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congliu/Desktop/StreamingTopK/"/>
    </mc:Choice>
  </mc:AlternateContent>
  <bookViews>
    <workbookView xWindow="2420" yWindow="460" windowWidth="29140" windowHeight="20540" tabRatio="500" firstSheet="2" activeTab="5"/>
  </bookViews>
  <sheets>
    <sheet name="Sheet1" sheetId="57" r:id="rId1"/>
    <sheet name="Sheet2" sheetId="48" r:id="rId2"/>
    <sheet name="Sheet3" sheetId="56" r:id="rId3"/>
    <sheet name="Sheet4" sheetId="68" r:id="rId4"/>
    <sheet name="Sheet5" sheetId="69" r:id="rId5"/>
    <sheet name="Sheet6" sheetId="70" r:id="rId6"/>
    <sheet name="Sheet7" sheetId="71" r:id="rId7"/>
    <sheet name="Budget_5D_top10_500k_100k_done" sheetId="55" r:id="rId8"/>
    <sheet name="Budget_5D_top10_1M_100k_done" sheetId="50" r:id="rId9"/>
    <sheet name="Budget_5D_top25_1M_100k_done" sheetId="51" r:id="rId10"/>
    <sheet name="Budget_5D_top25_1M_200k_done" sheetId="59" r:id="rId11"/>
    <sheet name="Budget_4D_top25_1M_100k_done" sheetId="62" r:id="rId12"/>
    <sheet name="Budget_4D_top25_1M_200k_done" sheetId="61" r:id="rId13"/>
    <sheet name="Budget_4D_top50_1M_500k_norun" sheetId="64" r:id="rId14"/>
    <sheet name="Budget_4D_top25_1M_1M_TBD" sheetId="65" r:id="rId15"/>
    <sheet name="Budget_5D_top25_1M_500k_TBD" sheetId="63" r:id="rId16"/>
    <sheet name="Budget_5D_top50_10M_1M_running" sheetId="67" r:id="rId17"/>
    <sheet name="Budget_7D_top25_1M_200k_TBD" sheetId="60" r:id="rId18"/>
    <sheet name="Budget_6D_top25_10M_500k_done" sheetId="72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6" i="70" l="1"/>
  <c r="R120" i="70"/>
  <c r="AD81" i="70"/>
  <c r="AJ72" i="70"/>
  <c r="AG67" i="70"/>
  <c r="AK120" i="70"/>
  <c r="AL70" i="70"/>
  <c r="AF60" i="70"/>
  <c r="AJ59" i="70"/>
  <c r="AT98" i="70"/>
  <c r="AT66" i="70"/>
  <c r="AQ61" i="70"/>
  <c r="AN58" i="70"/>
  <c r="J63" i="70"/>
  <c r="G100" i="70"/>
  <c r="D134" i="70"/>
  <c r="K134" i="70"/>
  <c r="L134" i="70"/>
  <c r="M134" i="70"/>
  <c r="J134" i="70"/>
  <c r="P65" i="70"/>
  <c r="M60" i="70"/>
  <c r="J58" i="70"/>
  <c r="G134" i="70"/>
  <c r="D118" i="70"/>
  <c r="D104" i="70"/>
  <c r="D97" i="70"/>
  <c r="K96" i="70"/>
  <c r="H92" i="70"/>
  <c r="D89" i="70"/>
  <c r="AP96" i="70"/>
  <c r="AM88" i="70"/>
  <c r="AM74" i="70"/>
  <c r="AJ78" i="70"/>
  <c r="AF97" i="70"/>
  <c r="AB81" i="70"/>
  <c r="Y80" i="70"/>
  <c r="Y73" i="70"/>
  <c r="V96" i="70"/>
  <c r="R81" i="70"/>
  <c r="O76" i="70"/>
  <c r="L73" i="70"/>
  <c r="H82" i="70"/>
  <c r="H76" i="70"/>
  <c r="D82" i="70"/>
  <c r="AQ156" i="72"/>
  <c r="AP131" i="72"/>
  <c r="AP132" i="72"/>
  <c r="AP133" i="72"/>
  <c r="AP134" i="72"/>
  <c r="AP135" i="72"/>
  <c r="AP136" i="72"/>
  <c r="AP137" i="72"/>
  <c r="AP138" i="72"/>
  <c r="AP139" i="72"/>
  <c r="AP140" i="72"/>
  <c r="AP141" i="72"/>
  <c r="AP142" i="72"/>
  <c r="AP143" i="72"/>
  <c r="AP144" i="72"/>
  <c r="AP145" i="72"/>
  <c r="AP146" i="72"/>
  <c r="AP147" i="72"/>
  <c r="AP148" i="72"/>
  <c r="AP149" i="72"/>
  <c r="AP150" i="72"/>
  <c r="AP151" i="72"/>
  <c r="AP152" i="72"/>
  <c r="AP153" i="72"/>
  <c r="AP154" i="72"/>
  <c r="AP155" i="72"/>
  <c r="AP156" i="72"/>
  <c r="AA156" i="72"/>
  <c r="Z131" i="72"/>
  <c r="Z132" i="72"/>
  <c r="Z133" i="72"/>
  <c r="Z134" i="72"/>
  <c r="Z135" i="72"/>
  <c r="Z136" i="72"/>
  <c r="Z137" i="72"/>
  <c r="Z138" i="72"/>
  <c r="Z139" i="72"/>
  <c r="Z140" i="72"/>
  <c r="Z141" i="72"/>
  <c r="Z142" i="72"/>
  <c r="Z143" i="72"/>
  <c r="Z144" i="72"/>
  <c r="Z145" i="72"/>
  <c r="Z146" i="72"/>
  <c r="Z147" i="72"/>
  <c r="Z148" i="72"/>
  <c r="Z149" i="72"/>
  <c r="Z150" i="72"/>
  <c r="Z151" i="72"/>
  <c r="Z152" i="72"/>
  <c r="Z153" i="72"/>
  <c r="Z154" i="72"/>
  <c r="Z155" i="72"/>
  <c r="Z156" i="72"/>
  <c r="J156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AR155" i="72"/>
  <c r="AS155" i="72"/>
  <c r="AU155" i="72"/>
  <c r="AT155" i="72"/>
  <c r="AO155" i="72"/>
  <c r="AN155" i="72"/>
  <c r="AB155" i="72"/>
  <c r="AC155" i="72"/>
  <c r="AE155" i="72"/>
  <c r="AD155" i="72"/>
  <c r="Y155" i="72"/>
  <c r="S4" i="72"/>
  <c r="X155" i="72"/>
  <c r="K155" i="72"/>
  <c r="L155" i="72"/>
  <c r="N155" i="72"/>
  <c r="M155" i="72"/>
  <c r="H155" i="72"/>
  <c r="G155" i="72"/>
  <c r="AR154" i="72"/>
  <c r="AS154" i="72"/>
  <c r="AU154" i="72"/>
  <c r="AT154" i="72"/>
  <c r="AO154" i="72"/>
  <c r="AN154" i="72"/>
  <c r="AB154" i="72"/>
  <c r="AC154" i="72"/>
  <c r="AE154" i="72"/>
  <c r="AD154" i="72"/>
  <c r="Y154" i="72"/>
  <c r="X154" i="72"/>
  <c r="K154" i="72"/>
  <c r="L154" i="72"/>
  <c r="N154" i="72"/>
  <c r="M154" i="72"/>
  <c r="H154" i="72"/>
  <c r="G154" i="72"/>
  <c r="AR153" i="72"/>
  <c r="AS153" i="72"/>
  <c r="AU153" i="72"/>
  <c r="AT153" i="72"/>
  <c r="AO153" i="72"/>
  <c r="AN153" i="72"/>
  <c r="AB153" i="72"/>
  <c r="AC153" i="72"/>
  <c r="AE153" i="72"/>
  <c r="AD153" i="72"/>
  <c r="Y153" i="72"/>
  <c r="X153" i="72"/>
  <c r="K153" i="72"/>
  <c r="L153" i="72"/>
  <c r="N153" i="72"/>
  <c r="M153" i="72"/>
  <c r="H153" i="72"/>
  <c r="G153" i="72"/>
  <c r="AR152" i="72"/>
  <c r="AS152" i="72"/>
  <c r="AU152" i="72"/>
  <c r="AT152" i="72"/>
  <c r="AO152" i="72"/>
  <c r="AN152" i="72"/>
  <c r="AB152" i="72"/>
  <c r="AC152" i="72"/>
  <c r="AE152" i="72"/>
  <c r="AD152" i="72"/>
  <c r="Y152" i="72"/>
  <c r="X152" i="72"/>
  <c r="K152" i="72"/>
  <c r="L152" i="72"/>
  <c r="N152" i="72"/>
  <c r="M152" i="72"/>
  <c r="H152" i="72"/>
  <c r="G152" i="72"/>
  <c r="AR151" i="72"/>
  <c r="AS151" i="72"/>
  <c r="AU151" i="72"/>
  <c r="AT151" i="72"/>
  <c r="AO151" i="72"/>
  <c r="AN151" i="72"/>
  <c r="AB151" i="72"/>
  <c r="AC151" i="72"/>
  <c r="AE151" i="72"/>
  <c r="AD151" i="72"/>
  <c r="Y151" i="72"/>
  <c r="X151" i="72"/>
  <c r="K151" i="72"/>
  <c r="L151" i="72"/>
  <c r="N151" i="72"/>
  <c r="M151" i="72"/>
  <c r="H151" i="72"/>
  <c r="G151" i="72"/>
  <c r="AR150" i="72"/>
  <c r="AS150" i="72"/>
  <c r="AU150" i="72"/>
  <c r="AT150" i="72"/>
  <c r="AO150" i="72"/>
  <c r="AN150" i="72"/>
  <c r="AB150" i="72"/>
  <c r="AC150" i="72"/>
  <c r="AE150" i="72"/>
  <c r="AD150" i="72"/>
  <c r="Y150" i="72"/>
  <c r="X150" i="72"/>
  <c r="K150" i="72"/>
  <c r="L150" i="72"/>
  <c r="N150" i="72"/>
  <c r="M150" i="72"/>
  <c r="H150" i="72"/>
  <c r="G150" i="72"/>
  <c r="AR149" i="72"/>
  <c r="AS149" i="72"/>
  <c r="AU149" i="72"/>
  <c r="AT149" i="72"/>
  <c r="AO149" i="72"/>
  <c r="AN149" i="72"/>
  <c r="AB149" i="72"/>
  <c r="AC149" i="72"/>
  <c r="AE149" i="72"/>
  <c r="AD149" i="72"/>
  <c r="Y149" i="72"/>
  <c r="X149" i="72"/>
  <c r="K149" i="72"/>
  <c r="L149" i="72"/>
  <c r="N149" i="72"/>
  <c r="M149" i="72"/>
  <c r="H149" i="72"/>
  <c r="G149" i="72"/>
  <c r="AR148" i="72"/>
  <c r="AS148" i="72"/>
  <c r="AU148" i="72"/>
  <c r="AT148" i="72"/>
  <c r="AO148" i="72"/>
  <c r="AN148" i="72"/>
  <c r="AB148" i="72"/>
  <c r="AC148" i="72"/>
  <c r="AE148" i="72"/>
  <c r="AD148" i="72"/>
  <c r="Y148" i="72"/>
  <c r="X148" i="72"/>
  <c r="K148" i="72"/>
  <c r="L148" i="72"/>
  <c r="N148" i="72"/>
  <c r="M148" i="72"/>
  <c r="H148" i="72"/>
  <c r="G148" i="72"/>
  <c r="AR147" i="72"/>
  <c r="AS147" i="72"/>
  <c r="AU147" i="72"/>
  <c r="AT147" i="72"/>
  <c r="AO147" i="72"/>
  <c r="AN147" i="72"/>
  <c r="AB147" i="72"/>
  <c r="AC147" i="72"/>
  <c r="AE147" i="72"/>
  <c r="AD147" i="72"/>
  <c r="Y147" i="72"/>
  <c r="X147" i="72"/>
  <c r="K147" i="72"/>
  <c r="L147" i="72"/>
  <c r="N147" i="72"/>
  <c r="M147" i="72"/>
  <c r="H147" i="72"/>
  <c r="G147" i="72"/>
  <c r="AR146" i="72"/>
  <c r="AS146" i="72"/>
  <c r="AU146" i="72"/>
  <c r="AT146" i="72"/>
  <c r="AO146" i="72"/>
  <c r="AN146" i="72"/>
  <c r="AB146" i="72"/>
  <c r="AC146" i="72"/>
  <c r="AE146" i="72"/>
  <c r="AD146" i="72"/>
  <c r="Y146" i="72"/>
  <c r="X146" i="72"/>
  <c r="K146" i="72"/>
  <c r="L146" i="72"/>
  <c r="N146" i="72"/>
  <c r="M146" i="72"/>
  <c r="H146" i="72"/>
  <c r="G146" i="72"/>
  <c r="AR145" i="72"/>
  <c r="AS145" i="72"/>
  <c r="AU145" i="72"/>
  <c r="AT145" i="72"/>
  <c r="AO145" i="72"/>
  <c r="AN145" i="72"/>
  <c r="AB145" i="72"/>
  <c r="AC145" i="72"/>
  <c r="AE145" i="72"/>
  <c r="AD145" i="72"/>
  <c r="Y145" i="72"/>
  <c r="X145" i="72"/>
  <c r="K145" i="72"/>
  <c r="L145" i="72"/>
  <c r="N145" i="72"/>
  <c r="M145" i="72"/>
  <c r="H145" i="72"/>
  <c r="G145" i="72"/>
  <c r="AR144" i="72"/>
  <c r="AS144" i="72"/>
  <c r="AU144" i="72"/>
  <c r="AT144" i="72"/>
  <c r="AO144" i="72"/>
  <c r="AN144" i="72"/>
  <c r="AB144" i="72"/>
  <c r="AC144" i="72"/>
  <c r="AE144" i="72"/>
  <c r="AD144" i="72"/>
  <c r="Y144" i="72"/>
  <c r="X144" i="72"/>
  <c r="K144" i="72"/>
  <c r="L144" i="72"/>
  <c r="N144" i="72"/>
  <c r="M144" i="72"/>
  <c r="H144" i="72"/>
  <c r="G144" i="72"/>
  <c r="AR143" i="72"/>
  <c r="AS143" i="72"/>
  <c r="AU143" i="72"/>
  <c r="AT143" i="72"/>
  <c r="AO143" i="72"/>
  <c r="AN143" i="72"/>
  <c r="AB143" i="72"/>
  <c r="AC143" i="72"/>
  <c r="AE143" i="72"/>
  <c r="AD143" i="72"/>
  <c r="Y143" i="72"/>
  <c r="X143" i="72"/>
  <c r="K143" i="72"/>
  <c r="L143" i="72"/>
  <c r="N143" i="72"/>
  <c r="M143" i="72"/>
  <c r="H143" i="72"/>
  <c r="G143" i="72"/>
  <c r="AR142" i="72"/>
  <c r="AS142" i="72"/>
  <c r="AU142" i="72"/>
  <c r="AT142" i="72"/>
  <c r="AO142" i="72"/>
  <c r="AN142" i="72"/>
  <c r="AB142" i="72"/>
  <c r="AC142" i="72"/>
  <c r="AE142" i="72"/>
  <c r="AD142" i="72"/>
  <c r="Y142" i="72"/>
  <c r="X142" i="72"/>
  <c r="K142" i="72"/>
  <c r="L142" i="72"/>
  <c r="N142" i="72"/>
  <c r="M142" i="72"/>
  <c r="H142" i="72"/>
  <c r="G142" i="72"/>
  <c r="AR141" i="72"/>
  <c r="AS141" i="72"/>
  <c r="AU141" i="72"/>
  <c r="AT141" i="72"/>
  <c r="AO141" i="72"/>
  <c r="AN141" i="72"/>
  <c r="AB141" i="72"/>
  <c r="AC141" i="72"/>
  <c r="AE141" i="72"/>
  <c r="AD141" i="72"/>
  <c r="Y141" i="72"/>
  <c r="X141" i="72"/>
  <c r="K141" i="72"/>
  <c r="L141" i="72"/>
  <c r="N141" i="72"/>
  <c r="M141" i="72"/>
  <c r="H141" i="72"/>
  <c r="G141" i="72"/>
  <c r="AR140" i="72"/>
  <c r="AS140" i="72"/>
  <c r="AU140" i="72"/>
  <c r="AT140" i="72"/>
  <c r="AO140" i="72"/>
  <c r="AN140" i="72"/>
  <c r="AB140" i="72"/>
  <c r="AC140" i="72"/>
  <c r="AE140" i="72"/>
  <c r="AD140" i="72"/>
  <c r="Y140" i="72"/>
  <c r="X140" i="72"/>
  <c r="K140" i="72"/>
  <c r="L140" i="72"/>
  <c r="N140" i="72"/>
  <c r="M140" i="72"/>
  <c r="H140" i="72"/>
  <c r="G140" i="72"/>
  <c r="AR139" i="72"/>
  <c r="AS139" i="72"/>
  <c r="AU139" i="72"/>
  <c r="AT139" i="72"/>
  <c r="AO139" i="72"/>
  <c r="AN139" i="72"/>
  <c r="AB139" i="72"/>
  <c r="AC139" i="72"/>
  <c r="AE139" i="72"/>
  <c r="AD139" i="72"/>
  <c r="Y139" i="72"/>
  <c r="X139" i="72"/>
  <c r="K139" i="72"/>
  <c r="L139" i="72"/>
  <c r="N139" i="72"/>
  <c r="M139" i="72"/>
  <c r="H139" i="72"/>
  <c r="G139" i="72"/>
  <c r="AR138" i="72"/>
  <c r="AS138" i="72"/>
  <c r="AU138" i="72"/>
  <c r="AT138" i="72"/>
  <c r="AO138" i="72"/>
  <c r="AN138" i="72"/>
  <c r="AB138" i="72"/>
  <c r="AC138" i="72"/>
  <c r="AE138" i="72"/>
  <c r="AD138" i="72"/>
  <c r="Y138" i="72"/>
  <c r="X138" i="72"/>
  <c r="K138" i="72"/>
  <c r="L138" i="72"/>
  <c r="N138" i="72"/>
  <c r="M138" i="72"/>
  <c r="H138" i="72"/>
  <c r="G138" i="72"/>
  <c r="AR137" i="72"/>
  <c r="AS137" i="72"/>
  <c r="AU137" i="72"/>
  <c r="AT137" i="72"/>
  <c r="AO137" i="72"/>
  <c r="AN137" i="72"/>
  <c r="AB137" i="72"/>
  <c r="AC137" i="72"/>
  <c r="AE137" i="72"/>
  <c r="AD137" i="72"/>
  <c r="Y137" i="72"/>
  <c r="X137" i="72"/>
  <c r="K137" i="72"/>
  <c r="L137" i="72"/>
  <c r="N137" i="72"/>
  <c r="M137" i="72"/>
  <c r="H137" i="72"/>
  <c r="G137" i="72"/>
  <c r="AR136" i="72"/>
  <c r="AS136" i="72"/>
  <c r="AU136" i="72"/>
  <c r="AT136" i="72"/>
  <c r="AO136" i="72"/>
  <c r="AN136" i="72"/>
  <c r="AB136" i="72"/>
  <c r="AC136" i="72"/>
  <c r="AE136" i="72"/>
  <c r="AD136" i="72"/>
  <c r="Y136" i="72"/>
  <c r="X136" i="72"/>
  <c r="K136" i="72"/>
  <c r="L136" i="72"/>
  <c r="N136" i="72"/>
  <c r="M136" i="72"/>
  <c r="H136" i="72"/>
  <c r="G136" i="72"/>
  <c r="AR135" i="72"/>
  <c r="AS135" i="72"/>
  <c r="AU135" i="72"/>
  <c r="AT135" i="72"/>
  <c r="AO135" i="72"/>
  <c r="AN135" i="72"/>
  <c r="AB135" i="72"/>
  <c r="AC135" i="72"/>
  <c r="AE135" i="72"/>
  <c r="AD135" i="72"/>
  <c r="Y135" i="72"/>
  <c r="X135" i="72"/>
  <c r="K135" i="72"/>
  <c r="L135" i="72"/>
  <c r="N135" i="72"/>
  <c r="M135" i="72"/>
  <c r="H135" i="72"/>
  <c r="G135" i="72"/>
  <c r="AR134" i="72"/>
  <c r="AS134" i="72"/>
  <c r="AU134" i="72"/>
  <c r="AT134" i="72"/>
  <c r="AO134" i="72"/>
  <c r="AN134" i="72"/>
  <c r="AB134" i="72"/>
  <c r="AC134" i="72"/>
  <c r="AE134" i="72"/>
  <c r="AD134" i="72"/>
  <c r="Y134" i="72"/>
  <c r="X134" i="72"/>
  <c r="K134" i="72"/>
  <c r="L134" i="72"/>
  <c r="N134" i="72"/>
  <c r="M134" i="72"/>
  <c r="H134" i="72"/>
  <c r="G134" i="72"/>
  <c r="AR133" i="72"/>
  <c r="AS133" i="72"/>
  <c r="AU133" i="72"/>
  <c r="AT133" i="72"/>
  <c r="AO133" i="72"/>
  <c r="AN133" i="72"/>
  <c r="AB133" i="72"/>
  <c r="AC133" i="72"/>
  <c r="AE133" i="72"/>
  <c r="AD133" i="72"/>
  <c r="Y133" i="72"/>
  <c r="X133" i="72"/>
  <c r="K133" i="72"/>
  <c r="L133" i="72"/>
  <c r="N133" i="72"/>
  <c r="M133" i="72"/>
  <c r="H133" i="72"/>
  <c r="G133" i="72"/>
  <c r="AR132" i="72"/>
  <c r="AS132" i="72"/>
  <c r="AU132" i="72"/>
  <c r="AT132" i="72"/>
  <c r="AO132" i="72"/>
  <c r="AN132" i="72"/>
  <c r="AB132" i="72"/>
  <c r="AC132" i="72"/>
  <c r="AE132" i="72"/>
  <c r="AD132" i="72"/>
  <c r="Y132" i="72"/>
  <c r="X132" i="72"/>
  <c r="K132" i="72"/>
  <c r="L132" i="72"/>
  <c r="N132" i="72"/>
  <c r="M132" i="72"/>
  <c r="H132" i="72"/>
  <c r="G132" i="72"/>
  <c r="AR131" i="72"/>
  <c r="AS131" i="72"/>
  <c r="AU131" i="72"/>
  <c r="AT131" i="72"/>
  <c r="AO131" i="72"/>
  <c r="AN131" i="72"/>
  <c r="AB131" i="72"/>
  <c r="AC131" i="72"/>
  <c r="AE131" i="72"/>
  <c r="AD131" i="72"/>
  <c r="Y131" i="72"/>
  <c r="X131" i="72"/>
  <c r="K131" i="72"/>
  <c r="L131" i="72"/>
  <c r="N131" i="72"/>
  <c r="M131" i="72"/>
  <c r="H131" i="72"/>
  <c r="G131" i="72"/>
  <c r="AQ125" i="72"/>
  <c r="AP100" i="72"/>
  <c r="AP101" i="72"/>
  <c r="AP102" i="72"/>
  <c r="AP103" i="72"/>
  <c r="AP104" i="72"/>
  <c r="AP105" i="72"/>
  <c r="AP106" i="72"/>
  <c r="AP107" i="72"/>
  <c r="AP108" i="72"/>
  <c r="AP109" i="72"/>
  <c r="AP110" i="72"/>
  <c r="AP111" i="72"/>
  <c r="AP112" i="72"/>
  <c r="AP113" i="72"/>
  <c r="AP114" i="72"/>
  <c r="AP115" i="72"/>
  <c r="AP116" i="72"/>
  <c r="AP117" i="72"/>
  <c r="AP118" i="72"/>
  <c r="AP119" i="72"/>
  <c r="AP120" i="72"/>
  <c r="AP121" i="72"/>
  <c r="AP122" i="72"/>
  <c r="AP123" i="72"/>
  <c r="AP124" i="72"/>
  <c r="AP125" i="72"/>
  <c r="AA125" i="72"/>
  <c r="Z100" i="72"/>
  <c r="Z101" i="72"/>
  <c r="Z102" i="72"/>
  <c r="Z103" i="72"/>
  <c r="Z104" i="72"/>
  <c r="Z105" i="72"/>
  <c r="Z106" i="72"/>
  <c r="Z107" i="72"/>
  <c r="Z108" i="72"/>
  <c r="Z109" i="72"/>
  <c r="Z110" i="72"/>
  <c r="Z111" i="72"/>
  <c r="Z112" i="72"/>
  <c r="Z113" i="72"/>
  <c r="Z114" i="72"/>
  <c r="Z115" i="72"/>
  <c r="Z116" i="72"/>
  <c r="Z117" i="72"/>
  <c r="Z118" i="72"/>
  <c r="Z119" i="72"/>
  <c r="Z120" i="72"/>
  <c r="Z121" i="72"/>
  <c r="Z122" i="72"/>
  <c r="Z123" i="72"/>
  <c r="Z124" i="72"/>
  <c r="Z125" i="72"/>
  <c r="J125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AR124" i="72"/>
  <c r="AS124" i="72"/>
  <c r="AU124" i="72"/>
  <c r="AT124" i="72"/>
  <c r="AO124" i="72"/>
  <c r="AN124" i="72"/>
  <c r="AL124" i="72"/>
  <c r="AB124" i="72"/>
  <c r="AC124" i="72"/>
  <c r="AE124" i="72"/>
  <c r="AD124" i="72"/>
  <c r="Y124" i="72"/>
  <c r="X124" i="72"/>
  <c r="V93" i="72"/>
  <c r="V124" i="72"/>
  <c r="K124" i="72"/>
  <c r="L124" i="72"/>
  <c r="N124" i="72"/>
  <c r="M124" i="72"/>
  <c r="H124" i="72"/>
  <c r="G124" i="72"/>
  <c r="E124" i="72"/>
  <c r="AR123" i="72"/>
  <c r="AS123" i="72"/>
  <c r="AU123" i="72"/>
  <c r="AT123" i="72"/>
  <c r="AO123" i="72"/>
  <c r="AN123" i="72"/>
  <c r="AL123" i="72"/>
  <c r="AB123" i="72"/>
  <c r="AC123" i="72"/>
  <c r="AE123" i="72"/>
  <c r="AD123" i="72"/>
  <c r="Y123" i="72"/>
  <c r="X123" i="72"/>
  <c r="V92" i="72"/>
  <c r="V123" i="72"/>
  <c r="K123" i="72"/>
  <c r="L123" i="72"/>
  <c r="N123" i="72"/>
  <c r="M123" i="72"/>
  <c r="H123" i="72"/>
  <c r="G123" i="72"/>
  <c r="E123" i="72"/>
  <c r="AR122" i="72"/>
  <c r="AS122" i="72"/>
  <c r="AU122" i="72"/>
  <c r="AT122" i="72"/>
  <c r="AO122" i="72"/>
  <c r="AN122" i="72"/>
  <c r="AL122" i="72"/>
  <c r="AB122" i="72"/>
  <c r="AC122" i="72"/>
  <c r="AE122" i="72"/>
  <c r="AD122" i="72"/>
  <c r="Y122" i="72"/>
  <c r="X122" i="72"/>
  <c r="V91" i="72"/>
  <c r="V122" i="72"/>
  <c r="K122" i="72"/>
  <c r="L122" i="72"/>
  <c r="N122" i="72"/>
  <c r="M122" i="72"/>
  <c r="H122" i="72"/>
  <c r="G122" i="72"/>
  <c r="E122" i="72"/>
  <c r="AR121" i="72"/>
  <c r="AS121" i="72"/>
  <c r="AU121" i="72"/>
  <c r="AT121" i="72"/>
  <c r="AO121" i="72"/>
  <c r="AN121" i="72"/>
  <c r="AL121" i="72"/>
  <c r="AB121" i="72"/>
  <c r="AC121" i="72"/>
  <c r="AE121" i="72"/>
  <c r="AD121" i="72"/>
  <c r="Y121" i="72"/>
  <c r="X121" i="72"/>
  <c r="V90" i="72"/>
  <c r="V121" i="72"/>
  <c r="K121" i="72"/>
  <c r="L121" i="72"/>
  <c r="N121" i="72"/>
  <c r="M121" i="72"/>
  <c r="H121" i="72"/>
  <c r="G121" i="72"/>
  <c r="E121" i="72"/>
  <c r="AR120" i="72"/>
  <c r="AS120" i="72"/>
  <c r="AU120" i="72"/>
  <c r="AT120" i="72"/>
  <c r="AO120" i="72"/>
  <c r="AN120" i="72"/>
  <c r="AL120" i="72"/>
  <c r="AB120" i="72"/>
  <c r="AC120" i="72"/>
  <c r="AE120" i="72"/>
  <c r="AD120" i="72"/>
  <c r="Y120" i="72"/>
  <c r="X120" i="72"/>
  <c r="V89" i="72"/>
  <c r="V120" i="72"/>
  <c r="K120" i="72"/>
  <c r="L120" i="72"/>
  <c r="N120" i="72"/>
  <c r="M120" i="72"/>
  <c r="H120" i="72"/>
  <c r="G120" i="72"/>
  <c r="E120" i="72"/>
  <c r="AR119" i="72"/>
  <c r="AS119" i="72"/>
  <c r="AU119" i="72"/>
  <c r="AT119" i="72"/>
  <c r="AO119" i="72"/>
  <c r="AN119" i="72"/>
  <c r="AL119" i="72"/>
  <c r="AB119" i="72"/>
  <c r="AC119" i="72"/>
  <c r="AE119" i="72"/>
  <c r="AD119" i="72"/>
  <c r="Y119" i="72"/>
  <c r="X119" i="72"/>
  <c r="V88" i="72"/>
  <c r="V119" i="72"/>
  <c r="K119" i="72"/>
  <c r="L119" i="72"/>
  <c r="N119" i="72"/>
  <c r="M119" i="72"/>
  <c r="H119" i="72"/>
  <c r="G119" i="72"/>
  <c r="E119" i="72"/>
  <c r="AR118" i="72"/>
  <c r="AS118" i="72"/>
  <c r="AU118" i="72"/>
  <c r="AT118" i="72"/>
  <c r="AO118" i="72"/>
  <c r="AN118" i="72"/>
  <c r="AL118" i="72"/>
  <c r="AB118" i="72"/>
  <c r="AC118" i="72"/>
  <c r="AE118" i="72"/>
  <c r="AD118" i="72"/>
  <c r="Y118" i="72"/>
  <c r="X118" i="72"/>
  <c r="V87" i="72"/>
  <c r="V118" i="72"/>
  <c r="K118" i="72"/>
  <c r="L118" i="72"/>
  <c r="N118" i="72"/>
  <c r="M118" i="72"/>
  <c r="H118" i="72"/>
  <c r="G118" i="72"/>
  <c r="E118" i="72"/>
  <c r="AR117" i="72"/>
  <c r="AS117" i="72"/>
  <c r="AU117" i="72"/>
  <c r="AT117" i="72"/>
  <c r="AO117" i="72"/>
  <c r="AN117" i="72"/>
  <c r="AL117" i="72"/>
  <c r="AB117" i="72"/>
  <c r="AC117" i="72"/>
  <c r="AE117" i="72"/>
  <c r="AD117" i="72"/>
  <c r="Y117" i="72"/>
  <c r="X117" i="72"/>
  <c r="V86" i="72"/>
  <c r="V117" i="72"/>
  <c r="K117" i="72"/>
  <c r="L117" i="72"/>
  <c r="N117" i="72"/>
  <c r="M117" i="72"/>
  <c r="H117" i="72"/>
  <c r="G117" i="72"/>
  <c r="E117" i="72"/>
  <c r="AR116" i="72"/>
  <c r="AS116" i="72"/>
  <c r="AU116" i="72"/>
  <c r="AT116" i="72"/>
  <c r="AO116" i="72"/>
  <c r="AN116" i="72"/>
  <c r="AL116" i="72"/>
  <c r="AB116" i="72"/>
  <c r="AC116" i="72"/>
  <c r="AE116" i="72"/>
  <c r="AD116" i="72"/>
  <c r="Y116" i="72"/>
  <c r="X116" i="72"/>
  <c r="V85" i="72"/>
  <c r="V116" i="72"/>
  <c r="K116" i="72"/>
  <c r="L116" i="72"/>
  <c r="N116" i="72"/>
  <c r="M116" i="72"/>
  <c r="H116" i="72"/>
  <c r="G116" i="72"/>
  <c r="E116" i="72"/>
  <c r="AR115" i="72"/>
  <c r="AS115" i="72"/>
  <c r="AU115" i="72"/>
  <c r="AT115" i="72"/>
  <c r="AO115" i="72"/>
  <c r="AN115" i="72"/>
  <c r="AL115" i="72"/>
  <c r="AB115" i="72"/>
  <c r="AC115" i="72"/>
  <c r="AE115" i="72"/>
  <c r="AD115" i="72"/>
  <c r="Y115" i="72"/>
  <c r="X115" i="72"/>
  <c r="V84" i="72"/>
  <c r="V115" i="72"/>
  <c r="K115" i="72"/>
  <c r="L115" i="72"/>
  <c r="N115" i="72"/>
  <c r="M115" i="72"/>
  <c r="H115" i="72"/>
  <c r="G115" i="72"/>
  <c r="E115" i="72"/>
  <c r="AR114" i="72"/>
  <c r="AS114" i="72"/>
  <c r="AU114" i="72"/>
  <c r="AT114" i="72"/>
  <c r="AO114" i="72"/>
  <c r="AN114" i="72"/>
  <c r="AL114" i="72"/>
  <c r="AB114" i="72"/>
  <c r="AC114" i="72"/>
  <c r="AE114" i="72"/>
  <c r="AD114" i="72"/>
  <c r="Y114" i="72"/>
  <c r="X114" i="72"/>
  <c r="V83" i="72"/>
  <c r="V114" i="72"/>
  <c r="K114" i="72"/>
  <c r="L114" i="72"/>
  <c r="N114" i="72"/>
  <c r="M114" i="72"/>
  <c r="H114" i="72"/>
  <c r="G114" i="72"/>
  <c r="E114" i="72"/>
  <c r="AR113" i="72"/>
  <c r="AS113" i="72"/>
  <c r="AU113" i="72"/>
  <c r="AT113" i="72"/>
  <c r="AO113" i="72"/>
  <c r="AN113" i="72"/>
  <c r="AL113" i="72"/>
  <c r="AB113" i="72"/>
  <c r="AC113" i="72"/>
  <c r="AE113" i="72"/>
  <c r="AD113" i="72"/>
  <c r="Y113" i="72"/>
  <c r="X113" i="72"/>
  <c r="V82" i="72"/>
  <c r="V113" i="72"/>
  <c r="K113" i="72"/>
  <c r="L113" i="72"/>
  <c r="N113" i="72"/>
  <c r="M113" i="72"/>
  <c r="H113" i="72"/>
  <c r="G113" i="72"/>
  <c r="E113" i="72"/>
  <c r="AR112" i="72"/>
  <c r="AS112" i="72"/>
  <c r="AU112" i="72"/>
  <c r="AT112" i="72"/>
  <c r="AO112" i="72"/>
  <c r="AN112" i="72"/>
  <c r="AL112" i="72"/>
  <c r="AB112" i="72"/>
  <c r="AC112" i="72"/>
  <c r="AE112" i="72"/>
  <c r="AD112" i="72"/>
  <c r="Y112" i="72"/>
  <c r="X112" i="72"/>
  <c r="V81" i="72"/>
  <c r="V112" i="72"/>
  <c r="K112" i="72"/>
  <c r="L112" i="72"/>
  <c r="N112" i="72"/>
  <c r="M112" i="72"/>
  <c r="H112" i="72"/>
  <c r="G112" i="72"/>
  <c r="E112" i="72"/>
  <c r="AR111" i="72"/>
  <c r="AS111" i="72"/>
  <c r="AU111" i="72"/>
  <c r="AT111" i="72"/>
  <c r="AO111" i="72"/>
  <c r="AN111" i="72"/>
  <c r="AL111" i="72"/>
  <c r="AB111" i="72"/>
  <c r="AC111" i="72"/>
  <c r="AE111" i="72"/>
  <c r="AD111" i="72"/>
  <c r="Y111" i="72"/>
  <c r="X111" i="72"/>
  <c r="V80" i="72"/>
  <c r="V111" i="72"/>
  <c r="K111" i="72"/>
  <c r="L111" i="72"/>
  <c r="N111" i="72"/>
  <c r="M111" i="72"/>
  <c r="H111" i="72"/>
  <c r="G111" i="72"/>
  <c r="E111" i="72"/>
  <c r="AR110" i="72"/>
  <c r="AS110" i="72"/>
  <c r="AU110" i="72"/>
  <c r="AT110" i="72"/>
  <c r="AO110" i="72"/>
  <c r="AN110" i="72"/>
  <c r="AL110" i="72"/>
  <c r="AB110" i="72"/>
  <c r="AC110" i="72"/>
  <c r="AE110" i="72"/>
  <c r="AD110" i="72"/>
  <c r="Y110" i="72"/>
  <c r="X110" i="72"/>
  <c r="V79" i="72"/>
  <c r="V110" i="72"/>
  <c r="K110" i="72"/>
  <c r="L110" i="72"/>
  <c r="N110" i="72"/>
  <c r="M110" i="72"/>
  <c r="H110" i="72"/>
  <c r="G110" i="72"/>
  <c r="E110" i="72"/>
  <c r="AR109" i="72"/>
  <c r="AS109" i="72"/>
  <c r="AU109" i="72"/>
  <c r="AT109" i="72"/>
  <c r="AO109" i="72"/>
  <c r="AN109" i="72"/>
  <c r="AL109" i="72"/>
  <c r="AB109" i="72"/>
  <c r="AC109" i="72"/>
  <c r="AE109" i="72"/>
  <c r="AD109" i="72"/>
  <c r="Y109" i="72"/>
  <c r="X109" i="72"/>
  <c r="V78" i="72"/>
  <c r="V109" i="72"/>
  <c r="K109" i="72"/>
  <c r="L109" i="72"/>
  <c r="N109" i="72"/>
  <c r="M109" i="72"/>
  <c r="H109" i="72"/>
  <c r="G109" i="72"/>
  <c r="E109" i="72"/>
  <c r="AR108" i="72"/>
  <c r="AS108" i="72"/>
  <c r="AU108" i="72"/>
  <c r="AT108" i="72"/>
  <c r="AO108" i="72"/>
  <c r="AN108" i="72"/>
  <c r="AL108" i="72"/>
  <c r="AB108" i="72"/>
  <c r="AC108" i="72"/>
  <c r="AE108" i="72"/>
  <c r="AD108" i="72"/>
  <c r="Y108" i="72"/>
  <c r="X108" i="72"/>
  <c r="V77" i="72"/>
  <c r="V108" i="72"/>
  <c r="K108" i="72"/>
  <c r="L108" i="72"/>
  <c r="N108" i="72"/>
  <c r="M108" i="72"/>
  <c r="H108" i="72"/>
  <c r="G108" i="72"/>
  <c r="E108" i="72"/>
  <c r="AR107" i="72"/>
  <c r="AS107" i="72"/>
  <c r="AU107" i="72"/>
  <c r="AT107" i="72"/>
  <c r="AO107" i="72"/>
  <c r="AN107" i="72"/>
  <c r="AL107" i="72"/>
  <c r="AB107" i="72"/>
  <c r="AC107" i="72"/>
  <c r="AE107" i="72"/>
  <c r="AD107" i="72"/>
  <c r="Y107" i="72"/>
  <c r="X107" i="72"/>
  <c r="V76" i="72"/>
  <c r="V107" i="72"/>
  <c r="K107" i="72"/>
  <c r="L107" i="72"/>
  <c r="N107" i="72"/>
  <c r="M107" i="72"/>
  <c r="H107" i="72"/>
  <c r="G107" i="72"/>
  <c r="E107" i="72"/>
  <c r="AR106" i="72"/>
  <c r="AS106" i="72"/>
  <c r="AU106" i="72"/>
  <c r="AT106" i="72"/>
  <c r="AO106" i="72"/>
  <c r="AN106" i="72"/>
  <c r="AL106" i="72"/>
  <c r="AB106" i="72"/>
  <c r="AC106" i="72"/>
  <c r="AE106" i="72"/>
  <c r="AD106" i="72"/>
  <c r="Y106" i="72"/>
  <c r="X106" i="72"/>
  <c r="V75" i="72"/>
  <c r="V106" i="72"/>
  <c r="K106" i="72"/>
  <c r="L106" i="72"/>
  <c r="N106" i="72"/>
  <c r="M106" i="72"/>
  <c r="H106" i="72"/>
  <c r="G106" i="72"/>
  <c r="E106" i="72"/>
  <c r="AR105" i="72"/>
  <c r="AS105" i="72"/>
  <c r="AU105" i="72"/>
  <c r="AT105" i="72"/>
  <c r="AO105" i="72"/>
  <c r="AN105" i="72"/>
  <c r="AL105" i="72"/>
  <c r="AB105" i="72"/>
  <c r="AC105" i="72"/>
  <c r="AE105" i="72"/>
  <c r="AD105" i="72"/>
  <c r="Y105" i="72"/>
  <c r="X105" i="72"/>
  <c r="V74" i="72"/>
  <c r="V105" i="72"/>
  <c r="K105" i="72"/>
  <c r="L105" i="72"/>
  <c r="N105" i="72"/>
  <c r="M105" i="72"/>
  <c r="H105" i="72"/>
  <c r="G105" i="72"/>
  <c r="E105" i="72"/>
  <c r="AR104" i="72"/>
  <c r="AS104" i="72"/>
  <c r="AU104" i="72"/>
  <c r="AT104" i="72"/>
  <c r="AO104" i="72"/>
  <c r="AN104" i="72"/>
  <c r="AL104" i="72"/>
  <c r="AB104" i="72"/>
  <c r="AC104" i="72"/>
  <c r="AE104" i="72"/>
  <c r="AD104" i="72"/>
  <c r="Y104" i="72"/>
  <c r="X104" i="72"/>
  <c r="V73" i="72"/>
  <c r="V104" i="72"/>
  <c r="K104" i="72"/>
  <c r="L104" i="72"/>
  <c r="N104" i="72"/>
  <c r="M104" i="72"/>
  <c r="H104" i="72"/>
  <c r="G104" i="72"/>
  <c r="E104" i="72"/>
  <c r="AR103" i="72"/>
  <c r="AS103" i="72"/>
  <c r="AU103" i="72"/>
  <c r="AT103" i="72"/>
  <c r="AO103" i="72"/>
  <c r="AN103" i="72"/>
  <c r="AL103" i="72"/>
  <c r="AB103" i="72"/>
  <c r="AC103" i="72"/>
  <c r="AE103" i="72"/>
  <c r="AD103" i="72"/>
  <c r="Y103" i="72"/>
  <c r="X103" i="72"/>
  <c r="V72" i="72"/>
  <c r="V103" i="72"/>
  <c r="K103" i="72"/>
  <c r="L103" i="72"/>
  <c r="N103" i="72"/>
  <c r="M103" i="72"/>
  <c r="H103" i="72"/>
  <c r="G103" i="72"/>
  <c r="E103" i="72"/>
  <c r="AR102" i="72"/>
  <c r="AS102" i="72"/>
  <c r="AU102" i="72"/>
  <c r="AT102" i="72"/>
  <c r="AO102" i="72"/>
  <c r="AN102" i="72"/>
  <c r="AL102" i="72"/>
  <c r="AB102" i="72"/>
  <c r="AC102" i="72"/>
  <c r="AE102" i="72"/>
  <c r="AD102" i="72"/>
  <c r="Y102" i="72"/>
  <c r="X102" i="72"/>
  <c r="V71" i="72"/>
  <c r="V102" i="72"/>
  <c r="K102" i="72"/>
  <c r="L102" i="72"/>
  <c r="N102" i="72"/>
  <c r="M102" i="72"/>
  <c r="H102" i="72"/>
  <c r="G102" i="72"/>
  <c r="E102" i="72"/>
  <c r="AR101" i="72"/>
  <c r="AS101" i="72"/>
  <c r="AU101" i="72"/>
  <c r="AT101" i="72"/>
  <c r="AO101" i="72"/>
  <c r="AN101" i="72"/>
  <c r="AL101" i="72"/>
  <c r="AB101" i="72"/>
  <c r="AC101" i="72"/>
  <c r="AE101" i="72"/>
  <c r="AD101" i="72"/>
  <c r="Y101" i="72"/>
  <c r="X101" i="72"/>
  <c r="V70" i="72"/>
  <c r="V101" i="72"/>
  <c r="K101" i="72"/>
  <c r="L101" i="72"/>
  <c r="N101" i="72"/>
  <c r="M101" i="72"/>
  <c r="H101" i="72"/>
  <c r="G101" i="72"/>
  <c r="E101" i="72"/>
  <c r="AR100" i="72"/>
  <c r="AS100" i="72"/>
  <c r="AU100" i="72"/>
  <c r="AT100" i="72"/>
  <c r="AO100" i="72"/>
  <c r="AN100" i="72"/>
  <c r="AL100" i="72"/>
  <c r="AB100" i="72"/>
  <c r="AC100" i="72"/>
  <c r="AE100" i="72"/>
  <c r="AD100" i="72"/>
  <c r="Y100" i="72"/>
  <c r="X100" i="72"/>
  <c r="V69" i="72"/>
  <c r="V100" i="72"/>
  <c r="K100" i="72"/>
  <c r="L100" i="72"/>
  <c r="N100" i="72"/>
  <c r="M100" i="72"/>
  <c r="H100" i="72"/>
  <c r="G100" i="72"/>
  <c r="E100" i="72"/>
  <c r="AQ94" i="72"/>
  <c r="AP69" i="72"/>
  <c r="AP70" i="72"/>
  <c r="AP71" i="72"/>
  <c r="AP72" i="72"/>
  <c r="AP73" i="72"/>
  <c r="AP74" i="72"/>
  <c r="AP75" i="72"/>
  <c r="AP76" i="72"/>
  <c r="AP77" i="72"/>
  <c r="AP78" i="72"/>
  <c r="AP79" i="72"/>
  <c r="AP80" i="72"/>
  <c r="AP81" i="72"/>
  <c r="AP82" i="72"/>
  <c r="AP83" i="72"/>
  <c r="AP84" i="72"/>
  <c r="AP85" i="72"/>
  <c r="AP86" i="72"/>
  <c r="AP87" i="72"/>
  <c r="AP88" i="72"/>
  <c r="AP89" i="72"/>
  <c r="AP90" i="72"/>
  <c r="AP91" i="72"/>
  <c r="AP92" i="72"/>
  <c r="AP93" i="72"/>
  <c r="AP94" i="72"/>
  <c r="AA94" i="72"/>
  <c r="Z69" i="72"/>
  <c r="Z70" i="72"/>
  <c r="Z71" i="72"/>
  <c r="Z72" i="72"/>
  <c r="Z73" i="72"/>
  <c r="Z74" i="72"/>
  <c r="Z75" i="72"/>
  <c r="Z76" i="72"/>
  <c r="Z77" i="72"/>
  <c r="Z78" i="72"/>
  <c r="Z79" i="72"/>
  <c r="Z80" i="72"/>
  <c r="Z81" i="72"/>
  <c r="Z82" i="72"/>
  <c r="Z83" i="72"/>
  <c r="Z84" i="72"/>
  <c r="Z85" i="72"/>
  <c r="Z86" i="72"/>
  <c r="Z87" i="72"/>
  <c r="Z88" i="72"/>
  <c r="Z89" i="72"/>
  <c r="Z90" i="72"/>
  <c r="Z91" i="72"/>
  <c r="Z92" i="72"/>
  <c r="Z93" i="72"/>
  <c r="Z94" i="72"/>
  <c r="J94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AR93" i="72"/>
  <c r="AS93" i="72"/>
  <c r="AU93" i="72"/>
  <c r="AT93" i="72"/>
  <c r="AO93" i="72"/>
  <c r="AN93" i="72"/>
  <c r="AL93" i="72"/>
  <c r="AB93" i="72"/>
  <c r="AC93" i="72"/>
  <c r="AE93" i="72"/>
  <c r="AD93" i="72"/>
  <c r="Y93" i="72"/>
  <c r="X93" i="72"/>
  <c r="K93" i="72"/>
  <c r="L93" i="72"/>
  <c r="N93" i="72"/>
  <c r="M93" i="72"/>
  <c r="H93" i="72"/>
  <c r="G93" i="72"/>
  <c r="E93" i="72"/>
  <c r="AR92" i="72"/>
  <c r="AS92" i="72"/>
  <c r="AU92" i="72"/>
  <c r="AT92" i="72"/>
  <c r="AO92" i="72"/>
  <c r="AN92" i="72"/>
  <c r="AL92" i="72"/>
  <c r="AB92" i="72"/>
  <c r="AC92" i="72"/>
  <c r="AE92" i="72"/>
  <c r="AD92" i="72"/>
  <c r="Y92" i="72"/>
  <c r="X92" i="72"/>
  <c r="K92" i="72"/>
  <c r="L92" i="72"/>
  <c r="N92" i="72"/>
  <c r="M92" i="72"/>
  <c r="H92" i="72"/>
  <c r="G92" i="72"/>
  <c r="E92" i="72"/>
  <c r="AR91" i="72"/>
  <c r="AS91" i="72"/>
  <c r="AU91" i="72"/>
  <c r="AT91" i="72"/>
  <c r="AO91" i="72"/>
  <c r="AN91" i="72"/>
  <c r="AL91" i="72"/>
  <c r="AB91" i="72"/>
  <c r="AC91" i="72"/>
  <c r="AE91" i="72"/>
  <c r="AD91" i="72"/>
  <c r="Y91" i="72"/>
  <c r="X91" i="72"/>
  <c r="K91" i="72"/>
  <c r="L91" i="72"/>
  <c r="N91" i="72"/>
  <c r="M91" i="72"/>
  <c r="H91" i="72"/>
  <c r="G91" i="72"/>
  <c r="E91" i="72"/>
  <c r="AR90" i="72"/>
  <c r="AS90" i="72"/>
  <c r="AU90" i="72"/>
  <c r="AT90" i="72"/>
  <c r="AO90" i="72"/>
  <c r="AN90" i="72"/>
  <c r="AL90" i="72"/>
  <c r="AB90" i="72"/>
  <c r="AC90" i="72"/>
  <c r="AE90" i="72"/>
  <c r="AD90" i="72"/>
  <c r="Y90" i="72"/>
  <c r="X90" i="72"/>
  <c r="K90" i="72"/>
  <c r="L90" i="72"/>
  <c r="N90" i="72"/>
  <c r="M90" i="72"/>
  <c r="H90" i="72"/>
  <c r="G90" i="72"/>
  <c r="E90" i="72"/>
  <c r="AR89" i="72"/>
  <c r="AS89" i="72"/>
  <c r="AU89" i="72"/>
  <c r="AT89" i="72"/>
  <c r="AO89" i="72"/>
  <c r="AN89" i="72"/>
  <c r="AL89" i="72"/>
  <c r="AB89" i="72"/>
  <c r="AC89" i="72"/>
  <c r="AE89" i="72"/>
  <c r="AD89" i="72"/>
  <c r="Y89" i="72"/>
  <c r="X89" i="72"/>
  <c r="K89" i="72"/>
  <c r="L89" i="72"/>
  <c r="N89" i="72"/>
  <c r="M89" i="72"/>
  <c r="H89" i="72"/>
  <c r="G89" i="72"/>
  <c r="E89" i="72"/>
  <c r="AR88" i="72"/>
  <c r="AS88" i="72"/>
  <c r="AU88" i="72"/>
  <c r="AT88" i="72"/>
  <c r="AO88" i="72"/>
  <c r="AN88" i="72"/>
  <c r="AL88" i="72"/>
  <c r="AB88" i="72"/>
  <c r="AC88" i="72"/>
  <c r="AE88" i="72"/>
  <c r="AD88" i="72"/>
  <c r="Y88" i="72"/>
  <c r="X88" i="72"/>
  <c r="K88" i="72"/>
  <c r="L88" i="72"/>
  <c r="N88" i="72"/>
  <c r="M88" i="72"/>
  <c r="H88" i="72"/>
  <c r="G88" i="72"/>
  <c r="E88" i="72"/>
  <c r="AR87" i="72"/>
  <c r="AS87" i="72"/>
  <c r="AU87" i="72"/>
  <c r="AT87" i="72"/>
  <c r="AO87" i="72"/>
  <c r="AN87" i="72"/>
  <c r="AL87" i="72"/>
  <c r="AB87" i="72"/>
  <c r="AC87" i="72"/>
  <c r="AE87" i="72"/>
  <c r="AD87" i="72"/>
  <c r="Y87" i="72"/>
  <c r="X87" i="72"/>
  <c r="K87" i="72"/>
  <c r="L87" i="72"/>
  <c r="N87" i="72"/>
  <c r="M87" i="72"/>
  <c r="H87" i="72"/>
  <c r="G87" i="72"/>
  <c r="E87" i="72"/>
  <c r="AR86" i="72"/>
  <c r="AS86" i="72"/>
  <c r="AU86" i="72"/>
  <c r="AT86" i="72"/>
  <c r="AO86" i="72"/>
  <c r="AN86" i="72"/>
  <c r="AL86" i="72"/>
  <c r="AB86" i="72"/>
  <c r="AC86" i="72"/>
  <c r="AE86" i="72"/>
  <c r="AD86" i="72"/>
  <c r="Y86" i="72"/>
  <c r="X86" i="72"/>
  <c r="K86" i="72"/>
  <c r="L86" i="72"/>
  <c r="N86" i="72"/>
  <c r="M86" i="72"/>
  <c r="H86" i="72"/>
  <c r="G86" i="72"/>
  <c r="E86" i="72"/>
  <c r="AR85" i="72"/>
  <c r="AS85" i="72"/>
  <c r="AU85" i="72"/>
  <c r="AT85" i="72"/>
  <c r="AO85" i="72"/>
  <c r="AN85" i="72"/>
  <c r="AL85" i="72"/>
  <c r="AB85" i="72"/>
  <c r="AC85" i="72"/>
  <c r="AE85" i="72"/>
  <c r="AD85" i="72"/>
  <c r="Y85" i="72"/>
  <c r="X85" i="72"/>
  <c r="K85" i="72"/>
  <c r="L85" i="72"/>
  <c r="N85" i="72"/>
  <c r="M85" i="72"/>
  <c r="H85" i="72"/>
  <c r="G85" i="72"/>
  <c r="E85" i="72"/>
  <c r="AR84" i="72"/>
  <c r="AS84" i="72"/>
  <c r="AU84" i="72"/>
  <c r="AT84" i="72"/>
  <c r="AO84" i="72"/>
  <c r="AN84" i="72"/>
  <c r="AL84" i="72"/>
  <c r="AB84" i="72"/>
  <c r="AC84" i="72"/>
  <c r="AE84" i="72"/>
  <c r="AD84" i="72"/>
  <c r="Y84" i="72"/>
  <c r="X84" i="72"/>
  <c r="K84" i="72"/>
  <c r="L84" i="72"/>
  <c r="N84" i="72"/>
  <c r="M84" i="72"/>
  <c r="H84" i="72"/>
  <c r="G84" i="72"/>
  <c r="E84" i="72"/>
  <c r="AR83" i="72"/>
  <c r="AS83" i="72"/>
  <c r="AU83" i="72"/>
  <c r="AT83" i="72"/>
  <c r="AO83" i="72"/>
  <c r="AN83" i="72"/>
  <c r="AL83" i="72"/>
  <c r="AB83" i="72"/>
  <c r="AC83" i="72"/>
  <c r="AE83" i="72"/>
  <c r="AD83" i="72"/>
  <c r="Y83" i="72"/>
  <c r="X83" i="72"/>
  <c r="K83" i="72"/>
  <c r="L83" i="72"/>
  <c r="N83" i="72"/>
  <c r="M83" i="72"/>
  <c r="H83" i="72"/>
  <c r="G83" i="72"/>
  <c r="E83" i="72"/>
  <c r="AR82" i="72"/>
  <c r="AS82" i="72"/>
  <c r="AU82" i="72"/>
  <c r="AT82" i="72"/>
  <c r="AO82" i="72"/>
  <c r="AN82" i="72"/>
  <c r="AL82" i="72"/>
  <c r="AB82" i="72"/>
  <c r="AC82" i="72"/>
  <c r="AE82" i="72"/>
  <c r="AD82" i="72"/>
  <c r="Y82" i="72"/>
  <c r="X82" i="72"/>
  <c r="K82" i="72"/>
  <c r="L82" i="72"/>
  <c r="N82" i="72"/>
  <c r="M82" i="72"/>
  <c r="H82" i="72"/>
  <c r="G82" i="72"/>
  <c r="E82" i="72"/>
  <c r="AR81" i="72"/>
  <c r="AS81" i="72"/>
  <c r="AU81" i="72"/>
  <c r="AT81" i="72"/>
  <c r="AO81" i="72"/>
  <c r="AN81" i="72"/>
  <c r="AL81" i="72"/>
  <c r="AB81" i="72"/>
  <c r="AC81" i="72"/>
  <c r="AE81" i="72"/>
  <c r="AD81" i="72"/>
  <c r="Y81" i="72"/>
  <c r="X81" i="72"/>
  <c r="K81" i="72"/>
  <c r="L81" i="72"/>
  <c r="N81" i="72"/>
  <c r="M81" i="72"/>
  <c r="H81" i="72"/>
  <c r="G81" i="72"/>
  <c r="E81" i="72"/>
  <c r="AR80" i="72"/>
  <c r="AS80" i="72"/>
  <c r="AU80" i="72"/>
  <c r="AT80" i="72"/>
  <c r="AO80" i="72"/>
  <c r="AN80" i="72"/>
  <c r="AL80" i="72"/>
  <c r="AB80" i="72"/>
  <c r="AC80" i="72"/>
  <c r="AE80" i="72"/>
  <c r="AD80" i="72"/>
  <c r="Y80" i="72"/>
  <c r="X80" i="72"/>
  <c r="K80" i="72"/>
  <c r="L80" i="72"/>
  <c r="N80" i="72"/>
  <c r="M80" i="72"/>
  <c r="H80" i="72"/>
  <c r="G80" i="72"/>
  <c r="E80" i="72"/>
  <c r="AR79" i="72"/>
  <c r="AS79" i="72"/>
  <c r="AU79" i="72"/>
  <c r="AT79" i="72"/>
  <c r="AO79" i="72"/>
  <c r="AN79" i="72"/>
  <c r="AL79" i="72"/>
  <c r="AB79" i="72"/>
  <c r="AC79" i="72"/>
  <c r="AE79" i="72"/>
  <c r="AD79" i="72"/>
  <c r="Y79" i="72"/>
  <c r="X79" i="72"/>
  <c r="K79" i="72"/>
  <c r="L79" i="72"/>
  <c r="N79" i="72"/>
  <c r="M79" i="72"/>
  <c r="H79" i="72"/>
  <c r="G79" i="72"/>
  <c r="E79" i="72"/>
  <c r="AR78" i="72"/>
  <c r="AS78" i="72"/>
  <c r="AU78" i="72"/>
  <c r="AT78" i="72"/>
  <c r="AO78" i="72"/>
  <c r="AN78" i="72"/>
  <c r="AL78" i="72"/>
  <c r="AB78" i="72"/>
  <c r="AC78" i="72"/>
  <c r="AE78" i="72"/>
  <c r="AD78" i="72"/>
  <c r="Y78" i="72"/>
  <c r="X78" i="72"/>
  <c r="K78" i="72"/>
  <c r="L78" i="72"/>
  <c r="N78" i="72"/>
  <c r="M78" i="72"/>
  <c r="H78" i="72"/>
  <c r="G78" i="72"/>
  <c r="E78" i="72"/>
  <c r="AR77" i="72"/>
  <c r="AS77" i="72"/>
  <c r="AU77" i="72"/>
  <c r="AT77" i="72"/>
  <c r="AO77" i="72"/>
  <c r="AN77" i="72"/>
  <c r="AL77" i="72"/>
  <c r="AB77" i="72"/>
  <c r="AC77" i="72"/>
  <c r="AE77" i="72"/>
  <c r="AD77" i="72"/>
  <c r="Y77" i="72"/>
  <c r="X77" i="72"/>
  <c r="K77" i="72"/>
  <c r="L77" i="72"/>
  <c r="N77" i="72"/>
  <c r="M77" i="72"/>
  <c r="H77" i="72"/>
  <c r="G77" i="72"/>
  <c r="E77" i="72"/>
  <c r="AR76" i="72"/>
  <c r="AS76" i="72"/>
  <c r="AU76" i="72"/>
  <c r="AT76" i="72"/>
  <c r="AO76" i="72"/>
  <c r="AN76" i="72"/>
  <c r="AL76" i="72"/>
  <c r="AB76" i="72"/>
  <c r="AC76" i="72"/>
  <c r="AE76" i="72"/>
  <c r="AD76" i="72"/>
  <c r="Y76" i="72"/>
  <c r="X76" i="72"/>
  <c r="K76" i="72"/>
  <c r="L76" i="72"/>
  <c r="N76" i="72"/>
  <c r="M76" i="72"/>
  <c r="H76" i="72"/>
  <c r="G76" i="72"/>
  <c r="E76" i="72"/>
  <c r="AR75" i="72"/>
  <c r="AS75" i="72"/>
  <c r="AU75" i="72"/>
  <c r="AT75" i="72"/>
  <c r="AO75" i="72"/>
  <c r="AN75" i="72"/>
  <c r="AL75" i="72"/>
  <c r="AB75" i="72"/>
  <c r="AC75" i="72"/>
  <c r="AE75" i="72"/>
  <c r="AD75" i="72"/>
  <c r="Y75" i="72"/>
  <c r="X75" i="72"/>
  <c r="K75" i="72"/>
  <c r="L75" i="72"/>
  <c r="N75" i="72"/>
  <c r="M75" i="72"/>
  <c r="H75" i="72"/>
  <c r="G75" i="72"/>
  <c r="E75" i="72"/>
  <c r="AR74" i="72"/>
  <c r="AS74" i="72"/>
  <c r="AU74" i="72"/>
  <c r="AT74" i="72"/>
  <c r="AO74" i="72"/>
  <c r="AN74" i="72"/>
  <c r="AL74" i="72"/>
  <c r="AB74" i="72"/>
  <c r="AC74" i="72"/>
  <c r="AE74" i="72"/>
  <c r="AD74" i="72"/>
  <c r="Y74" i="72"/>
  <c r="X74" i="72"/>
  <c r="K74" i="72"/>
  <c r="L74" i="72"/>
  <c r="N74" i="72"/>
  <c r="M74" i="72"/>
  <c r="H74" i="72"/>
  <c r="G74" i="72"/>
  <c r="E74" i="72"/>
  <c r="AR73" i="72"/>
  <c r="AS73" i="72"/>
  <c r="AU73" i="72"/>
  <c r="AT73" i="72"/>
  <c r="AO73" i="72"/>
  <c r="AN73" i="72"/>
  <c r="AL73" i="72"/>
  <c r="AB73" i="72"/>
  <c r="AC73" i="72"/>
  <c r="AE73" i="72"/>
  <c r="AD73" i="72"/>
  <c r="Y73" i="72"/>
  <c r="X73" i="72"/>
  <c r="K73" i="72"/>
  <c r="L73" i="72"/>
  <c r="N73" i="72"/>
  <c r="M73" i="72"/>
  <c r="H73" i="72"/>
  <c r="G73" i="72"/>
  <c r="E73" i="72"/>
  <c r="AR72" i="72"/>
  <c r="AS72" i="72"/>
  <c r="AU72" i="72"/>
  <c r="AT72" i="72"/>
  <c r="AO72" i="72"/>
  <c r="AN72" i="72"/>
  <c r="AL72" i="72"/>
  <c r="AB72" i="72"/>
  <c r="AC72" i="72"/>
  <c r="AE72" i="72"/>
  <c r="AD72" i="72"/>
  <c r="Y72" i="72"/>
  <c r="X72" i="72"/>
  <c r="K72" i="72"/>
  <c r="L72" i="72"/>
  <c r="N72" i="72"/>
  <c r="M72" i="72"/>
  <c r="H72" i="72"/>
  <c r="G72" i="72"/>
  <c r="E72" i="72"/>
  <c r="AR71" i="72"/>
  <c r="AS71" i="72"/>
  <c r="AU71" i="72"/>
  <c r="AT71" i="72"/>
  <c r="AO71" i="72"/>
  <c r="AN71" i="72"/>
  <c r="AL71" i="72"/>
  <c r="AB71" i="72"/>
  <c r="AC71" i="72"/>
  <c r="AE71" i="72"/>
  <c r="AD71" i="72"/>
  <c r="Y71" i="72"/>
  <c r="X71" i="72"/>
  <c r="K71" i="72"/>
  <c r="L71" i="72"/>
  <c r="N71" i="72"/>
  <c r="M71" i="72"/>
  <c r="H71" i="72"/>
  <c r="G71" i="72"/>
  <c r="E71" i="72"/>
  <c r="AR70" i="72"/>
  <c r="AS70" i="72"/>
  <c r="AU70" i="72"/>
  <c r="AT70" i="72"/>
  <c r="AO70" i="72"/>
  <c r="AN70" i="72"/>
  <c r="AL70" i="72"/>
  <c r="AB70" i="72"/>
  <c r="AC70" i="72"/>
  <c r="AE70" i="72"/>
  <c r="AD70" i="72"/>
  <c r="Y70" i="72"/>
  <c r="X70" i="72"/>
  <c r="K70" i="72"/>
  <c r="L70" i="72"/>
  <c r="N70" i="72"/>
  <c r="M70" i="72"/>
  <c r="H70" i="72"/>
  <c r="G70" i="72"/>
  <c r="E70" i="72"/>
  <c r="AR69" i="72"/>
  <c r="AS69" i="72"/>
  <c r="AU69" i="72"/>
  <c r="AT69" i="72"/>
  <c r="AO69" i="72"/>
  <c r="AN69" i="72"/>
  <c r="AL69" i="72"/>
  <c r="AB69" i="72"/>
  <c r="AC69" i="72"/>
  <c r="AE69" i="72"/>
  <c r="AD69" i="72"/>
  <c r="Y69" i="72"/>
  <c r="X69" i="72"/>
  <c r="K69" i="72"/>
  <c r="L69" i="72"/>
  <c r="N69" i="72"/>
  <c r="M69" i="72"/>
  <c r="H69" i="72"/>
  <c r="G69" i="72"/>
  <c r="E69" i="72"/>
  <c r="AQ63" i="72"/>
  <c r="AP38" i="72"/>
  <c r="AP39" i="72"/>
  <c r="AP40" i="72"/>
  <c r="AP41" i="72"/>
  <c r="AP42" i="72"/>
  <c r="AP43" i="72"/>
  <c r="AP44" i="72"/>
  <c r="AP45" i="72"/>
  <c r="AP46" i="72"/>
  <c r="AP47" i="72"/>
  <c r="AP48" i="72"/>
  <c r="AP49" i="72"/>
  <c r="AP50" i="72"/>
  <c r="AP51" i="72"/>
  <c r="AP52" i="72"/>
  <c r="AP53" i="72"/>
  <c r="AP54" i="72"/>
  <c r="AP55" i="72"/>
  <c r="AP56" i="72"/>
  <c r="AP57" i="72"/>
  <c r="AP58" i="72"/>
  <c r="AP59" i="72"/>
  <c r="AP60" i="72"/>
  <c r="AP61" i="72"/>
  <c r="AP62" i="72"/>
  <c r="AP63" i="72"/>
  <c r="AA63" i="72"/>
  <c r="Z38" i="72"/>
  <c r="Z39" i="72"/>
  <c r="Z40" i="72"/>
  <c r="Z41" i="72"/>
  <c r="Z42" i="72"/>
  <c r="Z43" i="72"/>
  <c r="Z44" i="72"/>
  <c r="Z45" i="72"/>
  <c r="Z46" i="72"/>
  <c r="Z47" i="72"/>
  <c r="Z48" i="72"/>
  <c r="Z49" i="72"/>
  <c r="Z50" i="72"/>
  <c r="Z51" i="72"/>
  <c r="Z52" i="72"/>
  <c r="Z53" i="72"/>
  <c r="Z54" i="72"/>
  <c r="Z55" i="72"/>
  <c r="Z56" i="72"/>
  <c r="Z57" i="72"/>
  <c r="Z58" i="72"/>
  <c r="Z59" i="72"/>
  <c r="Z60" i="72"/>
  <c r="Z61" i="72"/>
  <c r="Z62" i="72"/>
  <c r="Z63" i="72"/>
  <c r="J63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AR62" i="72"/>
  <c r="AS62" i="72"/>
  <c r="AU62" i="72"/>
  <c r="AT62" i="72"/>
  <c r="AO62" i="72"/>
  <c r="AN62" i="72"/>
  <c r="AL62" i="72"/>
  <c r="AB62" i="72"/>
  <c r="AC62" i="72"/>
  <c r="AE62" i="72"/>
  <c r="AD62" i="72"/>
  <c r="Y62" i="72"/>
  <c r="X62" i="72"/>
  <c r="V62" i="72"/>
  <c r="K62" i="72"/>
  <c r="L62" i="72"/>
  <c r="N62" i="72"/>
  <c r="M62" i="72"/>
  <c r="H62" i="72"/>
  <c r="G62" i="72"/>
  <c r="E62" i="72"/>
  <c r="AR61" i="72"/>
  <c r="AS61" i="72"/>
  <c r="AU61" i="72"/>
  <c r="AT61" i="72"/>
  <c r="AO61" i="72"/>
  <c r="AN61" i="72"/>
  <c r="AL61" i="72"/>
  <c r="AB61" i="72"/>
  <c r="AC61" i="72"/>
  <c r="AE61" i="72"/>
  <c r="AD61" i="72"/>
  <c r="Y61" i="72"/>
  <c r="X61" i="72"/>
  <c r="V61" i="72"/>
  <c r="K61" i="72"/>
  <c r="L61" i="72"/>
  <c r="N61" i="72"/>
  <c r="M61" i="72"/>
  <c r="H61" i="72"/>
  <c r="G61" i="72"/>
  <c r="E61" i="72"/>
  <c r="AR60" i="72"/>
  <c r="AS60" i="72"/>
  <c r="AU60" i="72"/>
  <c r="AT60" i="72"/>
  <c r="AO60" i="72"/>
  <c r="AN60" i="72"/>
  <c r="AL60" i="72"/>
  <c r="AB60" i="72"/>
  <c r="AC60" i="72"/>
  <c r="AE60" i="72"/>
  <c r="AD60" i="72"/>
  <c r="Y60" i="72"/>
  <c r="X60" i="72"/>
  <c r="V60" i="72"/>
  <c r="K60" i="72"/>
  <c r="L60" i="72"/>
  <c r="N60" i="72"/>
  <c r="M60" i="72"/>
  <c r="H60" i="72"/>
  <c r="G60" i="72"/>
  <c r="E60" i="72"/>
  <c r="AR59" i="72"/>
  <c r="AS59" i="72"/>
  <c r="AU59" i="72"/>
  <c r="AT59" i="72"/>
  <c r="AO59" i="72"/>
  <c r="AN59" i="72"/>
  <c r="AL59" i="72"/>
  <c r="AB59" i="72"/>
  <c r="AC59" i="72"/>
  <c r="AE59" i="72"/>
  <c r="AD59" i="72"/>
  <c r="Y59" i="72"/>
  <c r="X59" i="72"/>
  <c r="V59" i="72"/>
  <c r="K59" i="72"/>
  <c r="L59" i="72"/>
  <c r="N59" i="72"/>
  <c r="M59" i="72"/>
  <c r="H59" i="72"/>
  <c r="G59" i="72"/>
  <c r="E59" i="72"/>
  <c r="AR58" i="72"/>
  <c r="AS58" i="72"/>
  <c r="AU58" i="72"/>
  <c r="AT58" i="72"/>
  <c r="AO58" i="72"/>
  <c r="AN58" i="72"/>
  <c r="AL58" i="72"/>
  <c r="AB58" i="72"/>
  <c r="AC58" i="72"/>
  <c r="AE58" i="72"/>
  <c r="AD58" i="72"/>
  <c r="Y58" i="72"/>
  <c r="X58" i="72"/>
  <c r="V58" i="72"/>
  <c r="K58" i="72"/>
  <c r="L58" i="72"/>
  <c r="N58" i="72"/>
  <c r="M58" i="72"/>
  <c r="H58" i="72"/>
  <c r="G58" i="72"/>
  <c r="E58" i="72"/>
  <c r="AR57" i="72"/>
  <c r="AS57" i="72"/>
  <c r="AU57" i="72"/>
  <c r="AT57" i="72"/>
  <c r="AO57" i="72"/>
  <c r="AN57" i="72"/>
  <c r="AL57" i="72"/>
  <c r="AB57" i="72"/>
  <c r="AC57" i="72"/>
  <c r="AE57" i="72"/>
  <c r="AD57" i="72"/>
  <c r="Y57" i="72"/>
  <c r="X57" i="72"/>
  <c r="V57" i="72"/>
  <c r="K57" i="72"/>
  <c r="L57" i="72"/>
  <c r="N57" i="72"/>
  <c r="M57" i="72"/>
  <c r="H57" i="72"/>
  <c r="G57" i="72"/>
  <c r="E57" i="72"/>
  <c r="AR56" i="72"/>
  <c r="AS56" i="72"/>
  <c r="AU56" i="72"/>
  <c r="AT56" i="72"/>
  <c r="AO56" i="72"/>
  <c r="AN56" i="72"/>
  <c r="AL56" i="72"/>
  <c r="AB56" i="72"/>
  <c r="AC56" i="72"/>
  <c r="AE56" i="72"/>
  <c r="AD56" i="72"/>
  <c r="Y56" i="72"/>
  <c r="X56" i="72"/>
  <c r="V56" i="72"/>
  <c r="K56" i="72"/>
  <c r="L56" i="72"/>
  <c r="N56" i="72"/>
  <c r="M56" i="72"/>
  <c r="H56" i="72"/>
  <c r="G56" i="72"/>
  <c r="E56" i="72"/>
  <c r="AR55" i="72"/>
  <c r="AS55" i="72"/>
  <c r="AU55" i="72"/>
  <c r="AT55" i="72"/>
  <c r="AO55" i="72"/>
  <c r="AN55" i="72"/>
  <c r="AL55" i="72"/>
  <c r="AB55" i="72"/>
  <c r="AC55" i="72"/>
  <c r="AE55" i="72"/>
  <c r="AD55" i="72"/>
  <c r="Y55" i="72"/>
  <c r="X55" i="72"/>
  <c r="V55" i="72"/>
  <c r="K55" i="72"/>
  <c r="L55" i="72"/>
  <c r="N55" i="72"/>
  <c r="M55" i="72"/>
  <c r="H55" i="72"/>
  <c r="G55" i="72"/>
  <c r="E55" i="72"/>
  <c r="AR54" i="72"/>
  <c r="AS54" i="72"/>
  <c r="AU54" i="72"/>
  <c r="AT54" i="72"/>
  <c r="AO54" i="72"/>
  <c r="AN54" i="72"/>
  <c r="AL54" i="72"/>
  <c r="AB54" i="72"/>
  <c r="AC54" i="72"/>
  <c r="AE54" i="72"/>
  <c r="AD54" i="72"/>
  <c r="Y54" i="72"/>
  <c r="X54" i="72"/>
  <c r="V54" i="72"/>
  <c r="K54" i="72"/>
  <c r="L54" i="72"/>
  <c r="N54" i="72"/>
  <c r="M54" i="72"/>
  <c r="H54" i="72"/>
  <c r="G54" i="72"/>
  <c r="E54" i="72"/>
  <c r="AR53" i="72"/>
  <c r="AS53" i="72"/>
  <c r="AU53" i="72"/>
  <c r="AT53" i="72"/>
  <c r="AO53" i="72"/>
  <c r="AN53" i="72"/>
  <c r="AL53" i="72"/>
  <c r="AB53" i="72"/>
  <c r="AC53" i="72"/>
  <c r="AE53" i="72"/>
  <c r="AD53" i="72"/>
  <c r="Y53" i="72"/>
  <c r="X53" i="72"/>
  <c r="V53" i="72"/>
  <c r="K53" i="72"/>
  <c r="L53" i="72"/>
  <c r="N53" i="72"/>
  <c r="M53" i="72"/>
  <c r="H53" i="72"/>
  <c r="G53" i="72"/>
  <c r="E53" i="72"/>
  <c r="AR52" i="72"/>
  <c r="AS52" i="72"/>
  <c r="AU52" i="72"/>
  <c r="AT52" i="72"/>
  <c r="AO52" i="72"/>
  <c r="AN52" i="72"/>
  <c r="AL52" i="72"/>
  <c r="AB52" i="72"/>
  <c r="AC52" i="72"/>
  <c r="AE52" i="72"/>
  <c r="AD52" i="72"/>
  <c r="Y52" i="72"/>
  <c r="X52" i="72"/>
  <c r="V52" i="72"/>
  <c r="K52" i="72"/>
  <c r="L52" i="72"/>
  <c r="N52" i="72"/>
  <c r="M52" i="72"/>
  <c r="H52" i="72"/>
  <c r="G52" i="72"/>
  <c r="E52" i="72"/>
  <c r="AR51" i="72"/>
  <c r="AS51" i="72"/>
  <c r="AU51" i="72"/>
  <c r="AT51" i="72"/>
  <c r="AO51" i="72"/>
  <c r="AN51" i="72"/>
  <c r="AL51" i="72"/>
  <c r="AB51" i="72"/>
  <c r="AC51" i="72"/>
  <c r="AE51" i="72"/>
  <c r="AD51" i="72"/>
  <c r="Y51" i="72"/>
  <c r="X51" i="72"/>
  <c r="V51" i="72"/>
  <c r="K51" i="72"/>
  <c r="L51" i="72"/>
  <c r="N51" i="72"/>
  <c r="M51" i="72"/>
  <c r="H51" i="72"/>
  <c r="G51" i="72"/>
  <c r="E51" i="72"/>
  <c r="AR50" i="72"/>
  <c r="AS50" i="72"/>
  <c r="AU50" i="72"/>
  <c r="AT50" i="72"/>
  <c r="AO50" i="72"/>
  <c r="AN50" i="72"/>
  <c r="AL50" i="72"/>
  <c r="AB50" i="72"/>
  <c r="AC50" i="72"/>
  <c r="AE50" i="72"/>
  <c r="AD50" i="72"/>
  <c r="Y50" i="72"/>
  <c r="X50" i="72"/>
  <c r="V50" i="72"/>
  <c r="K50" i="72"/>
  <c r="L50" i="72"/>
  <c r="N50" i="72"/>
  <c r="M50" i="72"/>
  <c r="H50" i="72"/>
  <c r="G50" i="72"/>
  <c r="E50" i="72"/>
  <c r="AR49" i="72"/>
  <c r="AS49" i="72"/>
  <c r="AU49" i="72"/>
  <c r="AT49" i="72"/>
  <c r="AO49" i="72"/>
  <c r="AN49" i="72"/>
  <c r="AL49" i="72"/>
  <c r="AB49" i="72"/>
  <c r="AC49" i="72"/>
  <c r="AE49" i="72"/>
  <c r="AD49" i="72"/>
  <c r="Y49" i="72"/>
  <c r="X49" i="72"/>
  <c r="V49" i="72"/>
  <c r="K49" i="72"/>
  <c r="L49" i="72"/>
  <c r="N49" i="72"/>
  <c r="M49" i="72"/>
  <c r="H49" i="72"/>
  <c r="G49" i="72"/>
  <c r="E49" i="72"/>
  <c r="AR48" i="72"/>
  <c r="AS48" i="72"/>
  <c r="AU48" i="72"/>
  <c r="AT48" i="72"/>
  <c r="AO48" i="72"/>
  <c r="AN48" i="72"/>
  <c r="AL48" i="72"/>
  <c r="AB48" i="72"/>
  <c r="AC48" i="72"/>
  <c r="AE48" i="72"/>
  <c r="AD48" i="72"/>
  <c r="Y48" i="72"/>
  <c r="X48" i="72"/>
  <c r="V48" i="72"/>
  <c r="K48" i="72"/>
  <c r="L48" i="72"/>
  <c r="N48" i="72"/>
  <c r="M48" i="72"/>
  <c r="H48" i="72"/>
  <c r="G48" i="72"/>
  <c r="E48" i="72"/>
  <c r="AR47" i="72"/>
  <c r="AS47" i="72"/>
  <c r="AU47" i="72"/>
  <c r="AT47" i="72"/>
  <c r="AO47" i="72"/>
  <c r="AN47" i="72"/>
  <c r="AL47" i="72"/>
  <c r="AB47" i="72"/>
  <c r="AC47" i="72"/>
  <c r="AE47" i="72"/>
  <c r="AD47" i="72"/>
  <c r="Y47" i="72"/>
  <c r="X47" i="72"/>
  <c r="V47" i="72"/>
  <c r="K47" i="72"/>
  <c r="L47" i="72"/>
  <c r="N47" i="72"/>
  <c r="M47" i="72"/>
  <c r="H47" i="72"/>
  <c r="G47" i="72"/>
  <c r="E47" i="72"/>
  <c r="AR46" i="72"/>
  <c r="AS46" i="72"/>
  <c r="AU46" i="72"/>
  <c r="AT46" i="72"/>
  <c r="AO46" i="72"/>
  <c r="AN46" i="72"/>
  <c r="AL46" i="72"/>
  <c r="AB46" i="72"/>
  <c r="AC46" i="72"/>
  <c r="AE46" i="72"/>
  <c r="AD46" i="72"/>
  <c r="Y46" i="72"/>
  <c r="X46" i="72"/>
  <c r="V46" i="72"/>
  <c r="K46" i="72"/>
  <c r="L46" i="72"/>
  <c r="N46" i="72"/>
  <c r="M46" i="72"/>
  <c r="H46" i="72"/>
  <c r="G46" i="72"/>
  <c r="E46" i="72"/>
  <c r="AR45" i="72"/>
  <c r="AS45" i="72"/>
  <c r="AU45" i="72"/>
  <c r="AT45" i="72"/>
  <c r="AO45" i="72"/>
  <c r="AN45" i="72"/>
  <c r="AL45" i="72"/>
  <c r="AB45" i="72"/>
  <c r="AC45" i="72"/>
  <c r="AE45" i="72"/>
  <c r="AD45" i="72"/>
  <c r="Y45" i="72"/>
  <c r="X45" i="72"/>
  <c r="V45" i="72"/>
  <c r="K45" i="72"/>
  <c r="L45" i="72"/>
  <c r="N45" i="72"/>
  <c r="M45" i="72"/>
  <c r="H45" i="72"/>
  <c r="G45" i="72"/>
  <c r="E45" i="72"/>
  <c r="AR44" i="72"/>
  <c r="AS44" i="72"/>
  <c r="AU44" i="72"/>
  <c r="AT44" i="72"/>
  <c r="AO44" i="72"/>
  <c r="AN44" i="72"/>
  <c r="AL44" i="72"/>
  <c r="AB44" i="72"/>
  <c r="AC44" i="72"/>
  <c r="AE44" i="72"/>
  <c r="AD44" i="72"/>
  <c r="Y44" i="72"/>
  <c r="X44" i="72"/>
  <c r="V44" i="72"/>
  <c r="K44" i="72"/>
  <c r="L44" i="72"/>
  <c r="N44" i="72"/>
  <c r="M44" i="72"/>
  <c r="H44" i="72"/>
  <c r="G44" i="72"/>
  <c r="E44" i="72"/>
  <c r="AR43" i="72"/>
  <c r="AS43" i="72"/>
  <c r="AU43" i="72"/>
  <c r="AT43" i="72"/>
  <c r="AO43" i="72"/>
  <c r="AN43" i="72"/>
  <c r="AL43" i="72"/>
  <c r="AB43" i="72"/>
  <c r="AC43" i="72"/>
  <c r="AE43" i="72"/>
  <c r="AD43" i="72"/>
  <c r="Y43" i="72"/>
  <c r="X43" i="72"/>
  <c r="V43" i="72"/>
  <c r="K43" i="72"/>
  <c r="L43" i="72"/>
  <c r="N43" i="72"/>
  <c r="M43" i="72"/>
  <c r="H43" i="72"/>
  <c r="G43" i="72"/>
  <c r="E43" i="72"/>
  <c r="AR42" i="72"/>
  <c r="AS42" i="72"/>
  <c r="AU42" i="72"/>
  <c r="AT42" i="72"/>
  <c r="AO42" i="72"/>
  <c r="AN42" i="72"/>
  <c r="AL42" i="72"/>
  <c r="AB42" i="72"/>
  <c r="AC42" i="72"/>
  <c r="AE42" i="72"/>
  <c r="AD42" i="72"/>
  <c r="Y42" i="72"/>
  <c r="X42" i="72"/>
  <c r="V42" i="72"/>
  <c r="K42" i="72"/>
  <c r="L42" i="72"/>
  <c r="N42" i="72"/>
  <c r="M42" i="72"/>
  <c r="H42" i="72"/>
  <c r="G42" i="72"/>
  <c r="E42" i="72"/>
  <c r="AR41" i="72"/>
  <c r="AS41" i="72"/>
  <c r="AU41" i="72"/>
  <c r="AT41" i="72"/>
  <c r="AO41" i="72"/>
  <c r="AN41" i="72"/>
  <c r="AL41" i="72"/>
  <c r="AB41" i="72"/>
  <c r="AC41" i="72"/>
  <c r="AE41" i="72"/>
  <c r="AD41" i="72"/>
  <c r="Y41" i="72"/>
  <c r="X41" i="72"/>
  <c r="V41" i="72"/>
  <c r="K41" i="72"/>
  <c r="L41" i="72"/>
  <c r="N41" i="72"/>
  <c r="M41" i="72"/>
  <c r="H41" i="72"/>
  <c r="G41" i="72"/>
  <c r="E41" i="72"/>
  <c r="AR40" i="72"/>
  <c r="AS40" i="72"/>
  <c r="AU40" i="72"/>
  <c r="AT40" i="72"/>
  <c r="AO40" i="72"/>
  <c r="AN40" i="72"/>
  <c r="AL40" i="72"/>
  <c r="AB40" i="72"/>
  <c r="AC40" i="72"/>
  <c r="AE40" i="72"/>
  <c r="AD40" i="72"/>
  <c r="Y40" i="72"/>
  <c r="X40" i="72"/>
  <c r="V40" i="72"/>
  <c r="K40" i="72"/>
  <c r="L40" i="72"/>
  <c r="N40" i="72"/>
  <c r="M40" i="72"/>
  <c r="H40" i="72"/>
  <c r="G40" i="72"/>
  <c r="E40" i="72"/>
  <c r="AR39" i="72"/>
  <c r="AS39" i="72"/>
  <c r="AU39" i="72"/>
  <c r="AT39" i="72"/>
  <c r="AO39" i="72"/>
  <c r="AN39" i="72"/>
  <c r="AL39" i="72"/>
  <c r="AB39" i="72"/>
  <c r="AC39" i="72"/>
  <c r="AE39" i="72"/>
  <c r="AD39" i="72"/>
  <c r="Y39" i="72"/>
  <c r="X39" i="72"/>
  <c r="V39" i="72"/>
  <c r="K39" i="72"/>
  <c r="L39" i="72"/>
  <c r="N39" i="72"/>
  <c r="M39" i="72"/>
  <c r="H39" i="72"/>
  <c r="G39" i="72"/>
  <c r="E39" i="72"/>
  <c r="AR38" i="72"/>
  <c r="AS38" i="72"/>
  <c r="AU38" i="72"/>
  <c r="AT38" i="72"/>
  <c r="AO38" i="72"/>
  <c r="AN38" i="72"/>
  <c r="AL38" i="72"/>
  <c r="AB38" i="72"/>
  <c r="AC38" i="72"/>
  <c r="AE38" i="72"/>
  <c r="AD38" i="72"/>
  <c r="Y38" i="72"/>
  <c r="X38" i="72"/>
  <c r="V38" i="72"/>
  <c r="K38" i="72"/>
  <c r="L38" i="72"/>
  <c r="N38" i="72"/>
  <c r="M38" i="72"/>
  <c r="H38" i="72"/>
  <c r="G38" i="72"/>
  <c r="E38" i="72"/>
  <c r="AQ31" i="72"/>
  <c r="AP6" i="72"/>
  <c r="AP7" i="72"/>
  <c r="AP8" i="72"/>
  <c r="AP9" i="72"/>
  <c r="AP10" i="72"/>
  <c r="AP11" i="72"/>
  <c r="AP12" i="72"/>
  <c r="AP13" i="72"/>
  <c r="AP14" i="72"/>
  <c r="AP15" i="72"/>
  <c r="AP16" i="72"/>
  <c r="AP17" i="72"/>
  <c r="AP18" i="72"/>
  <c r="AP19" i="72"/>
  <c r="AP20" i="72"/>
  <c r="AP21" i="72"/>
  <c r="AP22" i="72"/>
  <c r="AP23" i="72"/>
  <c r="AP24" i="72"/>
  <c r="AP25" i="72"/>
  <c r="AP26" i="72"/>
  <c r="AP27" i="72"/>
  <c r="AP28" i="72"/>
  <c r="AP29" i="72"/>
  <c r="AP30" i="72"/>
  <c r="AP31" i="72"/>
  <c r="AA31" i="72"/>
  <c r="Z6" i="72"/>
  <c r="Z7" i="72"/>
  <c r="Z8" i="72"/>
  <c r="Z9" i="72"/>
  <c r="Z10" i="72"/>
  <c r="Z11" i="72"/>
  <c r="Z12" i="72"/>
  <c r="Z13" i="72"/>
  <c r="Z14" i="72"/>
  <c r="Z15" i="72"/>
  <c r="Z16" i="72"/>
  <c r="Z17" i="72"/>
  <c r="Z18" i="72"/>
  <c r="Z19" i="72"/>
  <c r="Z20" i="72"/>
  <c r="Z21" i="72"/>
  <c r="Z22" i="72"/>
  <c r="Z23" i="72"/>
  <c r="Z24" i="72"/>
  <c r="Z25" i="72"/>
  <c r="Z26" i="72"/>
  <c r="Z27" i="72"/>
  <c r="Z28" i="72"/>
  <c r="Z29" i="72"/>
  <c r="Z30" i="72"/>
  <c r="Z31" i="72"/>
  <c r="J31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AR30" i="72"/>
  <c r="AS30" i="72"/>
  <c r="AU30" i="72"/>
  <c r="AT30" i="72"/>
  <c r="AO30" i="72"/>
  <c r="AN30" i="72"/>
  <c r="AL30" i="72"/>
  <c r="AB30" i="72"/>
  <c r="AC30" i="72"/>
  <c r="AE30" i="72"/>
  <c r="AD30" i="72"/>
  <c r="Y30" i="72"/>
  <c r="X30" i="72"/>
  <c r="V30" i="72"/>
  <c r="K30" i="72"/>
  <c r="L30" i="72"/>
  <c r="N30" i="72"/>
  <c r="M30" i="72"/>
  <c r="H30" i="72"/>
  <c r="G30" i="72"/>
  <c r="E30" i="72"/>
  <c r="AR29" i="72"/>
  <c r="AS29" i="72"/>
  <c r="AU29" i="72"/>
  <c r="AT29" i="72"/>
  <c r="AO29" i="72"/>
  <c r="AN29" i="72"/>
  <c r="AL29" i="72"/>
  <c r="AB29" i="72"/>
  <c r="AC29" i="72"/>
  <c r="AE29" i="72"/>
  <c r="AD29" i="72"/>
  <c r="Y29" i="72"/>
  <c r="X29" i="72"/>
  <c r="V29" i="72"/>
  <c r="K29" i="72"/>
  <c r="L29" i="72"/>
  <c r="N29" i="72"/>
  <c r="M29" i="72"/>
  <c r="H29" i="72"/>
  <c r="G29" i="72"/>
  <c r="E29" i="72"/>
  <c r="AR28" i="72"/>
  <c r="AS28" i="72"/>
  <c r="AU28" i="72"/>
  <c r="AT28" i="72"/>
  <c r="AO28" i="72"/>
  <c r="AN28" i="72"/>
  <c r="AL28" i="72"/>
  <c r="AB28" i="72"/>
  <c r="AC28" i="72"/>
  <c r="AE28" i="72"/>
  <c r="AD28" i="72"/>
  <c r="Y28" i="72"/>
  <c r="X28" i="72"/>
  <c r="V28" i="72"/>
  <c r="K28" i="72"/>
  <c r="L28" i="72"/>
  <c r="N28" i="72"/>
  <c r="M28" i="72"/>
  <c r="H28" i="72"/>
  <c r="G28" i="72"/>
  <c r="E28" i="72"/>
  <c r="AR27" i="72"/>
  <c r="AS27" i="72"/>
  <c r="AU27" i="72"/>
  <c r="AT27" i="72"/>
  <c r="AO27" i="72"/>
  <c r="AN27" i="72"/>
  <c r="AL27" i="72"/>
  <c r="AB27" i="72"/>
  <c r="AC27" i="72"/>
  <c r="AE27" i="72"/>
  <c r="AD27" i="72"/>
  <c r="Y27" i="72"/>
  <c r="X27" i="72"/>
  <c r="V27" i="72"/>
  <c r="K27" i="72"/>
  <c r="L27" i="72"/>
  <c r="N27" i="72"/>
  <c r="M27" i="72"/>
  <c r="H27" i="72"/>
  <c r="G27" i="72"/>
  <c r="E27" i="72"/>
  <c r="AR26" i="72"/>
  <c r="AS26" i="72"/>
  <c r="AU26" i="72"/>
  <c r="AT26" i="72"/>
  <c r="AO26" i="72"/>
  <c r="AN26" i="72"/>
  <c r="AL26" i="72"/>
  <c r="AB26" i="72"/>
  <c r="AC26" i="72"/>
  <c r="AE26" i="72"/>
  <c r="AD26" i="72"/>
  <c r="Y26" i="72"/>
  <c r="X26" i="72"/>
  <c r="V26" i="72"/>
  <c r="K26" i="72"/>
  <c r="L26" i="72"/>
  <c r="N26" i="72"/>
  <c r="M26" i="72"/>
  <c r="H26" i="72"/>
  <c r="G26" i="72"/>
  <c r="E26" i="72"/>
  <c r="AR25" i="72"/>
  <c r="AS25" i="72"/>
  <c r="AU25" i="72"/>
  <c r="AT25" i="72"/>
  <c r="AO25" i="72"/>
  <c r="AN25" i="72"/>
  <c r="AL25" i="72"/>
  <c r="AB25" i="72"/>
  <c r="AC25" i="72"/>
  <c r="AE25" i="72"/>
  <c r="AD25" i="72"/>
  <c r="Y25" i="72"/>
  <c r="X25" i="72"/>
  <c r="V25" i="72"/>
  <c r="K25" i="72"/>
  <c r="L25" i="72"/>
  <c r="N25" i="72"/>
  <c r="M25" i="72"/>
  <c r="H25" i="72"/>
  <c r="G25" i="72"/>
  <c r="E25" i="72"/>
  <c r="AR24" i="72"/>
  <c r="AS24" i="72"/>
  <c r="AU24" i="72"/>
  <c r="AT24" i="72"/>
  <c r="AO24" i="72"/>
  <c r="AN24" i="72"/>
  <c r="AL24" i="72"/>
  <c r="AB24" i="72"/>
  <c r="AC24" i="72"/>
  <c r="AE24" i="72"/>
  <c r="AD24" i="72"/>
  <c r="Y24" i="72"/>
  <c r="X24" i="72"/>
  <c r="V24" i="72"/>
  <c r="K24" i="72"/>
  <c r="L24" i="72"/>
  <c r="N24" i="72"/>
  <c r="M24" i="72"/>
  <c r="H24" i="72"/>
  <c r="G24" i="72"/>
  <c r="E24" i="72"/>
  <c r="AR23" i="72"/>
  <c r="AS23" i="72"/>
  <c r="AU23" i="72"/>
  <c r="AT23" i="72"/>
  <c r="AO23" i="72"/>
  <c r="AN23" i="72"/>
  <c r="AL23" i="72"/>
  <c r="AB23" i="72"/>
  <c r="AC23" i="72"/>
  <c r="AE23" i="72"/>
  <c r="AD23" i="72"/>
  <c r="Y23" i="72"/>
  <c r="X23" i="72"/>
  <c r="V23" i="72"/>
  <c r="K23" i="72"/>
  <c r="L23" i="72"/>
  <c r="N23" i="72"/>
  <c r="M23" i="72"/>
  <c r="H23" i="72"/>
  <c r="G23" i="72"/>
  <c r="E23" i="72"/>
  <c r="AR22" i="72"/>
  <c r="AS22" i="72"/>
  <c r="AU22" i="72"/>
  <c r="AT22" i="72"/>
  <c r="AO22" i="72"/>
  <c r="AN22" i="72"/>
  <c r="AL22" i="72"/>
  <c r="AB22" i="72"/>
  <c r="AC22" i="72"/>
  <c r="AE22" i="72"/>
  <c r="AD22" i="72"/>
  <c r="Y22" i="72"/>
  <c r="X22" i="72"/>
  <c r="V22" i="72"/>
  <c r="K22" i="72"/>
  <c r="L22" i="72"/>
  <c r="N22" i="72"/>
  <c r="M22" i="72"/>
  <c r="H22" i="72"/>
  <c r="G22" i="72"/>
  <c r="E22" i="72"/>
  <c r="AR21" i="72"/>
  <c r="AS21" i="72"/>
  <c r="AU21" i="72"/>
  <c r="AT21" i="72"/>
  <c r="AO21" i="72"/>
  <c r="AN21" i="72"/>
  <c r="AL21" i="72"/>
  <c r="AB21" i="72"/>
  <c r="AC21" i="72"/>
  <c r="AE21" i="72"/>
  <c r="AD21" i="72"/>
  <c r="Y21" i="72"/>
  <c r="X21" i="72"/>
  <c r="V21" i="72"/>
  <c r="K21" i="72"/>
  <c r="L21" i="72"/>
  <c r="N21" i="72"/>
  <c r="M21" i="72"/>
  <c r="H21" i="72"/>
  <c r="G21" i="72"/>
  <c r="E21" i="72"/>
  <c r="AR20" i="72"/>
  <c r="AS20" i="72"/>
  <c r="AU20" i="72"/>
  <c r="AT20" i="72"/>
  <c r="AO20" i="72"/>
  <c r="AN20" i="72"/>
  <c r="AL20" i="72"/>
  <c r="AB20" i="72"/>
  <c r="AC20" i="72"/>
  <c r="AE20" i="72"/>
  <c r="AD20" i="72"/>
  <c r="Y20" i="72"/>
  <c r="X20" i="72"/>
  <c r="V20" i="72"/>
  <c r="K20" i="72"/>
  <c r="L20" i="72"/>
  <c r="N20" i="72"/>
  <c r="M20" i="72"/>
  <c r="H20" i="72"/>
  <c r="G20" i="72"/>
  <c r="E20" i="72"/>
  <c r="AR19" i="72"/>
  <c r="AS19" i="72"/>
  <c r="AU19" i="72"/>
  <c r="AT19" i="72"/>
  <c r="AO19" i="72"/>
  <c r="AN19" i="72"/>
  <c r="AL19" i="72"/>
  <c r="AB19" i="72"/>
  <c r="AC19" i="72"/>
  <c r="AE19" i="72"/>
  <c r="AD19" i="72"/>
  <c r="Y19" i="72"/>
  <c r="X19" i="72"/>
  <c r="V19" i="72"/>
  <c r="K19" i="72"/>
  <c r="L19" i="72"/>
  <c r="N19" i="72"/>
  <c r="M19" i="72"/>
  <c r="H19" i="72"/>
  <c r="G19" i="72"/>
  <c r="E19" i="72"/>
  <c r="AR18" i="72"/>
  <c r="AS18" i="72"/>
  <c r="AU18" i="72"/>
  <c r="AT18" i="72"/>
  <c r="AO18" i="72"/>
  <c r="AN18" i="72"/>
  <c r="AL18" i="72"/>
  <c r="AB18" i="72"/>
  <c r="AC18" i="72"/>
  <c r="AE18" i="72"/>
  <c r="AD18" i="72"/>
  <c r="Y18" i="72"/>
  <c r="X18" i="72"/>
  <c r="V18" i="72"/>
  <c r="K18" i="72"/>
  <c r="L18" i="72"/>
  <c r="N18" i="72"/>
  <c r="M18" i="72"/>
  <c r="H18" i="72"/>
  <c r="G18" i="72"/>
  <c r="E18" i="72"/>
  <c r="AR17" i="72"/>
  <c r="AS17" i="72"/>
  <c r="AU17" i="72"/>
  <c r="AT17" i="72"/>
  <c r="AO17" i="72"/>
  <c r="AN17" i="72"/>
  <c r="AL17" i="72"/>
  <c r="AB17" i="72"/>
  <c r="AC17" i="72"/>
  <c r="AE17" i="72"/>
  <c r="AD17" i="72"/>
  <c r="Y17" i="72"/>
  <c r="X17" i="72"/>
  <c r="V17" i="72"/>
  <c r="K17" i="72"/>
  <c r="L17" i="72"/>
  <c r="N17" i="72"/>
  <c r="M17" i="72"/>
  <c r="H17" i="72"/>
  <c r="G17" i="72"/>
  <c r="E17" i="72"/>
  <c r="AR16" i="72"/>
  <c r="AS16" i="72"/>
  <c r="AU16" i="72"/>
  <c r="AT16" i="72"/>
  <c r="AO16" i="72"/>
  <c r="AN16" i="72"/>
  <c r="AL16" i="72"/>
  <c r="AB16" i="72"/>
  <c r="AC16" i="72"/>
  <c r="AE16" i="72"/>
  <c r="AD16" i="72"/>
  <c r="Y16" i="72"/>
  <c r="X16" i="72"/>
  <c r="V16" i="72"/>
  <c r="K16" i="72"/>
  <c r="L16" i="72"/>
  <c r="N16" i="72"/>
  <c r="M16" i="72"/>
  <c r="H16" i="72"/>
  <c r="G16" i="72"/>
  <c r="E16" i="72"/>
  <c r="AR15" i="72"/>
  <c r="AS15" i="72"/>
  <c r="AU15" i="72"/>
  <c r="AT15" i="72"/>
  <c r="AO15" i="72"/>
  <c r="AN15" i="72"/>
  <c r="AL15" i="72"/>
  <c r="AB15" i="72"/>
  <c r="AC15" i="72"/>
  <c r="AE15" i="72"/>
  <c r="AD15" i="72"/>
  <c r="Y15" i="72"/>
  <c r="X15" i="72"/>
  <c r="V15" i="72"/>
  <c r="K15" i="72"/>
  <c r="L15" i="72"/>
  <c r="N15" i="72"/>
  <c r="M15" i="72"/>
  <c r="H15" i="72"/>
  <c r="G15" i="72"/>
  <c r="E15" i="72"/>
  <c r="AR14" i="72"/>
  <c r="AS14" i="72"/>
  <c r="AU14" i="72"/>
  <c r="AT14" i="72"/>
  <c r="AO14" i="72"/>
  <c r="AN14" i="72"/>
  <c r="AL14" i="72"/>
  <c r="AB14" i="72"/>
  <c r="AC14" i="72"/>
  <c r="AE14" i="72"/>
  <c r="AD14" i="72"/>
  <c r="Y14" i="72"/>
  <c r="X14" i="72"/>
  <c r="V14" i="72"/>
  <c r="K14" i="72"/>
  <c r="L14" i="72"/>
  <c r="N14" i="72"/>
  <c r="M14" i="72"/>
  <c r="H14" i="72"/>
  <c r="G14" i="72"/>
  <c r="E14" i="72"/>
  <c r="AR13" i="72"/>
  <c r="AS13" i="72"/>
  <c r="AU13" i="72"/>
  <c r="AT13" i="72"/>
  <c r="AO13" i="72"/>
  <c r="AN13" i="72"/>
  <c r="AL13" i="72"/>
  <c r="AB13" i="72"/>
  <c r="AC13" i="72"/>
  <c r="AE13" i="72"/>
  <c r="AD13" i="72"/>
  <c r="Y13" i="72"/>
  <c r="X13" i="72"/>
  <c r="V13" i="72"/>
  <c r="K13" i="72"/>
  <c r="L13" i="72"/>
  <c r="N13" i="72"/>
  <c r="M13" i="72"/>
  <c r="H13" i="72"/>
  <c r="G13" i="72"/>
  <c r="E13" i="72"/>
  <c r="AR12" i="72"/>
  <c r="AS12" i="72"/>
  <c r="AU12" i="72"/>
  <c r="AT12" i="72"/>
  <c r="AO12" i="72"/>
  <c r="AN12" i="72"/>
  <c r="AL12" i="72"/>
  <c r="AB12" i="72"/>
  <c r="AC12" i="72"/>
  <c r="AE12" i="72"/>
  <c r="AD12" i="72"/>
  <c r="Y12" i="72"/>
  <c r="X12" i="72"/>
  <c r="V12" i="72"/>
  <c r="K12" i="72"/>
  <c r="L12" i="72"/>
  <c r="N12" i="72"/>
  <c r="M12" i="72"/>
  <c r="H12" i="72"/>
  <c r="G12" i="72"/>
  <c r="E12" i="72"/>
  <c r="AR11" i="72"/>
  <c r="AS11" i="72"/>
  <c r="AU11" i="72"/>
  <c r="AT11" i="72"/>
  <c r="AO11" i="72"/>
  <c r="AN11" i="72"/>
  <c r="AL11" i="72"/>
  <c r="AB11" i="72"/>
  <c r="AC11" i="72"/>
  <c r="AE11" i="72"/>
  <c r="AD11" i="72"/>
  <c r="Y11" i="72"/>
  <c r="X11" i="72"/>
  <c r="V11" i="72"/>
  <c r="K11" i="72"/>
  <c r="L11" i="72"/>
  <c r="N11" i="72"/>
  <c r="M11" i="72"/>
  <c r="H11" i="72"/>
  <c r="G11" i="72"/>
  <c r="E11" i="72"/>
  <c r="AR10" i="72"/>
  <c r="AS10" i="72"/>
  <c r="AU10" i="72"/>
  <c r="AT10" i="72"/>
  <c r="AO10" i="72"/>
  <c r="AN10" i="72"/>
  <c r="AL10" i="72"/>
  <c r="AB10" i="72"/>
  <c r="AC10" i="72"/>
  <c r="AE10" i="72"/>
  <c r="AD10" i="72"/>
  <c r="Y10" i="72"/>
  <c r="X10" i="72"/>
  <c r="V10" i="72"/>
  <c r="K10" i="72"/>
  <c r="L10" i="72"/>
  <c r="N10" i="72"/>
  <c r="M10" i="72"/>
  <c r="H10" i="72"/>
  <c r="G10" i="72"/>
  <c r="E10" i="72"/>
  <c r="AR9" i="72"/>
  <c r="AS9" i="72"/>
  <c r="AU9" i="72"/>
  <c r="AT9" i="72"/>
  <c r="AO9" i="72"/>
  <c r="AN9" i="72"/>
  <c r="AL9" i="72"/>
  <c r="AB9" i="72"/>
  <c r="AC9" i="72"/>
  <c r="AE9" i="72"/>
  <c r="AD9" i="72"/>
  <c r="Y9" i="72"/>
  <c r="X9" i="72"/>
  <c r="V9" i="72"/>
  <c r="K9" i="72"/>
  <c r="L9" i="72"/>
  <c r="N9" i="72"/>
  <c r="M9" i="72"/>
  <c r="H9" i="72"/>
  <c r="G9" i="72"/>
  <c r="E9" i="72"/>
  <c r="AR8" i="72"/>
  <c r="AS8" i="72"/>
  <c r="AU8" i="72"/>
  <c r="AT8" i="72"/>
  <c r="AO8" i="72"/>
  <c r="AN8" i="72"/>
  <c r="AL8" i="72"/>
  <c r="AB8" i="72"/>
  <c r="AC8" i="72"/>
  <c r="AE8" i="72"/>
  <c r="AD8" i="72"/>
  <c r="Y8" i="72"/>
  <c r="X8" i="72"/>
  <c r="V8" i="72"/>
  <c r="K8" i="72"/>
  <c r="L8" i="72"/>
  <c r="N8" i="72"/>
  <c r="M8" i="72"/>
  <c r="H8" i="72"/>
  <c r="G8" i="72"/>
  <c r="E8" i="72"/>
  <c r="AR7" i="72"/>
  <c r="AS7" i="72"/>
  <c r="AU7" i="72"/>
  <c r="AT7" i="72"/>
  <c r="AO7" i="72"/>
  <c r="AN7" i="72"/>
  <c r="AL7" i="72"/>
  <c r="AB7" i="72"/>
  <c r="AC7" i="72"/>
  <c r="AE7" i="72"/>
  <c r="AD7" i="72"/>
  <c r="Y7" i="72"/>
  <c r="X7" i="72"/>
  <c r="V7" i="72"/>
  <c r="K7" i="72"/>
  <c r="L7" i="72"/>
  <c r="N7" i="72"/>
  <c r="M7" i="72"/>
  <c r="H7" i="72"/>
  <c r="G7" i="72"/>
  <c r="E7" i="72"/>
  <c r="AR6" i="72"/>
  <c r="AS6" i="72"/>
  <c r="AU6" i="72"/>
  <c r="AT6" i="72"/>
  <c r="AO6" i="72"/>
  <c r="AN6" i="72"/>
  <c r="AL6" i="72"/>
  <c r="AB6" i="72"/>
  <c r="AC6" i="72"/>
  <c r="AE6" i="72"/>
  <c r="AD6" i="72"/>
  <c r="Y6" i="72"/>
  <c r="X6" i="72"/>
  <c r="V6" i="72"/>
  <c r="K6" i="72"/>
  <c r="L6" i="72"/>
  <c r="N6" i="72"/>
  <c r="M6" i="72"/>
  <c r="H6" i="72"/>
  <c r="G6" i="72"/>
  <c r="E6" i="72"/>
  <c r="AI2" i="72"/>
  <c r="S2" i="72"/>
  <c r="AP348" i="69"/>
  <c r="AF348" i="69"/>
  <c r="AA348" i="69"/>
  <c r="Q348" i="69"/>
  <c r="L348" i="69"/>
  <c r="B348" i="69"/>
  <c r="AP320" i="69"/>
  <c r="AF320" i="69"/>
  <c r="AA320" i="69"/>
  <c r="Q320" i="69"/>
  <c r="L320" i="69"/>
  <c r="B320" i="69"/>
  <c r="AP307" i="69"/>
  <c r="AF307" i="69"/>
  <c r="AA307" i="69"/>
  <c r="Q307" i="69"/>
  <c r="L307" i="69"/>
  <c r="B307" i="69"/>
  <c r="AP299" i="69"/>
  <c r="AF299" i="69"/>
  <c r="AA299" i="69"/>
  <c r="Q299" i="69"/>
  <c r="L299" i="69"/>
  <c r="B299" i="69"/>
  <c r="AP293" i="69"/>
  <c r="AF293" i="69"/>
  <c r="AA293" i="69"/>
  <c r="Q293" i="69"/>
  <c r="L293" i="69"/>
  <c r="B293" i="69"/>
  <c r="AP265" i="69"/>
  <c r="AF265" i="69"/>
  <c r="AA265" i="69"/>
  <c r="Q265" i="69"/>
  <c r="L265" i="69"/>
  <c r="B265" i="69"/>
  <c r="AP252" i="69"/>
  <c r="AF252" i="69"/>
  <c r="AA252" i="69"/>
  <c r="Q252" i="69"/>
  <c r="L252" i="69"/>
  <c r="B252" i="69"/>
  <c r="AP244" i="69"/>
  <c r="AF244" i="69"/>
  <c r="AA244" i="69"/>
  <c r="Q244" i="69"/>
  <c r="L244" i="69"/>
  <c r="B244" i="69"/>
  <c r="AP236" i="69"/>
  <c r="AF236" i="69"/>
  <c r="AA236" i="69"/>
  <c r="Q236" i="69"/>
  <c r="L236" i="69"/>
  <c r="B236" i="69"/>
  <c r="AP208" i="69"/>
  <c r="AF208" i="69"/>
  <c r="AA208" i="69"/>
  <c r="Q208" i="69"/>
  <c r="L208" i="69"/>
  <c r="B208" i="69"/>
  <c r="AP195" i="69"/>
  <c r="AF195" i="69"/>
  <c r="AA195" i="69"/>
  <c r="Q195" i="69"/>
  <c r="L195" i="69"/>
  <c r="B195" i="69"/>
  <c r="AP187" i="69"/>
  <c r="AF187" i="69"/>
  <c r="AA187" i="69"/>
  <c r="Q187" i="69"/>
  <c r="L187" i="69"/>
  <c r="B187" i="69"/>
  <c r="AP180" i="69"/>
  <c r="AF180" i="69"/>
  <c r="AA180" i="69"/>
  <c r="Q180" i="69"/>
  <c r="L180" i="69"/>
  <c r="B180" i="69"/>
  <c r="AP152" i="69"/>
  <c r="AF152" i="69"/>
  <c r="AA152" i="69"/>
  <c r="Q152" i="69"/>
  <c r="L152" i="69"/>
  <c r="B152" i="69"/>
  <c r="AP139" i="69"/>
  <c r="AF139" i="69"/>
  <c r="AA139" i="69"/>
  <c r="Q139" i="69"/>
  <c r="L139" i="69"/>
  <c r="B139" i="69"/>
  <c r="AP131" i="69"/>
  <c r="AF131" i="69"/>
  <c r="AA131" i="69"/>
  <c r="Q131" i="69"/>
  <c r="L131" i="69"/>
  <c r="B131" i="69"/>
  <c r="AP124" i="69"/>
  <c r="AF124" i="69"/>
  <c r="AA124" i="69"/>
  <c r="Q124" i="69"/>
  <c r="L124" i="69"/>
  <c r="B124" i="69"/>
  <c r="AP96" i="69"/>
  <c r="AF96" i="69"/>
  <c r="AA96" i="69"/>
  <c r="Q96" i="69"/>
  <c r="L96" i="69"/>
  <c r="B96" i="69"/>
  <c r="AP83" i="69"/>
  <c r="AF83" i="69"/>
  <c r="AA83" i="69"/>
  <c r="Q83" i="69"/>
  <c r="L83" i="69"/>
  <c r="B83" i="69"/>
  <c r="AP75" i="69"/>
  <c r="AF75" i="69"/>
  <c r="AA75" i="69"/>
  <c r="Q75" i="69"/>
  <c r="L75" i="69"/>
  <c r="B75" i="69"/>
  <c r="AP348" i="68"/>
  <c r="AF348" i="68"/>
  <c r="AA348" i="68"/>
  <c r="Q348" i="68"/>
  <c r="L348" i="68"/>
  <c r="B348" i="68"/>
  <c r="AP320" i="68"/>
  <c r="AF320" i="68"/>
  <c r="AA320" i="68"/>
  <c r="Q320" i="68"/>
  <c r="L320" i="68"/>
  <c r="B320" i="68"/>
  <c r="AP307" i="68"/>
  <c r="AF307" i="68"/>
  <c r="AA307" i="68"/>
  <c r="Q307" i="68"/>
  <c r="L307" i="68"/>
  <c r="B307" i="68"/>
  <c r="AP299" i="68"/>
  <c r="AF299" i="68"/>
  <c r="AA299" i="68"/>
  <c r="Q299" i="68"/>
  <c r="L299" i="68"/>
  <c r="B299" i="68"/>
  <c r="AP293" i="68"/>
  <c r="AF293" i="68"/>
  <c r="AA293" i="68"/>
  <c r="Q293" i="68"/>
  <c r="L293" i="68"/>
  <c r="B293" i="68"/>
  <c r="AP265" i="68"/>
  <c r="AF265" i="68"/>
  <c r="AA265" i="68"/>
  <c r="Q265" i="68"/>
  <c r="L265" i="68"/>
  <c r="B265" i="68"/>
  <c r="AP252" i="68"/>
  <c r="AF252" i="68"/>
  <c r="AA252" i="68"/>
  <c r="Q252" i="68"/>
  <c r="L252" i="68"/>
  <c r="B252" i="68"/>
  <c r="AP244" i="68"/>
  <c r="AF244" i="68"/>
  <c r="AA244" i="68"/>
  <c r="Q244" i="68"/>
  <c r="L244" i="68"/>
  <c r="B244" i="68"/>
  <c r="AP236" i="68"/>
  <c r="AF236" i="68"/>
  <c r="AA236" i="68"/>
  <c r="Q236" i="68"/>
  <c r="L236" i="68"/>
  <c r="B236" i="68"/>
  <c r="AP208" i="68"/>
  <c r="AF208" i="68"/>
  <c r="AA208" i="68"/>
  <c r="Q208" i="68"/>
  <c r="L208" i="68"/>
  <c r="B208" i="68"/>
  <c r="AP195" i="68"/>
  <c r="AF195" i="68"/>
  <c r="AA195" i="68"/>
  <c r="Q195" i="68"/>
  <c r="L195" i="68"/>
  <c r="B195" i="68"/>
  <c r="AP187" i="68"/>
  <c r="AF187" i="68"/>
  <c r="AA187" i="68"/>
  <c r="Q187" i="68"/>
  <c r="L187" i="68"/>
  <c r="B187" i="68"/>
  <c r="AP180" i="68"/>
  <c r="AF180" i="68"/>
  <c r="AA180" i="68"/>
  <c r="Q180" i="68"/>
  <c r="L180" i="68"/>
  <c r="B180" i="68"/>
  <c r="AP152" i="68"/>
  <c r="AF152" i="68"/>
  <c r="AA152" i="68"/>
  <c r="Q152" i="68"/>
  <c r="L152" i="68"/>
  <c r="B152" i="68"/>
  <c r="AP139" i="68"/>
  <c r="AF139" i="68"/>
  <c r="AA139" i="68"/>
  <c r="Q139" i="68"/>
  <c r="L139" i="68"/>
  <c r="B139" i="68"/>
  <c r="AP131" i="68"/>
  <c r="AF131" i="68"/>
  <c r="AA131" i="68"/>
  <c r="Q131" i="68"/>
  <c r="L131" i="68"/>
  <c r="B131" i="68"/>
  <c r="AP124" i="68"/>
  <c r="AF124" i="68"/>
  <c r="AA124" i="68"/>
  <c r="Q124" i="68"/>
  <c r="L124" i="68"/>
  <c r="B124" i="68"/>
  <c r="AP96" i="68"/>
  <c r="AF96" i="68"/>
  <c r="AA96" i="68"/>
  <c r="Q96" i="68"/>
  <c r="L96" i="68"/>
  <c r="B96" i="68"/>
  <c r="AP83" i="68"/>
  <c r="AF83" i="68"/>
  <c r="AA83" i="68"/>
  <c r="Q83" i="68"/>
  <c r="L83" i="68"/>
  <c r="B83" i="68"/>
  <c r="AP75" i="68"/>
  <c r="AF75" i="68"/>
  <c r="AA75" i="68"/>
  <c r="Q75" i="68"/>
  <c r="L75" i="68"/>
  <c r="B75" i="68"/>
  <c r="AN283" i="64"/>
  <c r="AN282" i="64"/>
  <c r="AN281" i="64"/>
  <c r="AN280" i="64"/>
  <c r="AN279" i="64"/>
  <c r="AN278" i="64"/>
  <c r="AN277" i="64"/>
  <c r="AN276" i="64"/>
  <c r="AN275" i="64"/>
  <c r="AN274" i="64"/>
  <c r="AN273" i="64"/>
  <c r="AN272" i="64"/>
  <c r="AN271" i="64"/>
  <c r="AN270" i="64"/>
  <c r="AN269" i="64"/>
  <c r="AN268" i="64"/>
  <c r="AN267" i="64"/>
  <c r="AN266" i="64"/>
  <c r="AN265" i="64"/>
  <c r="AN264" i="64"/>
  <c r="AN263" i="64"/>
  <c r="AN262" i="64"/>
  <c r="AN261" i="64"/>
  <c r="AN260" i="64"/>
  <c r="AN259" i="64"/>
  <c r="AN258" i="64"/>
  <c r="AN257" i="64"/>
  <c r="AN256" i="64"/>
  <c r="AN255" i="64"/>
  <c r="AN254" i="64"/>
  <c r="AN253" i="64"/>
  <c r="AN252" i="64"/>
  <c r="AN251" i="64"/>
  <c r="AN250" i="64"/>
  <c r="AN249" i="64"/>
  <c r="AN248" i="64"/>
  <c r="AN247" i="64"/>
  <c r="AN246" i="64"/>
  <c r="AN245" i="64"/>
  <c r="AN244" i="64"/>
  <c r="AN243" i="64"/>
  <c r="AN242" i="64"/>
  <c r="AN241" i="64"/>
  <c r="AN240" i="64"/>
  <c r="AN239" i="64"/>
  <c r="AN238" i="64"/>
  <c r="AN237" i="64"/>
  <c r="AN236" i="64"/>
  <c r="AN235" i="64"/>
  <c r="AN234" i="64"/>
  <c r="AN226" i="64"/>
  <c r="AN225" i="64"/>
  <c r="AN224" i="64"/>
  <c r="AN223" i="64"/>
  <c r="AN222" i="64"/>
  <c r="AN221" i="64"/>
  <c r="AN220" i="64"/>
  <c r="AN219" i="64"/>
  <c r="AN218" i="64"/>
  <c r="AN217" i="64"/>
  <c r="AN216" i="64"/>
  <c r="AN215" i="64"/>
  <c r="AN214" i="64"/>
  <c r="AN213" i="64"/>
  <c r="AN212" i="64"/>
  <c r="AN211" i="64"/>
  <c r="AN210" i="64"/>
  <c r="AN209" i="64"/>
  <c r="AN208" i="64"/>
  <c r="AN207" i="64"/>
  <c r="AN206" i="64"/>
  <c r="AN205" i="64"/>
  <c r="AN204" i="64"/>
  <c r="AN203" i="64"/>
  <c r="AN202" i="64"/>
  <c r="AN201" i="64"/>
  <c r="AN200" i="64"/>
  <c r="AN199" i="64"/>
  <c r="AN198" i="64"/>
  <c r="AN197" i="64"/>
  <c r="AN196" i="64"/>
  <c r="AN195" i="64"/>
  <c r="AN194" i="64"/>
  <c r="AN193" i="64"/>
  <c r="AN192" i="64"/>
  <c r="AN191" i="64"/>
  <c r="AN190" i="64"/>
  <c r="AN189" i="64"/>
  <c r="AN188" i="64"/>
  <c r="AN187" i="64"/>
  <c r="AN186" i="64"/>
  <c r="AN185" i="64"/>
  <c r="AN184" i="64"/>
  <c r="AN183" i="64"/>
  <c r="AN182" i="64"/>
  <c r="AN181" i="64"/>
  <c r="AN180" i="64"/>
  <c r="AN179" i="64"/>
  <c r="AN178" i="64"/>
  <c r="AN177" i="64"/>
  <c r="AN169" i="64"/>
  <c r="AN168" i="64"/>
  <c r="AN167" i="64"/>
  <c r="AN166" i="64"/>
  <c r="AN165" i="64"/>
  <c r="AN164" i="64"/>
  <c r="AN163" i="64"/>
  <c r="AN162" i="64"/>
  <c r="AN161" i="64"/>
  <c r="AN160" i="64"/>
  <c r="AN159" i="64"/>
  <c r="AN158" i="64"/>
  <c r="AN157" i="64"/>
  <c r="AN156" i="64"/>
  <c r="AN155" i="64"/>
  <c r="AN154" i="64"/>
  <c r="AN153" i="64"/>
  <c r="AN152" i="64"/>
  <c r="AN151" i="64"/>
  <c r="AN150" i="64"/>
  <c r="AN149" i="64"/>
  <c r="AN148" i="64"/>
  <c r="AN147" i="64"/>
  <c r="AN146" i="64"/>
  <c r="AN145" i="64"/>
  <c r="AN144" i="64"/>
  <c r="AN143" i="64"/>
  <c r="AN142" i="64"/>
  <c r="AN141" i="64"/>
  <c r="AN140" i="64"/>
  <c r="AN139" i="64"/>
  <c r="AN138" i="64"/>
  <c r="AN137" i="64"/>
  <c r="AN136" i="64"/>
  <c r="AN135" i="64"/>
  <c r="AN134" i="64"/>
  <c r="AN133" i="64"/>
  <c r="AN132" i="64"/>
  <c r="AN131" i="64"/>
  <c r="AN130" i="64"/>
  <c r="AN129" i="64"/>
  <c r="AN128" i="64"/>
  <c r="AN127" i="64"/>
  <c r="AN126" i="64"/>
  <c r="AN125" i="64"/>
  <c r="AN124" i="64"/>
  <c r="AN123" i="64"/>
  <c r="AN122" i="64"/>
  <c r="AN121" i="64"/>
  <c r="AN120" i="64"/>
  <c r="AN112" i="64"/>
  <c r="AN111" i="64"/>
  <c r="AN110" i="64"/>
  <c r="AN109" i="64"/>
  <c r="AN108" i="64"/>
  <c r="AN107" i="64"/>
  <c r="AN106" i="64"/>
  <c r="AN105" i="64"/>
  <c r="AN104" i="64"/>
  <c r="AN103" i="64"/>
  <c r="AN102" i="64"/>
  <c r="AN101" i="64"/>
  <c r="AN100" i="64"/>
  <c r="AN99" i="64"/>
  <c r="AN98" i="64"/>
  <c r="AN97" i="64"/>
  <c r="AN96" i="64"/>
  <c r="AN95" i="64"/>
  <c r="AN94" i="64"/>
  <c r="AN93" i="64"/>
  <c r="AN92" i="64"/>
  <c r="AN91" i="64"/>
  <c r="AN90" i="64"/>
  <c r="AN89" i="64"/>
  <c r="AN88" i="64"/>
  <c r="AN87" i="64"/>
  <c r="AN86" i="64"/>
  <c r="AN85" i="64"/>
  <c r="AN84" i="64"/>
  <c r="AN83" i="64"/>
  <c r="AN82" i="64"/>
  <c r="AN81" i="64"/>
  <c r="AN80" i="64"/>
  <c r="AN79" i="64"/>
  <c r="AN78" i="64"/>
  <c r="AN77" i="64"/>
  <c r="AN76" i="64"/>
  <c r="AN75" i="64"/>
  <c r="AN74" i="64"/>
  <c r="AN73" i="64"/>
  <c r="AN72" i="64"/>
  <c r="AN71" i="64"/>
  <c r="AN70" i="64"/>
  <c r="AN69" i="64"/>
  <c r="AN68" i="64"/>
  <c r="AN67" i="64"/>
  <c r="AN66" i="64"/>
  <c r="AN65" i="64"/>
  <c r="AN64" i="64"/>
  <c r="AN63" i="64"/>
  <c r="X259" i="64"/>
  <c r="X260" i="64"/>
  <c r="X261" i="64"/>
  <c r="X262" i="64"/>
  <c r="X263" i="64"/>
  <c r="X264" i="64"/>
  <c r="X265" i="64"/>
  <c r="X266" i="64"/>
  <c r="X267" i="64"/>
  <c r="X268" i="64"/>
  <c r="X269" i="64"/>
  <c r="X270" i="64"/>
  <c r="X271" i="64"/>
  <c r="X272" i="64"/>
  <c r="X273" i="64"/>
  <c r="X274" i="64"/>
  <c r="X275" i="64"/>
  <c r="X276" i="64"/>
  <c r="X277" i="64"/>
  <c r="X278" i="64"/>
  <c r="X279" i="64"/>
  <c r="X280" i="64"/>
  <c r="X281" i="64"/>
  <c r="X282" i="64"/>
  <c r="X283" i="64"/>
  <c r="X202" i="64"/>
  <c r="X203" i="64"/>
  <c r="X204" i="64"/>
  <c r="X205" i="64"/>
  <c r="X206" i="64"/>
  <c r="X207" i="64"/>
  <c r="X208" i="64"/>
  <c r="X209" i="64"/>
  <c r="X210" i="64"/>
  <c r="X211" i="64"/>
  <c r="X212" i="64"/>
  <c r="X213" i="64"/>
  <c r="X214" i="64"/>
  <c r="X215" i="64"/>
  <c r="X216" i="64"/>
  <c r="X217" i="64"/>
  <c r="X218" i="64"/>
  <c r="X219" i="64"/>
  <c r="X220" i="64"/>
  <c r="X221" i="64"/>
  <c r="X222" i="64"/>
  <c r="X223" i="64"/>
  <c r="X224" i="64"/>
  <c r="X225" i="64"/>
  <c r="X226" i="64"/>
  <c r="X145" i="64"/>
  <c r="X146" i="64"/>
  <c r="X147" i="64"/>
  <c r="X148" i="64"/>
  <c r="X149" i="64"/>
  <c r="X150" i="64"/>
  <c r="X151" i="64"/>
  <c r="X152" i="64"/>
  <c r="X153" i="64"/>
  <c r="X154" i="64"/>
  <c r="X155" i="64"/>
  <c r="X156" i="64"/>
  <c r="X157" i="64"/>
  <c r="X158" i="64"/>
  <c r="X159" i="64"/>
  <c r="X160" i="64"/>
  <c r="X161" i="64"/>
  <c r="X162" i="64"/>
  <c r="X163" i="64"/>
  <c r="X164" i="64"/>
  <c r="X165" i="64"/>
  <c r="X166" i="64"/>
  <c r="X167" i="64"/>
  <c r="X168" i="64"/>
  <c r="X169" i="64"/>
  <c r="G259" i="64"/>
  <c r="G260" i="64"/>
  <c r="G261" i="64"/>
  <c r="G262" i="64"/>
  <c r="G263" i="64"/>
  <c r="G264" i="64"/>
  <c r="G265" i="64"/>
  <c r="G266" i="64"/>
  <c r="G267" i="64"/>
  <c r="G268" i="64"/>
  <c r="G269" i="64"/>
  <c r="G270" i="64"/>
  <c r="G271" i="64"/>
  <c r="G272" i="64"/>
  <c r="G273" i="64"/>
  <c r="G274" i="64"/>
  <c r="G275" i="64"/>
  <c r="G276" i="64"/>
  <c r="G277" i="64"/>
  <c r="G278" i="64"/>
  <c r="G279" i="64"/>
  <c r="G280" i="64"/>
  <c r="G281" i="64"/>
  <c r="G282" i="64"/>
  <c r="G283" i="64"/>
  <c r="G214" i="64"/>
  <c r="G215" i="64"/>
  <c r="G216" i="64"/>
  <c r="G217" i="64"/>
  <c r="G218" i="64"/>
  <c r="G219" i="64"/>
  <c r="G220" i="64"/>
  <c r="G221" i="64"/>
  <c r="G222" i="64"/>
  <c r="G223" i="64"/>
  <c r="G224" i="64"/>
  <c r="G225" i="64"/>
  <c r="G226" i="64"/>
  <c r="G202" i="64"/>
  <c r="G203" i="64"/>
  <c r="G204" i="64"/>
  <c r="G205" i="64"/>
  <c r="G206" i="64"/>
  <c r="G207" i="64"/>
  <c r="G208" i="64"/>
  <c r="G209" i="64"/>
  <c r="G210" i="64"/>
  <c r="G211" i="64"/>
  <c r="G212" i="64"/>
  <c r="G213" i="64"/>
  <c r="G145" i="64"/>
  <c r="G146" i="64"/>
  <c r="G147" i="64"/>
  <c r="G148" i="64"/>
  <c r="G149" i="64"/>
  <c r="G150" i="64"/>
  <c r="G151" i="64"/>
  <c r="G152" i="64"/>
  <c r="G153" i="64"/>
  <c r="G154" i="64"/>
  <c r="G155" i="64"/>
  <c r="G156" i="64"/>
  <c r="G157" i="64"/>
  <c r="G158" i="64"/>
  <c r="G159" i="64"/>
  <c r="G160" i="64"/>
  <c r="G161" i="64"/>
  <c r="G162" i="64"/>
  <c r="G163" i="64"/>
  <c r="G164" i="64"/>
  <c r="G165" i="64"/>
  <c r="G166" i="64"/>
  <c r="G167" i="64"/>
  <c r="G168" i="64"/>
  <c r="G169" i="64"/>
  <c r="G87" i="64"/>
  <c r="G88" i="64"/>
  <c r="G89" i="64"/>
  <c r="G90" i="64"/>
  <c r="G91" i="64"/>
  <c r="G92" i="64"/>
  <c r="G93" i="64"/>
  <c r="G94" i="64"/>
  <c r="G95" i="64"/>
  <c r="G96" i="64"/>
  <c r="G97" i="64"/>
  <c r="G98" i="64"/>
  <c r="G99" i="64"/>
  <c r="G100" i="64"/>
  <c r="G101" i="64"/>
  <c r="G102" i="64"/>
  <c r="G103" i="64"/>
  <c r="G104" i="64"/>
  <c r="G105" i="64"/>
  <c r="G106" i="64"/>
  <c r="G107" i="64"/>
  <c r="G108" i="64"/>
  <c r="G109" i="64"/>
  <c r="G110" i="64"/>
  <c r="G111" i="64"/>
  <c r="G112" i="64"/>
  <c r="X100" i="64"/>
  <c r="X101" i="64"/>
  <c r="X102" i="64"/>
  <c r="X103" i="64"/>
  <c r="X104" i="64"/>
  <c r="X105" i="64"/>
  <c r="X106" i="64"/>
  <c r="X107" i="64"/>
  <c r="X108" i="64"/>
  <c r="X109" i="64"/>
  <c r="X110" i="64"/>
  <c r="X111" i="64"/>
  <c r="X112" i="64"/>
  <c r="X73" i="64"/>
  <c r="X74" i="64"/>
  <c r="X75" i="64"/>
  <c r="X76" i="64"/>
  <c r="X77" i="64"/>
  <c r="X78" i="64"/>
  <c r="X79" i="64"/>
  <c r="X80" i="64"/>
  <c r="X81" i="64"/>
  <c r="X82" i="64"/>
  <c r="X83" i="64"/>
  <c r="X84" i="64"/>
  <c r="X85" i="64"/>
  <c r="X86" i="64"/>
  <c r="X87" i="64"/>
  <c r="X88" i="64"/>
  <c r="X89" i="64"/>
  <c r="X90" i="64"/>
  <c r="X91" i="64"/>
  <c r="X92" i="64"/>
  <c r="X93" i="64"/>
  <c r="X94" i="64"/>
  <c r="X95" i="64"/>
  <c r="X96" i="64"/>
  <c r="X97" i="64"/>
  <c r="X98" i="64"/>
  <c r="X99" i="64"/>
  <c r="Z6" i="64"/>
  <c r="Z7" i="64"/>
  <c r="Z8" i="64"/>
  <c r="Z28" i="64"/>
  <c r="Z29" i="64"/>
  <c r="Z30" i="64"/>
  <c r="Z31" i="64"/>
  <c r="Z32" i="64"/>
  <c r="Z33" i="64"/>
  <c r="Z34" i="64"/>
  <c r="Z35" i="64"/>
  <c r="Z36" i="64"/>
  <c r="Z37" i="64"/>
  <c r="Z38" i="64"/>
  <c r="Z39" i="64"/>
  <c r="Z40" i="64"/>
  <c r="Z41" i="64"/>
  <c r="Z42" i="64"/>
  <c r="Z43" i="64"/>
  <c r="Z44" i="64"/>
  <c r="Z45" i="64"/>
  <c r="Z46" i="64"/>
  <c r="Z47" i="64"/>
  <c r="Z48" i="64"/>
  <c r="Z49" i="64"/>
  <c r="Z50" i="64"/>
  <c r="Z51" i="64"/>
  <c r="Z52" i="64"/>
  <c r="Z53" i="64"/>
  <c r="Z9" i="64"/>
  <c r="Z10" i="64"/>
  <c r="Z11" i="64"/>
  <c r="Z12" i="64"/>
  <c r="Z13" i="64"/>
  <c r="Z14" i="64"/>
  <c r="Z15" i="64"/>
  <c r="Z16" i="64"/>
  <c r="Z17" i="64"/>
  <c r="Z18" i="64"/>
  <c r="Z19" i="64"/>
  <c r="Z20" i="64"/>
  <c r="Z21" i="64"/>
  <c r="Z22" i="64"/>
  <c r="Z23" i="64"/>
  <c r="Z24" i="64"/>
  <c r="Z25" i="64"/>
  <c r="Z26" i="64"/>
  <c r="Z27" i="64"/>
  <c r="Z54" i="64"/>
  <c r="Z55" i="64"/>
  <c r="Z56" i="64"/>
  <c r="AB6" i="64"/>
  <c r="AQ284" i="64"/>
  <c r="AP234" i="64"/>
  <c r="AP235" i="64"/>
  <c r="AP236" i="64"/>
  <c r="AP237" i="64"/>
  <c r="AP238" i="64"/>
  <c r="AP239" i="64"/>
  <c r="AP240" i="64"/>
  <c r="AP241" i="64"/>
  <c r="AP242" i="64"/>
  <c r="AP243" i="64"/>
  <c r="AP244" i="64"/>
  <c r="AP245" i="64"/>
  <c r="AP246" i="64"/>
  <c r="AP247" i="64"/>
  <c r="AP248" i="64"/>
  <c r="AP249" i="64"/>
  <c r="AP250" i="64"/>
  <c r="AP251" i="64"/>
  <c r="AP252" i="64"/>
  <c r="AP253" i="64"/>
  <c r="AP254" i="64"/>
  <c r="AP255" i="64"/>
  <c r="AP256" i="64"/>
  <c r="AP257" i="64"/>
  <c r="AP258" i="64"/>
  <c r="AP259" i="64"/>
  <c r="AP260" i="64"/>
  <c r="AP261" i="64"/>
  <c r="AP262" i="64"/>
  <c r="AP263" i="64"/>
  <c r="AP264" i="64"/>
  <c r="AP265" i="64"/>
  <c r="AP266" i="64"/>
  <c r="AP267" i="64"/>
  <c r="AP268" i="64"/>
  <c r="AP269" i="64"/>
  <c r="AP270" i="64"/>
  <c r="AP271" i="64"/>
  <c r="AP272" i="64"/>
  <c r="AP273" i="64"/>
  <c r="AP274" i="64"/>
  <c r="AP275" i="64"/>
  <c r="AP276" i="64"/>
  <c r="AP277" i="64"/>
  <c r="AP278" i="64"/>
  <c r="AP279" i="64"/>
  <c r="AP280" i="64"/>
  <c r="AP281" i="64"/>
  <c r="AP282" i="64"/>
  <c r="AP283" i="64"/>
  <c r="AP284" i="64"/>
  <c r="AR283" i="64"/>
  <c r="AS283" i="64"/>
  <c r="AU283" i="64"/>
  <c r="AT283" i="64"/>
  <c r="AO283" i="64"/>
  <c r="AR282" i="64"/>
  <c r="AS282" i="64"/>
  <c r="AU282" i="64"/>
  <c r="AT282" i="64"/>
  <c r="AO282" i="64"/>
  <c r="AR281" i="64"/>
  <c r="AS281" i="64"/>
  <c r="AU281" i="64"/>
  <c r="AT281" i="64"/>
  <c r="AO281" i="64"/>
  <c r="AR280" i="64"/>
  <c r="AS280" i="64"/>
  <c r="AU280" i="64"/>
  <c r="AT280" i="64"/>
  <c r="AO280" i="64"/>
  <c r="AR279" i="64"/>
  <c r="AS279" i="64"/>
  <c r="AU279" i="64"/>
  <c r="AT279" i="64"/>
  <c r="AO279" i="64"/>
  <c r="AR278" i="64"/>
  <c r="AS278" i="64"/>
  <c r="AU278" i="64"/>
  <c r="AT278" i="64"/>
  <c r="AO278" i="64"/>
  <c r="AR277" i="64"/>
  <c r="AS277" i="64"/>
  <c r="AU277" i="64"/>
  <c r="AT277" i="64"/>
  <c r="AO277" i="64"/>
  <c r="AR276" i="64"/>
  <c r="AS276" i="64"/>
  <c r="AU276" i="64"/>
  <c r="AT276" i="64"/>
  <c r="AO276" i="64"/>
  <c r="AR275" i="64"/>
  <c r="AS275" i="64"/>
  <c r="AU275" i="64"/>
  <c r="AT275" i="64"/>
  <c r="AO275" i="64"/>
  <c r="AR274" i="64"/>
  <c r="AS274" i="64"/>
  <c r="AU274" i="64"/>
  <c r="AT274" i="64"/>
  <c r="AO274" i="64"/>
  <c r="AR273" i="64"/>
  <c r="AS273" i="64"/>
  <c r="AU273" i="64"/>
  <c r="AT273" i="64"/>
  <c r="AO273" i="64"/>
  <c r="AR272" i="64"/>
  <c r="AS272" i="64"/>
  <c r="AU272" i="64"/>
  <c r="AT272" i="64"/>
  <c r="AO272" i="64"/>
  <c r="AR271" i="64"/>
  <c r="AS271" i="64"/>
  <c r="AU271" i="64"/>
  <c r="AT271" i="64"/>
  <c r="AO271" i="64"/>
  <c r="AR270" i="64"/>
  <c r="AS270" i="64"/>
  <c r="AU270" i="64"/>
  <c r="AT270" i="64"/>
  <c r="AO270" i="64"/>
  <c r="AR269" i="64"/>
  <c r="AS269" i="64"/>
  <c r="AU269" i="64"/>
  <c r="AT269" i="64"/>
  <c r="AO269" i="64"/>
  <c r="AR268" i="64"/>
  <c r="AS268" i="64"/>
  <c r="AU268" i="64"/>
  <c r="AT268" i="64"/>
  <c r="AO268" i="64"/>
  <c r="AR267" i="64"/>
  <c r="AS267" i="64"/>
  <c r="AU267" i="64"/>
  <c r="AT267" i="64"/>
  <c r="AO267" i="64"/>
  <c r="AR266" i="64"/>
  <c r="AS266" i="64"/>
  <c r="AU266" i="64"/>
  <c r="AT266" i="64"/>
  <c r="AO266" i="64"/>
  <c r="AR265" i="64"/>
  <c r="AS265" i="64"/>
  <c r="AU265" i="64"/>
  <c r="AT265" i="64"/>
  <c r="AO265" i="64"/>
  <c r="AR264" i="64"/>
  <c r="AS264" i="64"/>
  <c r="AU264" i="64"/>
  <c r="AT264" i="64"/>
  <c r="AO264" i="64"/>
  <c r="AR263" i="64"/>
  <c r="AS263" i="64"/>
  <c r="AU263" i="64"/>
  <c r="AT263" i="64"/>
  <c r="AO263" i="64"/>
  <c r="AR262" i="64"/>
  <c r="AS262" i="64"/>
  <c r="AU262" i="64"/>
  <c r="AT262" i="64"/>
  <c r="AO262" i="64"/>
  <c r="AR261" i="64"/>
  <c r="AS261" i="64"/>
  <c r="AU261" i="64"/>
  <c r="AT261" i="64"/>
  <c r="AO261" i="64"/>
  <c r="AR260" i="64"/>
  <c r="AS260" i="64"/>
  <c r="AU260" i="64"/>
  <c r="AT260" i="64"/>
  <c r="AO260" i="64"/>
  <c r="AR259" i="64"/>
  <c r="AS259" i="64"/>
  <c r="AU259" i="64"/>
  <c r="AT259" i="64"/>
  <c r="AO259" i="64"/>
  <c r="AR258" i="64"/>
  <c r="AS258" i="64"/>
  <c r="AU258" i="64"/>
  <c r="AT258" i="64"/>
  <c r="AO258" i="64"/>
  <c r="AR257" i="64"/>
  <c r="AS257" i="64"/>
  <c r="AU257" i="64"/>
  <c r="AT257" i="64"/>
  <c r="AO257" i="64"/>
  <c r="AR256" i="64"/>
  <c r="AS256" i="64"/>
  <c r="AU256" i="64"/>
  <c r="AT256" i="64"/>
  <c r="AO256" i="64"/>
  <c r="AR255" i="64"/>
  <c r="AS255" i="64"/>
  <c r="AU255" i="64"/>
  <c r="AT255" i="64"/>
  <c r="AO255" i="64"/>
  <c r="AR254" i="64"/>
  <c r="AS254" i="64"/>
  <c r="AU254" i="64"/>
  <c r="AT254" i="64"/>
  <c r="AO254" i="64"/>
  <c r="AR253" i="64"/>
  <c r="AS253" i="64"/>
  <c r="AU253" i="64"/>
  <c r="AT253" i="64"/>
  <c r="AO253" i="64"/>
  <c r="AR252" i="64"/>
  <c r="AS252" i="64"/>
  <c r="AU252" i="64"/>
  <c r="AT252" i="64"/>
  <c r="AO252" i="64"/>
  <c r="AR251" i="64"/>
  <c r="AS251" i="64"/>
  <c r="AU251" i="64"/>
  <c r="AT251" i="64"/>
  <c r="AO251" i="64"/>
  <c r="AR250" i="64"/>
  <c r="AS250" i="64"/>
  <c r="AU250" i="64"/>
  <c r="AT250" i="64"/>
  <c r="AO250" i="64"/>
  <c r="AR249" i="64"/>
  <c r="AS249" i="64"/>
  <c r="AU249" i="64"/>
  <c r="AT249" i="64"/>
  <c r="AO249" i="64"/>
  <c r="AR248" i="64"/>
  <c r="AS248" i="64"/>
  <c r="AU248" i="64"/>
  <c r="AT248" i="64"/>
  <c r="AO248" i="64"/>
  <c r="AR247" i="64"/>
  <c r="AS247" i="64"/>
  <c r="AU247" i="64"/>
  <c r="AT247" i="64"/>
  <c r="AO247" i="64"/>
  <c r="AR246" i="64"/>
  <c r="AS246" i="64"/>
  <c r="AU246" i="64"/>
  <c r="AT246" i="64"/>
  <c r="AO246" i="64"/>
  <c r="AR245" i="64"/>
  <c r="AS245" i="64"/>
  <c r="AU245" i="64"/>
  <c r="AT245" i="64"/>
  <c r="AO245" i="64"/>
  <c r="AR244" i="64"/>
  <c r="AS244" i="64"/>
  <c r="AU244" i="64"/>
  <c r="AT244" i="64"/>
  <c r="AO244" i="64"/>
  <c r="AR243" i="64"/>
  <c r="AS243" i="64"/>
  <c r="AU243" i="64"/>
  <c r="AT243" i="64"/>
  <c r="AO243" i="64"/>
  <c r="AR242" i="64"/>
  <c r="AS242" i="64"/>
  <c r="AU242" i="64"/>
  <c r="AT242" i="64"/>
  <c r="AO242" i="64"/>
  <c r="AR241" i="64"/>
  <c r="AS241" i="64"/>
  <c r="AU241" i="64"/>
  <c r="AT241" i="64"/>
  <c r="AO241" i="64"/>
  <c r="AR240" i="64"/>
  <c r="AS240" i="64"/>
  <c r="AU240" i="64"/>
  <c r="AT240" i="64"/>
  <c r="AO240" i="64"/>
  <c r="AR239" i="64"/>
  <c r="AS239" i="64"/>
  <c r="AU239" i="64"/>
  <c r="AT239" i="64"/>
  <c r="AO239" i="64"/>
  <c r="AR238" i="64"/>
  <c r="AS238" i="64"/>
  <c r="AU238" i="64"/>
  <c r="AT238" i="64"/>
  <c r="AO238" i="64"/>
  <c r="AR237" i="64"/>
  <c r="AS237" i="64"/>
  <c r="AU237" i="64"/>
  <c r="AT237" i="64"/>
  <c r="AO237" i="64"/>
  <c r="AR236" i="64"/>
  <c r="AS236" i="64"/>
  <c r="AU236" i="64"/>
  <c r="AT236" i="64"/>
  <c r="AO236" i="64"/>
  <c r="AR235" i="64"/>
  <c r="AS235" i="64"/>
  <c r="AU235" i="64"/>
  <c r="AT235" i="64"/>
  <c r="AO235" i="64"/>
  <c r="AR234" i="64"/>
  <c r="AS234" i="64"/>
  <c r="AU234" i="64"/>
  <c r="AT234" i="64"/>
  <c r="AO234" i="64"/>
  <c r="AQ227" i="64"/>
  <c r="AP177" i="64"/>
  <c r="AP178" i="64"/>
  <c r="AP179" i="64"/>
  <c r="AP180" i="64"/>
  <c r="AP181" i="64"/>
  <c r="AP182" i="64"/>
  <c r="AP183" i="64"/>
  <c r="AP184" i="64"/>
  <c r="AP185" i="64"/>
  <c r="AP186" i="64"/>
  <c r="AP187" i="64"/>
  <c r="AP188" i="64"/>
  <c r="AP189" i="64"/>
  <c r="AP190" i="64"/>
  <c r="AP191" i="64"/>
  <c r="AP192" i="64"/>
  <c r="AP193" i="64"/>
  <c r="AP194" i="64"/>
  <c r="AP195" i="64"/>
  <c r="AP196" i="64"/>
  <c r="AP197" i="64"/>
  <c r="AP198" i="64"/>
  <c r="AP199" i="64"/>
  <c r="AP200" i="64"/>
  <c r="AP201" i="64"/>
  <c r="AP202" i="64"/>
  <c r="AP203" i="64"/>
  <c r="AP204" i="64"/>
  <c r="AP205" i="64"/>
  <c r="AP206" i="64"/>
  <c r="AP207" i="64"/>
  <c r="AP208" i="64"/>
  <c r="AP209" i="64"/>
  <c r="AP210" i="64"/>
  <c r="AP211" i="64"/>
  <c r="AP212" i="64"/>
  <c r="AP213" i="64"/>
  <c r="AP214" i="64"/>
  <c r="AP215" i="64"/>
  <c r="AP216" i="64"/>
  <c r="AP217" i="64"/>
  <c r="AP218" i="64"/>
  <c r="AP219" i="64"/>
  <c r="AP220" i="64"/>
  <c r="AP221" i="64"/>
  <c r="AP222" i="64"/>
  <c r="AP223" i="64"/>
  <c r="AP224" i="64"/>
  <c r="AP225" i="64"/>
  <c r="AP226" i="64"/>
  <c r="AP227" i="64"/>
  <c r="AR226" i="64"/>
  <c r="AS226" i="64"/>
  <c r="AU226" i="64"/>
  <c r="AT226" i="64"/>
  <c r="AO226" i="64"/>
  <c r="AL226" i="64"/>
  <c r="AR225" i="64"/>
  <c r="AS225" i="64"/>
  <c r="AU225" i="64"/>
  <c r="AT225" i="64"/>
  <c r="AO225" i="64"/>
  <c r="AL225" i="64"/>
  <c r="AR224" i="64"/>
  <c r="AS224" i="64"/>
  <c r="AU224" i="64"/>
  <c r="AT224" i="64"/>
  <c r="AO224" i="64"/>
  <c r="AL224" i="64"/>
  <c r="AR223" i="64"/>
  <c r="AS223" i="64"/>
  <c r="AU223" i="64"/>
  <c r="AT223" i="64"/>
  <c r="AO223" i="64"/>
  <c r="AL223" i="64"/>
  <c r="AR222" i="64"/>
  <c r="AS222" i="64"/>
  <c r="AU222" i="64"/>
  <c r="AT222" i="64"/>
  <c r="AO222" i="64"/>
  <c r="AL222" i="64"/>
  <c r="AR221" i="64"/>
  <c r="AS221" i="64"/>
  <c r="AU221" i="64"/>
  <c r="AT221" i="64"/>
  <c r="AO221" i="64"/>
  <c r="AL221" i="64"/>
  <c r="AR220" i="64"/>
  <c r="AS220" i="64"/>
  <c r="AU220" i="64"/>
  <c r="AT220" i="64"/>
  <c r="AO220" i="64"/>
  <c r="AL220" i="64"/>
  <c r="AR219" i="64"/>
  <c r="AS219" i="64"/>
  <c r="AU219" i="64"/>
  <c r="AT219" i="64"/>
  <c r="AO219" i="64"/>
  <c r="AL219" i="64"/>
  <c r="AR218" i="64"/>
  <c r="AS218" i="64"/>
  <c r="AU218" i="64"/>
  <c r="AT218" i="64"/>
  <c r="AO218" i="64"/>
  <c r="AL218" i="64"/>
  <c r="AR217" i="64"/>
  <c r="AS217" i="64"/>
  <c r="AU217" i="64"/>
  <c r="AT217" i="64"/>
  <c r="AO217" i="64"/>
  <c r="AL217" i="64"/>
  <c r="AR216" i="64"/>
  <c r="AS216" i="64"/>
  <c r="AU216" i="64"/>
  <c r="AT216" i="64"/>
  <c r="AO216" i="64"/>
  <c r="AL216" i="64"/>
  <c r="AR215" i="64"/>
  <c r="AS215" i="64"/>
  <c r="AU215" i="64"/>
  <c r="AT215" i="64"/>
  <c r="AO215" i="64"/>
  <c r="AL215" i="64"/>
  <c r="AR214" i="64"/>
  <c r="AS214" i="64"/>
  <c r="AU214" i="64"/>
  <c r="AT214" i="64"/>
  <c r="AO214" i="64"/>
  <c r="AL214" i="64"/>
  <c r="AR213" i="64"/>
  <c r="AS213" i="64"/>
  <c r="AU213" i="64"/>
  <c r="AT213" i="64"/>
  <c r="AO213" i="64"/>
  <c r="AL213" i="64"/>
  <c r="AR212" i="64"/>
  <c r="AS212" i="64"/>
  <c r="AU212" i="64"/>
  <c r="AT212" i="64"/>
  <c r="AO212" i="64"/>
  <c r="AL212" i="64"/>
  <c r="AR211" i="64"/>
  <c r="AS211" i="64"/>
  <c r="AU211" i="64"/>
  <c r="AT211" i="64"/>
  <c r="AO211" i="64"/>
  <c r="AL211" i="64"/>
  <c r="AR210" i="64"/>
  <c r="AS210" i="64"/>
  <c r="AU210" i="64"/>
  <c r="AT210" i="64"/>
  <c r="AO210" i="64"/>
  <c r="AL210" i="64"/>
  <c r="AR209" i="64"/>
  <c r="AS209" i="64"/>
  <c r="AU209" i="64"/>
  <c r="AT209" i="64"/>
  <c r="AO209" i="64"/>
  <c r="AL209" i="64"/>
  <c r="AR208" i="64"/>
  <c r="AS208" i="64"/>
  <c r="AU208" i="64"/>
  <c r="AT208" i="64"/>
  <c r="AO208" i="64"/>
  <c r="AL208" i="64"/>
  <c r="AR207" i="64"/>
  <c r="AS207" i="64"/>
  <c r="AU207" i="64"/>
  <c r="AT207" i="64"/>
  <c r="AO207" i="64"/>
  <c r="AL207" i="64"/>
  <c r="AR206" i="64"/>
  <c r="AS206" i="64"/>
  <c r="AU206" i="64"/>
  <c r="AT206" i="64"/>
  <c r="AO206" i="64"/>
  <c r="AL206" i="64"/>
  <c r="AR205" i="64"/>
  <c r="AS205" i="64"/>
  <c r="AU205" i="64"/>
  <c r="AT205" i="64"/>
  <c r="AO205" i="64"/>
  <c r="AL205" i="64"/>
  <c r="AR204" i="64"/>
  <c r="AS204" i="64"/>
  <c r="AU204" i="64"/>
  <c r="AT204" i="64"/>
  <c r="AO204" i="64"/>
  <c r="AL204" i="64"/>
  <c r="AR203" i="64"/>
  <c r="AS203" i="64"/>
  <c r="AU203" i="64"/>
  <c r="AT203" i="64"/>
  <c r="AO203" i="64"/>
  <c r="AL203" i="64"/>
  <c r="AR202" i="64"/>
  <c r="AS202" i="64"/>
  <c r="AU202" i="64"/>
  <c r="AT202" i="64"/>
  <c r="AO202" i="64"/>
  <c r="AL202" i="64"/>
  <c r="AR201" i="64"/>
  <c r="AS201" i="64"/>
  <c r="AU201" i="64"/>
  <c r="AT201" i="64"/>
  <c r="AO201" i="64"/>
  <c r="AL201" i="64"/>
  <c r="AR200" i="64"/>
  <c r="AS200" i="64"/>
  <c r="AU200" i="64"/>
  <c r="AT200" i="64"/>
  <c r="AO200" i="64"/>
  <c r="AL200" i="64"/>
  <c r="AR199" i="64"/>
  <c r="AS199" i="64"/>
  <c r="AU199" i="64"/>
  <c r="AT199" i="64"/>
  <c r="AO199" i="64"/>
  <c r="AL199" i="64"/>
  <c r="AR198" i="64"/>
  <c r="AS198" i="64"/>
  <c r="AU198" i="64"/>
  <c r="AT198" i="64"/>
  <c r="AO198" i="64"/>
  <c r="AL198" i="64"/>
  <c r="AR197" i="64"/>
  <c r="AS197" i="64"/>
  <c r="AU197" i="64"/>
  <c r="AT197" i="64"/>
  <c r="AO197" i="64"/>
  <c r="AL197" i="64"/>
  <c r="AR196" i="64"/>
  <c r="AS196" i="64"/>
  <c r="AU196" i="64"/>
  <c r="AT196" i="64"/>
  <c r="AO196" i="64"/>
  <c r="AL196" i="64"/>
  <c r="AR195" i="64"/>
  <c r="AS195" i="64"/>
  <c r="AU195" i="64"/>
  <c r="AT195" i="64"/>
  <c r="AO195" i="64"/>
  <c r="AL195" i="64"/>
  <c r="AR194" i="64"/>
  <c r="AS194" i="64"/>
  <c r="AU194" i="64"/>
  <c r="AT194" i="64"/>
  <c r="AO194" i="64"/>
  <c r="AL194" i="64"/>
  <c r="AR193" i="64"/>
  <c r="AS193" i="64"/>
  <c r="AU193" i="64"/>
  <c r="AT193" i="64"/>
  <c r="AO193" i="64"/>
  <c r="AL193" i="64"/>
  <c r="AR192" i="64"/>
  <c r="AS192" i="64"/>
  <c r="AU192" i="64"/>
  <c r="AT192" i="64"/>
  <c r="AO192" i="64"/>
  <c r="AL192" i="64"/>
  <c r="AR191" i="64"/>
  <c r="AS191" i="64"/>
  <c r="AU191" i="64"/>
  <c r="AT191" i="64"/>
  <c r="AO191" i="64"/>
  <c r="AL191" i="64"/>
  <c r="AR190" i="64"/>
  <c r="AS190" i="64"/>
  <c r="AU190" i="64"/>
  <c r="AT190" i="64"/>
  <c r="AO190" i="64"/>
  <c r="AL190" i="64"/>
  <c r="AR189" i="64"/>
  <c r="AS189" i="64"/>
  <c r="AU189" i="64"/>
  <c r="AT189" i="64"/>
  <c r="AO189" i="64"/>
  <c r="AL189" i="64"/>
  <c r="AR188" i="64"/>
  <c r="AS188" i="64"/>
  <c r="AU188" i="64"/>
  <c r="AT188" i="64"/>
  <c r="AO188" i="64"/>
  <c r="AL188" i="64"/>
  <c r="AR187" i="64"/>
  <c r="AS187" i="64"/>
  <c r="AU187" i="64"/>
  <c r="AT187" i="64"/>
  <c r="AO187" i="64"/>
  <c r="AL187" i="64"/>
  <c r="AR186" i="64"/>
  <c r="AS186" i="64"/>
  <c r="AU186" i="64"/>
  <c r="AT186" i="64"/>
  <c r="AO186" i="64"/>
  <c r="AL186" i="64"/>
  <c r="AR185" i="64"/>
  <c r="AS185" i="64"/>
  <c r="AU185" i="64"/>
  <c r="AT185" i="64"/>
  <c r="AO185" i="64"/>
  <c r="AL185" i="64"/>
  <c r="AR184" i="64"/>
  <c r="AS184" i="64"/>
  <c r="AU184" i="64"/>
  <c r="AT184" i="64"/>
  <c r="AO184" i="64"/>
  <c r="AL184" i="64"/>
  <c r="AR183" i="64"/>
  <c r="AS183" i="64"/>
  <c r="AU183" i="64"/>
  <c r="AT183" i="64"/>
  <c r="AO183" i="64"/>
  <c r="AL183" i="64"/>
  <c r="AR182" i="64"/>
  <c r="AS182" i="64"/>
  <c r="AU182" i="64"/>
  <c r="AT182" i="64"/>
  <c r="AO182" i="64"/>
  <c r="AL182" i="64"/>
  <c r="AR181" i="64"/>
  <c r="AS181" i="64"/>
  <c r="AU181" i="64"/>
  <c r="AT181" i="64"/>
  <c r="AO181" i="64"/>
  <c r="AL181" i="64"/>
  <c r="AR180" i="64"/>
  <c r="AS180" i="64"/>
  <c r="AU180" i="64"/>
  <c r="AT180" i="64"/>
  <c r="AO180" i="64"/>
  <c r="AL180" i="64"/>
  <c r="AR179" i="64"/>
  <c r="AS179" i="64"/>
  <c r="AU179" i="64"/>
  <c r="AT179" i="64"/>
  <c r="AO179" i="64"/>
  <c r="AL179" i="64"/>
  <c r="AR178" i="64"/>
  <c r="AS178" i="64"/>
  <c r="AU178" i="64"/>
  <c r="AT178" i="64"/>
  <c r="AO178" i="64"/>
  <c r="AL178" i="64"/>
  <c r="AR177" i="64"/>
  <c r="AS177" i="64"/>
  <c r="AU177" i="64"/>
  <c r="AT177" i="64"/>
  <c r="AO177" i="64"/>
  <c r="AL177" i="64"/>
  <c r="AQ170" i="64"/>
  <c r="AP120" i="64"/>
  <c r="AP121" i="64"/>
  <c r="AP122" i="64"/>
  <c r="AP123" i="64"/>
  <c r="AP124" i="64"/>
  <c r="AP125" i="64"/>
  <c r="AP126" i="64"/>
  <c r="AP127" i="64"/>
  <c r="AP128" i="64"/>
  <c r="AP129" i="64"/>
  <c r="AP130" i="64"/>
  <c r="AP131" i="64"/>
  <c r="AP132" i="64"/>
  <c r="AP133" i="64"/>
  <c r="AP134" i="64"/>
  <c r="AP135" i="64"/>
  <c r="AP136" i="64"/>
  <c r="AP137" i="64"/>
  <c r="AP138" i="64"/>
  <c r="AP139" i="64"/>
  <c r="AP140" i="64"/>
  <c r="AP141" i="64"/>
  <c r="AP142" i="64"/>
  <c r="AP143" i="64"/>
  <c r="AP144" i="64"/>
  <c r="AP145" i="64"/>
  <c r="AP146" i="64"/>
  <c r="AP147" i="64"/>
  <c r="AP148" i="64"/>
  <c r="AP149" i="64"/>
  <c r="AP150" i="64"/>
  <c r="AP151" i="64"/>
  <c r="AP152" i="64"/>
  <c r="AP153" i="64"/>
  <c r="AP154" i="64"/>
  <c r="AP155" i="64"/>
  <c r="AP156" i="64"/>
  <c r="AP157" i="64"/>
  <c r="AP158" i="64"/>
  <c r="AP159" i="64"/>
  <c r="AP160" i="64"/>
  <c r="AP161" i="64"/>
  <c r="AP162" i="64"/>
  <c r="AP163" i="64"/>
  <c r="AP164" i="64"/>
  <c r="AP165" i="64"/>
  <c r="AP166" i="64"/>
  <c r="AP167" i="64"/>
  <c r="AP168" i="64"/>
  <c r="AP169" i="64"/>
  <c r="AP170" i="64"/>
  <c r="AR169" i="64"/>
  <c r="AS169" i="64"/>
  <c r="AU169" i="64"/>
  <c r="AT169" i="64"/>
  <c r="AO169" i="64"/>
  <c r="AL169" i="64"/>
  <c r="AR168" i="64"/>
  <c r="AS168" i="64"/>
  <c r="AU168" i="64"/>
  <c r="AT168" i="64"/>
  <c r="AO168" i="64"/>
  <c r="AL168" i="64"/>
  <c r="AR167" i="64"/>
  <c r="AS167" i="64"/>
  <c r="AU167" i="64"/>
  <c r="AT167" i="64"/>
  <c r="AO167" i="64"/>
  <c r="AL167" i="64"/>
  <c r="AR166" i="64"/>
  <c r="AS166" i="64"/>
  <c r="AU166" i="64"/>
  <c r="AT166" i="64"/>
  <c r="AO166" i="64"/>
  <c r="AL166" i="64"/>
  <c r="AR165" i="64"/>
  <c r="AS165" i="64"/>
  <c r="AU165" i="64"/>
  <c r="AT165" i="64"/>
  <c r="AO165" i="64"/>
  <c r="AL165" i="64"/>
  <c r="AR164" i="64"/>
  <c r="AS164" i="64"/>
  <c r="AU164" i="64"/>
  <c r="AT164" i="64"/>
  <c r="AO164" i="64"/>
  <c r="AL164" i="64"/>
  <c r="AR163" i="64"/>
  <c r="AS163" i="64"/>
  <c r="AU163" i="64"/>
  <c r="AT163" i="64"/>
  <c r="AO163" i="64"/>
  <c r="AL163" i="64"/>
  <c r="AR162" i="64"/>
  <c r="AS162" i="64"/>
  <c r="AU162" i="64"/>
  <c r="AT162" i="64"/>
  <c r="AO162" i="64"/>
  <c r="AL162" i="64"/>
  <c r="AR161" i="64"/>
  <c r="AS161" i="64"/>
  <c r="AU161" i="64"/>
  <c r="AT161" i="64"/>
  <c r="AO161" i="64"/>
  <c r="AL161" i="64"/>
  <c r="AR160" i="64"/>
  <c r="AS160" i="64"/>
  <c r="AU160" i="64"/>
  <c r="AT160" i="64"/>
  <c r="AO160" i="64"/>
  <c r="AL160" i="64"/>
  <c r="AR159" i="64"/>
  <c r="AS159" i="64"/>
  <c r="AU159" i="64"/>
  <c r="AT159" i="64"/>
  <c r="AO159" i="64"/>
  <c r="AL159" i="64"/>
  <c r="AR158" i="64"/>
  <c r="AS158" i="64"/>
  <c r="AU158" i="64"/>
  <c r="AT158" i="64"/>
  <c r="AO158" i="64"/>
  <c r="AL158" i="64"/>
  <c r="AR157" i="64"/>
  <c r="AS157" i="64"/>
  <c r="AU157" i="64"/>
  <c r="AT157" i="64"/>
  <c r="AO157" i="64"/>
  <c r="AL157" i="64"/>
  <c r="AR156" i="64"/>
  <c r="AS156" i="64"/>
  <c r="AU156" i="64"/>
  <c r="AT156" i="64"/>
  <c r="AO156" i="64"/>
  <c r="AL156" i="64"/>
  <c r="AR155" i="64"/>
  <c r="AS155" i="64"/>
  <c r="AU155" i="64"/>
  <c r="AT155" i="64"/>
  <c r="AO155" i="64"/>
  <c r="AL155" i="64"/>
  <c r="AR154" i="64"/>
  <c r="AS154" i="64"/>
  <c r="AU154" i="64"/>
  <c r="AT154" i="64"/>
  <c r="AO154" i="64"/>
  <c r="AL154" i="64"/>
  <c r="AR153" i="64"/>
  <c r="AS153" i="64"/>
  <c r="AU153" i="64"/>
  <c r="AT153" i="64"/>
  <c r="AO153" i="64"/>
  <c r="AL153" i="64"/>
  <c r="AR152" i="64"/>
  <c r="AS152" i="64"/>
  <c r="AU152" i="64"/>
  <c r="AT152" i="64"/>
  <c r="AO152" i="64"/>
  <c r="AL152" i="64"/>
  <c r="AR151" i="64"/>
  <c r="AS151" i="64"/>
  <c r="AU151" i="64"/>
  <c r="AT151" i="64"/>
  <c r="AO151" i="64"/>
  <c r="AL151" i="64"/>
  <c r="AR150" i="64"/>
  <c r="AS150" i="64"/>
  <c r="AU150" i="64"/>
  <c r="AT150" i="64"/>
  <c r="AO150" i="64"/>
  <c r="AL150" i="64"/>
  <c r="AR149" i="64"/>
  <c r="AS149" i="64"/>
  <c r="AU149" i="64"/>
  <c r="AT149" i="64"/>
  <c r="AO149" i="64"/>
  <c r="AL149" i="64"/>
  <c r="AR148" i="64"/>
  <c r="AS148" i="64"/>
  <c r="AU148" i="64"/>
  <c r="AT148" i="64"/>
  <c r="AO148" i="64"/>
  <c r="AL148" i="64"/>
  <c r="AR147" i="64"/>
  <c r="AS147" i="64"/>
  <c r="AU147" i="64"/>
  <c r="AT147" i="64"/>
  <c r="AO147" i="64"/>
  <c r="AL147" i="64"/>
  <c r="AR146" i="64"/>
  <c r="AS146" i="64"/>
  <c r="AU146" i="64"/>
  <c r="AT146" i="64"/>
  <c r="AO146" i="64"/>
  <c r="AL146" i="64"/>
  <c r="AR145" i="64"/>
  <c r="AS145" i="64"/>
  <c r="AU145" i="64"/>
  <c r="AT145" i="64"/>
  <c r="AO145" i="64"/>
  <c r="AL145" i="64"/>
  <c r="AR144" i="64"/>
  <c r="AS144" i="64"/>
  <c r="AU144" i="64"/>
  <c r="AT144" i="64"/>
  <c r="AO144" i="64"/>
  <c r="AL144" i="64"/>
  <c r="AR143" i="64"/>
  <c r="AS143" i="64"/>
  <c r="AU143" i="64"/>
  <c r="AT143" i="64"/>
  <c r="AO143" i="64"/>
  <c r="AL143" i="64"/>
  <c r="AR142" i="64"/>
  <c r="AS142" i="64"/>
  <c r="AU142" i="64"/>
  <c r="AT142" i="64"/>
  <c r="AO142" i="64"/>
  <c r="AL142" i="64"/>
  <c r="AR141" i="64"/>
  <c r="AS141" i="64"/>
  <c r="AU141" i="64"/>
  <c r="AT141" i="64"/>
  <c r="AO141" i="64"/>
  <c r="AL141" i="64"/>
  <c r="AR140" i="64"/>
  <c r="AS140" i="64"/>
  <c r="AU140" i="64"/>
  <c r="AT140" i="64"/>
  <c r="AO140" i="64"/>
  <c r="AL140" i="64"/>
  <c r="AR139" i="64"/>
  <c r="AS139" i="64"/>
  <c r="AU139" i="64"/>
  <c r="AT139" i="64"/>
  <c r="AO139" i="64"/>
  <c r="AL139" i="64"/>
  <c r="AR138" i="64"/>
  <c r="AS138" i="64"/>
  <c r="AU138" i="64"/>
  <c r="AT138" i="64"/>
  <c r="AO138" i="64"/>
  <c r="AL138" i="64"/>
  <c r="AR137" i="64"/>
  <c r="AS137" i="64"/>
  <c r="AU137" i="64"/>
  <c r="AT137" i="64"/>
  <c r="AO137" i="64"/>
  <c r="AL137" i="64"/>
  <c r="AR136" i="64"/>
  <c r="AS136" i="64"/>
  <c r="AU136" i="64"/>
  <c r="AT136" i="64"/>
  <c r="AO136" i="64"/>
  <c r="AL136" i="64"/>
  <c r="AR135" i="64"/>
  <c r="AS135" i="64"/>
  <c r="AU135" i="64"/>
  <c r="AT135" i="64"/>
  <c r="AO135" i="64"/>
  <c r="AL135" i="64"/>
  <c r="AR134" i="64"/>
  <c r="AS134" i="64"/>
  <c r="AU134" i="64"/>
  <c r="AT134" i="64"/>
  <c r="AO134" i="64"/>
  <c r="AL134" i="64"/>
  <c r="AR133" i="64"/>
  <c r="AS133" i="64"/>
  <c r="AU133" i="64"/>
  <c r="AT133" i="64"/>
  <c r="AO133" i="64"/>
  <c r="AL133" i="64"/>
  <c r="AR132" i="64"/>
  <c r="AS132" i="64"/>
  <c r="AU132" i="64"/>
  <c r="AT132" i="64"/>
  <c r="AO132" i="64"/>
  <c r="AL132" i="64"/>
  <c r="AR131" i="64"/>
  <c r="AS131" i="64"/>
  <c r="AU131" i="64"/>
  <c r="AT131" i="64"/>
  <c r="AO131" i="64"/>
  <c r="AL131" i="64"/>
  <c r="AR130" i="64"/>
  <c r="AS130" i="64"/>
  <c r="AU130" i="64"/>
  <c r="AT130" i="64"/>
  <c r="AO130" i="64"/>
  <c r="AL130" i="64"/>
  <c r="AR129" i="64"/>
  <c r="AS129" i="64"/>
  <c r="AU129" i="64"/>
  <c r="AT129" i="64"/>
  <c r="AO129" i="64"/>
  <c r="AL129" i="64"/>
  <c r="AR128" i="64"/>
  <c r="AS128" i="64"/>
  <c r="AU128" i="64"/>
  <c r="AT128" i="64"/>
  <c r="AO128" i="64"/>
  <c r="AL128" i="64"/>
  <c r="AR127" i="64"/>
  <c r="AS127" i="64"/>
  <c r="AU127" i="64"/>
  <c r="AT127" i="64"/>
  <c r="AO127" i="64"/>
  <c r="AL127" i="64"/>
  <c r="AR126" i="64"/>
  <c r="AS126" i="64"/>
  <c r="AU126" i="64"/>
  <c r="AT126" i="64"/>
  <c r="AO126" i="64"/>
  <c r="AL126" i="64"/>
  <c r="AR125" i="64"/>
  <c r="AS125" i="64"/>
  <c r="AU125" i="64"/>
  <c r="AT125" i="64"/>
  <c r="AO125" i="64"/>
  <c r="AL125" i="64"/>
  <c r="AR124" i="64"/>
  <c r="AS124" i="64"/>
  <c r="AU124" i="64"/>
  <c r="AT124" i="64"/>
  <c r="AO124" i="64"/>
  <c r="AL124" i="64"/>
  <c r="AR123" i="64"/>
  <c r="AS123" i="64"/>
  <c r="AU123" i="64"/>
  <c r="AT123" i="64"/>
  <c r="AO123" i="64"/>
  <c r="AL123" i="64"/>
  <c r="AR122" i="64"/>
  <c r="AS122" i="64"/>
  <c r="AU122" i="64"/>
  <c r="AT122" i="64"/>
  <c r="AO122" i="64"/>
  <c r="AL122" i="64"/>
  <c r="AR121" i="64"/>
  <c r="AS121" i="64"/>
  <c r="AU121" i="64"/>
  <c r="AT121" i="64"/>
  <c r="AO121" i="64"/>
  <c r="AL121" i="64"/>
  <c r="AR120" i="64"/>
  <c r="AS120" i="64"/>
  <c r="AU120" i="64"/>
  <c r="AT120" i="64"/>
  <c r="AO120" i="64"/>
  <c r="AL120" i="64"/>
  <c r="AQ113" i="64"/>
  <c r="AP63" i="64"/>
  <c r="AP64" i="64"/>
  <c r="AP65" i="64"/>
  <c r="AP66" i="64"/>
  <c r="AP67" i="64"/>
  <c r="AP68" i="64"/>
  <c r="AP69" i="64"/>
  <c r="AP70" i="64"/>
  <c r="AP71" i="64"/>
  <c r="AP72" i="64"/>
  <c r="AP73" i="64"/>
  <c r="AP74" i="64"/>
  <c r="AP75" i="64"/>
  <c r="AP76" i="64"/>
  <c r="AP77" i="64"/>
  <c r="AP78" i="64"/>
  <c r="AP79" i="64"/>
  <c r="AP80" i="64"/>
  <c r="AP81" i="64"/>
  <c r="AP82" i="64"/>
  <c r="AP83" i="64"/>
  <c r="AP84" i="64"/>
  <c r="AP85" i="64"/>
  <c r="AP86" i="64"/>
  <c r="AP87" i="64"/>
  <c r="AP88" i="64"/>
  <c r="AP89" i="64"/>
  <c r="AP90" i="64"/>
  <c r="AP91" i="64"/>
  <c r="AP92" i="64"/>
  <c r="AP93" i="64"/>
  <c r="AP94" i="64"/>
  <c r="AP95" i="64"/>
  <c r="AP96" i="64"/>
  <c r="AP97" i="64"/>
  <c r="AP98" i="64"/>
  <c r="AP99" i="64"/>
  <c r="AP100" i="64"/>
  <c r="AP101" i="64"/>
  <c r="AP102" i="64"/>
  <c r="AP103" i="64"/>
  <c r="AP104" i="64"/>
  <c r="AP105" i="64"/>
  <c r="AP106" i="64"/>
  <c r="AP107" i="64"/>
  <c r="AP108" i="64"/>
  <c r="AP109" i="64"/>
  <c r="AP110" i="64"/>
  <c r="AP111" i="64"/>
  <c r="AP112" i="64"/>
  <c r="AP113" i="64"/>
  <c r="AR112" i="64"/>
  <c r="AS112" i="64"/>
  <c r="AU112" i="64"/>
  <c r="AT112" i="64"/>
  <c r="AO112" i="64"/>
  <c r="AL112" i="64"/>
  <c r="AR111" i="64"/>
  <c r="AS111" i="64"/>
  <c r="AU111" i="64"/>
  <c r="AT111" i="64"/>
  <c r="AO111" i="64"/>
  <c r="AL111" i="64"/>
  <c r="AR110" i="64"/>
  <c r="AS110" i="64"/>
  <c r="AU110" i="64"/>
  <c r="AT110" i="64"/>
  <c r="AO110" i="64"/>
  <c r="AL110" i="64"/>
  <c r="AR109" i="64"/>
  <c r="AS109" i="64"/>
  <c r="AU109" i="64"/>
  <c r="AT109" i="64"/>
  <c r="AO109" i="64"/>
  <c r="AL109" i="64"/>
  <c r="AR108" i="64"/>
  <c r="AS108" i="64"/>
  <c r="AU108" i="64"/>
  <c r="AT108" i="64"/>
  <c r="AO108" i="64"/>
  <c r="AL108" i="64"/>
  <c r="AR107" i="64"/>
  <c r="AS107" i="64"/>
  <c r="AU107" i="64"/>
  <c r="AT107" i="64"/>
  <c r="AO107" i="64"/>
  <c r="AL107" i="64"/>
  <c r="AR106" i="64"/>
  <c r="AS106" i="64"/>
  <c r="AU106" i="64"/>
  <c r="AT106" i="64"/>
  <c r="AO106" i="64"/>
  <c r="AL106" i="64"/>
  <c r="AR105" i="64"/>
  <c r="AS105" i="64"/>
  <c r="AU105" i="64"/>
  <c r="AT105" i="64"/>
  <c r="AO105" i="64"/>
  <c r="AL105" i="64"/>
  <c r="AR104" i="64"/>
  <c r="AS104" i="64"/>
  <c r="AU104" i="64"/>
  <c r="AT104" i="64"/>
  <c r="AO104" i="64"/>
  <c r="AL104" i="64"/>
  <c r="AR103" i="64"/>
  <c r="AS103" i="64"/>
  <c r="AU103" i="64"/>
  <c r="AT103" i="64"/>
  <c r="AO103" i="64"/>
  <c r="AL103" i="64"/>
  <c r="AR102" i="64"/>
  <c r="AS102" i="64"/>
  <c r="AU102" i="64"/>
  <c r="AT102" i="64"/>
  <c r="AO102" i="64"/>
  <c r="AL102" i="64"/>
  <c r="AR101" i="64"/>
  <c r="AS101" i="64"/>
  <c r="AU101" i="64"/>
  <c r="AT101" i="64"/>
  <c r="AO101" i="64"/>
  <c r="AL101" i="64"/>
  <c r="AR100" i="64"/>
  <c r="AS100" i="64"/>
  <c r="AU100" i="64"/>
  <c r="AT100" i="64"/>
  <c r="AO100" i="64"/>
  <c r="AL100" i="64"/>
  <c r="AR99" i="64"/>
  <c r="AS99" i="64"/>
  <c r="AU99" i="64"/>
  <c r="AT99" i="64"/>
  <c r="AO99" i="64"/>
  <c r="AL99" i="64"/>
  <c r="AR98" i="64"/>
  <c r="AS98" i="64"/>
  <c r="AU98" i="64"/>
  <c r="AT98" i="64"/>
  <c r="AO98" i="64"/>
  <c r="AL98" i="64"/>
  <c r="AR97" i="64"/>
  <c r="AS97" i="64"/>
  <c r="AU97" i="64"/>
  <c r="AT97" i="64"/>
  <c r="AO97" i="64"/>
  <c r="AL97" i="64"/>
  <c r="AR96" i="64"/>
  <c r="AS96" i="64"/>
  <c r="AU96" i="64"/>
  <c r="AT96" i="64"/>
  <c r="AO96" i="64"/>
  <c r="AL96" i="64"/>
  <c r="AR95" i="64"/>
  <c r="AS95" i="64"/>
  <c r="AU95" i="64"/>
  <c r="AT95" i="64"/>
  <c r="AO95" i="64"/>
  <c r="AL95" i="64"/>
  <c r="AR94" i="64"/>
  <c r="AS94" i="64"/>
  <c r="AU94" i="64"/>
  <c r="AT94" i="64"/>
  <c r="AO94" i="64"/>
  <c r="AL94" i="64"/>
  <c r="AR93" i="64"/>
  <c r="AS93" i="64"/>
  <c r="AU93" i="64"/>
  <c r="AT93" i="64"/>
  <c r="AO93" i="64"/>
  <c r="AL93" i="64"/>
  <c r="AR92" i="64"/>
  <c r="AS92" i="64"/>
  <c r="AU92" i="64"/>
  <c r="AT92" i="64"/>
  <c r="AO92" i="64"/>
  <c r="AL92" i="64"/>
  <c r="AR91" i="64"/>
  <c r="AS91" i="64"/>
  <c r="AU91" i="64"/>
  <c r="AT91" i="64"/>
  <c r="AO91" i="64"/>
  <c r="AL91" i="64"/>
  <c r="AR90" i="64"/>
  <c r="AS90" i="64"/>
  <c r="AU90" i="64"/>
  <c r="AT90" i="64"/>
  <c r="AO90" i="64"/>
  <c r="AL90" i="64"/>
  <c r="AR89" i="64"/>
  <c r="AS89" i="64"/>
  <c r="AU89" i="64"/>
  <c r="AT89" i="64"/>
  <c r="AO89" i="64"/>
  <c r="AL89" i="64"/>
  <c r="AR88" i="64"/>
  <c r="AS88" i="64"/>
  <c r="AU88" i="64"/>
  <c r="AT88" i="64"/>
  <c r="AO88" i="64"/>
  <c r="AL88" i="64"/>
  <c r="AR87" i="64"/>
  <c r="AS87" i="64"/>
  <c r="AU87" i="64"/>
  <c r="AT87" i="64"/>
  <c r="AO87" i="64"/>
  <c r="AL87" i="64"/>
  <c r="AR86" i="64"/>
  <c r="AS86" i="64"/>
  <c r="AU86" i="64"/>
  <c r="AT86" i="64"/>
  <c r="AO86" i="64"/>
  <c r="AL86" i="64"/>
  <c r="AR85" i="64"/>
  <c r="AS85" i="64"/>
  <c r="AU85" i="64"/>
  <c r="AT85" i="64"/>
  <c r="AO85" i="64"/>
  <c r="AL85" i="64"/>
  <c r="AR84" i="64"/>
  <c r="AS84" i="64"/>
  <c r="AU84" i="64"/>
  <c r="AT84" i="64"/>
  <c r="AO84" i="64"/>
  <c r="AL84" i="64"/>
  <c r="AR83" i="64"/>
  <c r="AS83" i="64"/>
  <c r="AU83" i="64"/>
  <c r="AT83" i="64"/>
  <c r="AO83" i="64"/>
  <c r="AL83" i="64"/>
  <c r="AR82" i="64"/>
  <c r="AS82" i="64"/>
  <c r="AU82" i="64"/>
  <c r="AT82" i="64"/>
  <c r="AO82" i="64"/>
  <c r="AL82" i="64"/>
  <c r="AR81" i="64"/>
  <c r="AS81" i="64"/>
  <c r="AU81" i="64"/>
  <c r="AT81" i="64"/>
  <c r="AO81" i="64"/>
  <c r="AL81" i="64"/>
  <c r="AR80" i="64"/>
  <c r="AS80" i="64"/>
  <c r="AU80" i="64"/>
  <c r="AT80" i="64"/>
  <c r="AO80" i="64"/>
  <c r="AL80" i="64"/>
  <c r="AR79" i="64"/>
  <c r="AS79" i="64"/>
  <c r="AU79" i="64"/>
  <c r="AT79" i="64"/>
  <c r="AO79" i="64"/>
  <c r="AL79" i="64"/>
  <c r="AR78" i="64"/>
  <c r="AS78" i="64"/>
  <c r="AU78" i="64"/>
  <c r="AT78" i="64"/>
  <c r="AO78" i="64"/>
  <c r="AL78" i="64"/>
  <c r="AR77" i="64"/>
  <c r="AS77" i="64"/>
  <c r="AU77" i="64"/>
  <c r="AT77" i="64"/>
  <c r="AO77" i="64"/>
  <c r="AL77" i="64"/>
  <c r="AR76" i="64"/>
  <c r="AS76" i="64"/>
  <c r="AU76" i="64"/>
  <c r="AT76" i="64"/>
  <c r="AO76" i="64"/>
  <c r="AL76" i="64"/>
  <c r="AR75" i="64"/>
  <c r="AS75" i="64"/>
  <c r="AU75" i="64"/>
  <c r="AT75" i="64"/>
  <c r="AO75" i="64"/>
  <c r="AL75" i="64"/>
  <c r="AR74" i="64"/>
  <c r="AS74" i="64"/>
  <c r="AU74" i="64"/>
  <c r="AT74" i="64"/>
  <c r="AO74" i="64"/>
  <c r="AL74" i="64"/>
  <c r="AR73" i="64"/>
  <c r="AS73" i="64"/>
  <c r="AU73" i="64"/>
  <c r="AT73" i="64"/>
  <c r="AO73" i="64"/>
  <c r="AL73" i="64"/>
  <c r="AR72" i="64"/>
  <c r="AS72" i="64"/>
  <c r="AU72" i="64"/>
  <c r="AT72" i="64"/>
  <c r="AO72" i="64"/>
  <c r="AL72" i="64"/>
  <c r="AR71" i="64"/>
  <c r="AS71" i="64"/>
  <c r="AU71" i="64"/>
  <c r="AT71" i="64"/>
  <c r="AO71" i="64"/>
  <c r="AL71" i="64"/>
  <c r="AR70" i="64"/>
  <c r="AS70" i="64"/>
  <c r="AU70" i="64"/>
  <c r="AT70" i="64"/>
  <c r="AO70" i="64"/>
  <c r="AL70" i="64"/>
  <c r="AR69" i="64"/>
  <c r="AS69" i="64"/>
  <c r="AU69" i="64"/>
  <c r="AT69" i="64"/>
  <c r="AO69" i="64"/>
  <c r="AL69" i="64"/>
  <c r="AR68" i="64"/>
  <c r="AS68" i="64"/>
  <c r="AU68" i="64"/>
  <c r="AT68" i="64"/>
  <c r="AO68" i="64"/>
  <c r="AL68" i="64"/>
  <c r="AR67" i="64"/>
  <c r="AS67" i="64"/>
  <c r="AU67" i="64"/>
  <c r="AT67" i="64"/>
  <c r="AO67" i="64"/>
  <c r="AL67" i="64"/>
  <c r="AR66" i="64"/>
  <c r="AS66" i="64"/>
  <c r="AU66" i="64"/>
  <c r="AT66" i="64"/>
  <c r="AO66" i="64"/>
  <c r="AL66" i="64"/>
  <c r="AR65" i="64"/>
  <c r="AS65" i="64"/>
  <c r="AU65" i="64"/>
  <c r="AT65" i="64"/>
  <c r="AO65" i="64"/>
  <c r="AL65" i="64"/>
  <c r="AR64" i="64"/>
  <c r="AS64" i="64"/>
  <c r="AU64" i="64"/>
  <c r="AT64" i="64"/>
  <c r="AO64" i="64"/>
  <c r="AL64" i="64"/>
  <c r="AR63" i="64"/>
  <c r="AS63" i="64"/>
  <c r="AU63" i="64"/>
  <c r="AT63" i="64"/>
  <c r="AO63" i="64"/>
  <c r="AL63" i="64"/>
  <c r="AQ56" i="64"/>
  <c r="AP6" i="64"/>
  <c r="AP7" i="64"/>
  <c r="AP8" i="64"/>
  <c r="AP9" i="64"/>
  <c r="AP10" i="64"/>
  <c r="AP11" i="64"/>
  <c r="AP12" i="64"/>
  <c r="AP13" i="64"/>
  <c r="AP14" i="64"/>
  <c r="AP15" i="64"/>
  <c r="AP16" i="64"/>
  <c r="AP17" i="64"/>
  <c r="AP18" i="64"/>
  <c r="AP19" i="64"/>
  <c r="AP20" i="64"/>
  <c r="AP21" i="64"/>
  <c r="AP22" i="64"/>
  <c r="AP23" i="64"/>
  <c r="AP24" i="64"/>
  <c r="AP25" i="64"/>
  <c r="AP26" i="64"/>
  <c r="AP27" i="64"/>
  <c r="AP28" i="64"/>
  <c r="AP29" i="64"/>
  <c r="AP30" i="64"/>
  <c r="AP31" i="64"/>
  <c r="AP32" i="64"/>
  <c r="AP33" i="64"/>
  <c r="AP34" i="64"/>
  <c r="AP35" i="64"/>
  <c r="AP36" i="64"/>
  <c r="AP37" i="64"/>
  <c r="AP38" i="64"/>
  <c r="AP39" i="64"/>
  <c r="AP40" i="64"/>
  <c r="AP41" i="64"/>
  <c r="AP42" i="64"/>
  <c r="AP43" i="64"/>
  <c r="AP44" i="64"/>
  <c r="AP45" i="64"/>
  <c r="AP46" i="64"/>
  <c r="AP47" i="64"/>
  <c r="AP48" i="64"/>
  <c r="AP49" i="64"/>
  <c r="AP50" i="64"/>
  <c r="AP51" i="64"/>
  <c r="AP52" i="64"/>
  <c r="AP53" i="64"/>
  <c r="AP54" i="64"/>
  <c r="AP55" i="64"/>
  <c r="AP56" i="64"/>
  <c r="AR55" i="64"/>
  <c r="AS55" i="64"/>
  <c r="AU55" i="64"/>
  <c r="AT55" i="64"/>
  <c r="AO55" i="64"/>
  <c r="AN55" i="64"/>
  <c r="AL55" i="64"/>
  <c r="AR54" i="64"/>
  <c r="AS54" i="64"/>
  <c r="AU54" i="64"/>
  <c r="AT54" i="64"/>
  <c r="AO54" i="64"/>
  <c r="AN54" i="64"/>
  <c r="AL54" i="64"/>
  <c r="AR53" i="64"/>
  <c r="AS53" i="64"/>
  <c r="AU53" i="64"/>
  <c r="AT53" i="64"/>
  <c r="AO53" i="64"/>
  <c r="AN53" i="64"/>
  <c r="AL53" i="64"/>
  <c r="AR52" i="64"/>
  <c r="AS52" i="64"/>
  <c r="AU52" i="64"/>
  <c r="AT52" i="64"/>
  <c r="AO52" i="64"/>
  <c r="AN52" i="64"/>
  <c r="AL52" i="64"/>
  <c r="AR51" i="64"/>
  <c r="AS51" i="64"/>
  <c r="AU51" i="64"/>
  <c r="AT51" i="64"/>
  <c r="AO51" i="64"/>
  <c r="AN51" i="64"/>
  <c r="AL51" i="64"/>
  <c r="AR50" i="64"/>
  <c r="AS50" i="64"/>
  <c r="AU50" i="64"/>
  <c r="AT50" i="64"/>
  <c r="AO50" i="64"/>
  <c r="AN50" i="64"/>
  <c r="AL50" i="64"/>
  <c r="AR49" i="64"/>
  <c r="AS49" i="64"/>
  <c r="AU49" i="64"/>
  <c r="AT49" i="64"/>
  <c r="AO49" i="64"/>
  <c r="AN49" i="64"/>
  <c r="AL49" i="64"/>
  <c r="AR48" i="64"/>
  <c r="AS48" i="64"/>
  <c r="AU48" i="64"/>
  <c r="AT48" i="64"/>
  <c r="AO48" i="64"/>
  <c r="AN48" i="64"/>
  <c r="AL48" i="64"/>
  <c r="AR47" i="64"/>
  <c r="AS47" i="64"/>
  <c r="AU47" i="64"/>
  <c r="AT47" i="64"/>
  <c r="AO47" i="64"/>
  <c r="AN47" i="64"/>
  <c r="AL47" i="64"/>
  <c r="AR46" i="64"/>
  <c r="AS46" i="64"/>
  <c r="AU46" i="64"/>
  <c r="AT46" i="64"/>
  <c r="AO46" i="64"/>
  <c r="AN46" i="64"/>
  <c r="AL46" i="64"/>
  <c r="AR45" i="64"/>
  <c r="AS45" i="64"/>
  <c r="AU45" i="64"/>
  <c r="AT45" i="64"/>
  <c r="AO45" i="64"/>
  <c r="AN45" i="64"/>
  <c r="AL45" i="64"/>
  <c r="AR44" i="64"/>
  <c r="AS44" i="64"/>
  <c r="AU44" i="64"/>
  <c r="AT44" i="64"/>
  <c r="AO44" i="64"/>
  <c r="AN44" i="64"/>
  <c r="AL44" i="64"/>
  <c r="AR43" i="64"/>
  <c r="AS43" i="64"/>
  <c r="AU43" i="64"/>
  <c r="AT43" i="64"/>
  <c r="AO43" i="64"/>
  <c r="AN43" i="64"/>
  <c r="AL43" i="64"/>
  <c r="AR42" i="64"/>
  <c r="AS42" i="64"/>
  <c r="AU42" i="64"/>
  <c r="AT42" i="64"/>
  <c r="AO42" i="64"/>
  <c r="AN42" i="64"/>
  <c r="AL42" i="64"/>
  <c r="AR41" i="64"/>
  <c r="AS41" i="64"/>
  <c r="AU41" i="64"/>
  <c r="AT41" i="64"/>
  <c r="AO41" i="64"/>
  <c r="AN41" i="64"/>
  <c r="AL41" i="64"/>
  <c r="AR40" i="64"/>
  <c r="AS40" i="64"/>
  <c r="AU40" i="64"/>
  <c r="AT40" i="64"/>
  <c r="AO40" i="64"/>
  <c r="AN40" i="64"/>
  <c r="AL40" i="64"/>
  <c r="AR39" i="64"/>
  <c r="AS39" i="64"/>
  <c r="AU39" i="64"/>
  <c r="AT39" i="64"/>
  <c r="AO39" i="64"/>
  <c r="AN39" i="64"/>
  <c r="AL39" i="64"/>
  <c r="AR38" i="64"/>
  <c r="AS38" i="64"/>
  <c r="AU38" i="64"/>
  <c r="AT38" i="64"/>
  <c r="AO38" i="64"/>
  <c r="AN38" i="64"/>
  <c r="AL38" i="64"/>
  <c r="AR37" i="64"/>
  <c r="AS37" i="64"/>
  <c r="AU37" i="64"/>
  <c r="AT37" i="64"/>
  <c r="AO37" i="64"/>
  <c r="AN37" i="64"/>
  <c r="AL37" i="64"/>
  <c r="AR36" i="64"/>
  <c r="AS36" i="64"/>
  <c r="AU36" i="64"/>
  <c r="AT36" i="64"/>
  <c r="AO36" i="64"/>
  <c r="AN36" i="64"/>
  <c r="AL36" i="64"/>
  <c r="AR35" i="64"/>
  <c r="AS35" i="64"/>
  <c r="AU35" i="64"/>
  <c r="AT35" i="64"/>
  <c r="AO35" i="64"/>
  <c r="AN35" i="64"/>
  <c r="AL35" i="64"/>
  <c r="AR34" i="64"/>
  <c r="AS34" i="64"/>
  <c r="AU34" i="64"/>
  <c r="AT34" i="64"/>
  <c r="AO34" i="64"/>
  <c r="AN34" i="64"/>
  <c r="AL34" i="64"/>
  <c r="AR33" i="64"/>
  <c r="AS33" i="64"/>
  <c r="AU33" i="64"/>
  <c r="AT33" i="64"/>
  <c r="AO33" i="64"/>
  <c r="AN33" i="64"/>
  <c r="AL33" i="64"/>
  <c r="AR32" i="64"/>
  <c r="AS32" i="64"/>
  <c r="AU32" i="64"/>
  <c r="AT32" i="64"/>
  <c r="AO32" i="64"/>
  <c r="AN32" i="64"/>
  <c r="AL32" i="64"/>
  <c r="AR31" i="64"/>
  <c r="AS31" i="64"/>
  <c r="AU31" i="64"/>
  <c r="AT31" i="64"/>
  <c r="AO31" i="64"/>
  <c r="AN31" i="64"/>
  <c r="AL31" i="64"/>
  <c r="AR30" i="64"/>
  <c r="AS30" i="64"/>
  <c r="AU30" i="64"/>
  <c r="AT30" i="64"/>
  <c r="AO30" i="64"/>
  <c r="AN30" i="64"/>
  <c r="AL30" i="64"/>
  <c r="AR29" i="64"/>
  <c r="AS29" i="64"/>
  <c r="AU29" i="64"/>
  <c r="AT29" i="64"/>
  <c r="AO29" i="64"/>
  <c r="AN29" i="64"/>
  <c r="AL29" i="64"/>
  <c r="AR28" i="64"/>
  <c r="AS28" i="64"/>
  <c r="AU28" i="64"/>
  <c r="AT28" i="64"/>
  <c r="AO28" i="64"/>
  <c r="AN28" i="64"/>
  <c r="AL28" i="64"/>
  <c r="AR27" i="64"/>
  <c r="AS27" i="64"/>
  <c r="AU27" i="64"/>
  <c r="AT27" i="64"/>
  <c r="AO27" i="64"/>
  <c r="AN27" i="64"/>
  <c r="AL27" i="64"/>
  <c r="AR26" i="64"/>
  <c r="AS26" i="64"/>
  <c r="AU26" i="64"/>
  <c r="AT26" i="64"/>
  <c r="AO26" i="64"/>
  <c r="AN26" i="64"/>
  <c r="AL26" i="64"/>
  <c r="AR25" i="64"/>
  <c r="AS25" i="64"/>
  <c r="AU25" i="64"/>
  <c r="AT25" i="64"/>
  <c r="AO25" i="64"/>
  <c r="AN25" i="64"/>
  <c r="AL25" i="64"/>
  <c r="AR24" i="64"/>
  <c r="AS24" i="64"/>
  <c r="AU24" i="64"/>
  <c r="AT24" i="64"/>
  <c r="AO24" i="64"/>
  <c r="AN24" i="64"/>
  <c r="AL24" i="64"/>
  <c r="AR23" i="64"/>
  <c r="AS23" i="64"/>
  <c r="AU23" i="64"/>
  <c r="AT23" i="64"/>
  <c r="AO23" i="64"/>
  <c r="AN23" i="64"/>
  <c r="AL23" i="64"/>
  <c r="AR22" i="64"/>
  <c r="AS22" i="64"/>
  <c r="AU22" i="64"/>
  <c r="AT22" i="64"/>
  <c r="AO22" i="64"/>
  <c r="AN22" i="64"/>
  <c r="AL22" i="64"/>
  <c r="AR21" i="64"/>
  <c r="AS21" i="64"/>
  <c r="AU21" i="64"/>
  <c r="AT21" i="64"/>
  <c r="AO21" i="64"/>
  <c r="AN21" i="64"/>
  <c r="AL21" i="64"/>
  <c r="AR20" i="64"/>
  <c r="AS20" i="64"/>
  <c r="AU20" i="64"/>
  <c r="AT20" i="64"/>
  <c r="AO20" i="64"/>
  <c r="AN20" i="64"/>
  <c r="AL20" i="64"/>
  <c r="AR19" i="64"/>
  <c r="AS19" i="64"/>
  <c r="AU19" i="64"/>
  <c r="AT19" i="64"/>
  <c r="AO19" i="64"/>
  <c r="AN19" i="64"/>
  <c r="AL19" i="64"/>
  <c r="AR18" i="64"/>
  <c r="AS18" i="64"/>
  <c r="AU18" i="64"/>
  <c r="AT18" i="64"/>
  <c r="AO18" i="64"/>
  <c r="AN18" i="64"/>
  <c r="AL18" i="64"/>
  <c r="AR17" i="64"/>
  <c r="AS17" i="64"/>
  <c r="AU17" i="64"/>
  <c r="AT17" i="64"/>
  <c r="AO17" i="64"/>
  <c r="AN17" i="64"/>
  <c r="AL17" i="64"/>
  <c r="AR16" i="64"/>
  <c r="AS16" i="64"/>
  <c r="AU16" i="64"/>
  <c r="AT16" i="64"/>
  <c r="AO16" i="64"/>
  <c r="AN16" i="64"/>
  <c r="AL16" i="64"/>
  <c r="AR15" i="64"/>
  <c r="AS15" i="64"/>
  <c r="AU15" i="64"/>
  <c r="AT15" i="64"/>
  <c r="AO15" i="64"/>
  <c r="AN15" i="64"/>
  <c r="AL15" i="64"/>
  <c r="AR14" i="64"/>
  <c r="AS14" i="64"/>
  <c r="AU14" i="64"/>
  <c r="AT14" i="64"/>
  <c r="AO14" i="64"/>
  <c r="AN14" i="64"/>
  <c r="AL14" i="64"/>
  <c r="AR13" i="64"/>
  <c r="AS13" i="64"/>
  <c r="AU13" i="64"/>
  <c r="AT13" i="64"/>
  <c r="AO13" i="64"/>
  <c r="AN13" i="64"/>
  <c r="AL13" i="64"/>
  <c r="AR12" i="64"/>
  <c r="AS12" i="64"/>
  <c r="AU12" i="64"/>
  <c r="AT12" i="64"/>
  <c r="AO12" i="64"/>
  <c r="AN12" i="64"/>
  <c r="AL12" i="64"/>
  <c r="AR11" i="64"/>
  <c r="AS11" i="64"/>
  <c r="AU11" i="64"/>
  <c r="AT11" i="64"/>
  <c r="AO11" i="64"/>
  <c r="AN11" i="64"/>
  <c r="AL11" i="64"/>
  <c r="AR10" i="64"/>
  <c r="AS10" i="64"/>
  <c r="AU10" i="64"/>
  <c r="AT10" i="64"/>
  <c r="AO10" i="64"/>
  <c r="AN10" i="64"/>
  <c r="AL10" i="64"/>
  <c r="AR9" i="64"/>
  <c r="AS9" i="64"/>
  <c r="AU9" i="64"/>
  <c r="AT9" i="64"/>
  <c r="AO9" i="64"/>
  <c r="AN9" i="64"/>
  <c r="AL9" i="64"/>
  <c r="AR8" i="64"/>
  <c r="AS8" i="64"/>
  <c r="AU8" i="64"/>
  <c r="AT8" i="64"/>
  <c r="AO8" i="64"/>
  <c r="AN8" i="64"/>
  <c r="AL8" i="64"/>
  <c r="AR7" i="64"/>
  <c r="AS7" i="64"/>
  <c r="AU7" i="64"/>
  <c r="AT7" i="64"/>
  <c r="AO7" i="64"/>
  <c r="AN7" i="64"/>
  <c r="AL7" i="64"/>
  <c r="AR6" i="64"/>
  <c r="AS6" i="64"/>
  <c r="AU6" i="64"/>
  <c r="AT6" i="64"/>
  <c r="AO6" i="64"/>
  <c r="AN6" i="64"/>
  <c r="AL6" i="64"/>
  <c r="AA284" i="64"/>
  <c r="Z234" i="64"/>
  <c r="Z235" i="64"/>
  <c r="Z236" i="64"/>
  <c r="Z237" i="64"/>
  <c r="Z238" i="64"/>
  <c r="Z239" i="64"/>
  <c r="Z240" i="64"/>
  <c r="Z241" i="64"/>
  <c r="Z242" i="64"/>
  <c r="Z243" i="64"/>
  <c r="Z244" i="64"/>
  <c r="Z245" i="64"/>
  <c r="Z246" i="64"/>
  <c r="Z247" i="64"/>
  <c r="Z248" i="64"/>
  <c r="Z249" i="64"/>
  <c r="Z250" i="64"/>
  <c r="Z251" i="64"/>
  <c r="Z252" i="64"/>
  <c r="Z253" i="64"/>
  <c r="Z254" i="64"/>
  <c r="Z255" i="64"/>
  <c r="Z256" i="64"/>
  <c r="Z257" i="64"/>
  <c r="Z258" i="64"/>
  <c r="Z259" i="64"/>
  <c r="Z260" i="64"/>
  <c r="Z261" i="64"/>
  <c r="Z262" i="64"/>
  <c r="Z263" i="64"/>
  <c r="Z264" i="64"/>
  <c r="Z265" i="64"/>
  <c r="Z266" i="64"/>
  <c r="Z267" i="64"/>
  <c r="Z268" i="64"/>
  <c r="Z269" i="64"/>
  <c r="Z270" i="64"/>
  <c r="Z271" i="64"/>
  <c r="Z272" i="64"/>
  <c r="Z273" i="64"/>
  <c r="Z274" i="64"/>
  <c r="Z275" i="64"/>
  <c r="Z276" i="64"/>
  <c r="Z277" i="64"/>
  <c r="Z278" i="64"/>
  <c r="Z279" i="64"/>
  <c r="Z280" i="64"/>
  <c r="Z281" i="64"/>
  <c r="Z282" i="64"/>
  <c r="Z283" i="64"/>
  <c r="Z284" i="64"/>
  <c r="AB283" i="64"/>
  <c r="AC283" i="64"/>
  <c r="AE283" i="64"/>
  <c r="AD283" i="64"/>
  <c r="Y283" i="64"/>
  <c r="AB282" i="64"/>
  <c r="AC282" i="64"/>
  <c r="AE282" i="64"/>
  <c r="AD282" i="64"/>
  <c r="Y282" i="64"/>
  <c r="AB281" i="64"/>
  <c r="AC281" i="64"/>
  <c r="AE281" i="64"/>
  <c r="AD281" i="64"/>
  <c r="Y281" i="64"/>
  <c r="AB280" i="64"/>
  <c r="AC280" i="64"/>
  <c r="AE280" i="64"/>
  <c r="AD280" i="64"/>
  <c r="Y280" i="64"/>
  <c r="AB279" i="64"/>
  <c r="AC279" i="64"/>
  <c r="AE279" i="64"/>
  <c r="AD279" i="64"/>
  <c r="Y279" i="64"/>
  <c r="AB278" i="64"/>
  <c r="AC278" i="64"/>
  <c r="AE278" i="64"/>
  <c r="AD278" i="64"/>
  <c r="Y278" i="64"/>
  <c r="AB277" i="64"/>
  <c r="AC277" i="64"/>
  <c r="AE277" i="64"/>
  <c r="AD277" i="64"/>
  <c r="Y277" i="64"/>
  <c r="AB276" i="64"/>
  <c r="AC276" i="64"/>
  <c r="AE276" i="64"/>
  <c r="AD276" i="64"/>
  <c r="Y276" i="64"/>
  <c r="AB275" i="64"/>
  <c r="AC275" i="64"/>
  <c r="AE275" i="64"/>
  <c r="AD275" i="64"/>
  <c r="Y275" i="64"/>
  <c r="AB274" i="64"/>
  <c r="AC274" i="64"/>
  <c r="AE274" i="64"/>
  <c r="AD274" i="64"/>
  <c r="Y274" i="64"/>
  <c r="AB273" i="64"/>
  <c r="AC273" i="64"/>
  <c r="AE273" i="64"/>
  <c r="AD273" i="64"/>
  <c r="Y273" i="64"/>
  <c r="AB272" i="64"/>
  <c r="AC272" i="64"/>
  <c r="AE272" i="64"/>
  <c r="AD272" i="64"/>
  <c r="Y272" i="64"/>
  <c r="AB271" i="64"/>
  <c r="AC271" i="64"/>
  <c r="AE271" i="64"/>
  <c r="AD271" i="64"/>
  <c r="Y271" i="64"/>
  <c r="AB270" i="64"/>
  <c r="AC270" i="64"/>
  <c r="AE270" i="64"/>
  <c r="AD270" i="64"/>
  <c r="Y270" i="64"/>
  <c r="AB269" i="64"/>
  <c r="AC269" i="64"/>
  <c r="AE269" i="64"/>
  <c r="AD269" i="64"/>
  <c r="Y269" i="64"/>
  <c r="AB268" i="64"/>
  <c r="AC268" i="64"/>
  <c r="AE268" i="64"/>
  <c r="AD268" i="64"/>
  <c r="Y268" i="64"/>
  <c r="AB267" i="64"/>
  <c r="AC267" i="64"/>
  <c r="AE267" i="64"/>
  <c r="AD267" i="64"/>
  <c r="Y267" i="64"/>
  <c r="AB266" i="64"/>
  <c r="AC266" i="64"/>
  <c r="AE266" i="64"/>
  <c r="AD266" i="64"/>
  <c r="Y266" i="64"/>
  <c r="AB265" i="64"/>
  <c r="AC265" i="64"/>
  <c r="AE265" i="64"/>
  <c r="AD265" i="64"/>
  <c r="Y265" i="64"/>
  <c r="AB264" i="64"/>
  <c r="AC264" i="64"/>
  <c r="AE264" i="64"/>
  <c r="AD264" i="64"/>
  <c r="Y264" i="64"/>
  <c r="AB263" i="64"/>
  <c r="AC263" i="64"/>
  <c r="AE263" i="64"/>
  <c r="AD263" i="64"/>
  <c r="Y263" i="64"/>
  <c r="AB262" i="64"/>
  <c r="AC262" i="64"/>
  <c r="AE262" i="64"/>
  <c r="AD262" i="64"/>
  <c r="Y262" i="64"/>
  <c r="AB261" i="64"/>
  <c r="AC261" i="64"/>
  <c r="AE261" i="64"/>
  <c r="AD261" i="64"/>
  <c r="Y261" i="64"/>
  <c r="AB260" i="64"/>
  <c r="AC260" i="64"/>
  <c r="AE260" i="64"/>
  <c r="AD260" i="64"/>
  <c r="Y260" i="64"/>
  <c r="AB259" i="64"/>
  <c r="AC259" i="64"/>
  <c r="AE259" i="64"/>
  <c r="AD259" i="64"/>
  <c r="Y259" i="64"/>
  <c r="AB258" i="64"/>
  <c r="AC258" i="64"/>
  <c r="AE258" i="64"/>
  <c r="AD258" i="64"/>
  <c r="Y258" i="64"/>
  <c r="X258" i="64"/>
  <c r="AB257" i="64"/>
  <c r="AC257" i="64"/>
  <c r="AE257" i="64"/>
  <c r="AD257" i="64"/>
  <c r="Y257" i="64"/>
  <c r="X257" i="64"/>
  <c r="AB256" i="64"/>
  <c r="AC256" i="64"/>
  <c r="AE256" i="64"/>
  <c r="AD256" i="64"/>
  <c r="Y256" i="64"/>
  <c r="X256" i="64"/>
  <c r="AB255" i="64"/>
  <c r="AC255" i="64"/>
  <c r="AE255" i="64"/>
  <c r="AD255" i="64"/>
  <c r="Y255" i="64"/>
  <c r="X255" i="64"/>
  <c r="AB254" i="64"/>
  <c r="AC254" i="64"/>
  <c r="AE254" i="64"/>
  <c r="AD254" i="64"/>
  <c r="Y254" i="64"/>
  <c r="X254" i="64"/>
  <c r="AB253" i="64"/>
  <c r="AC253" i="64"/>
  <c r="AE253" i="64"/>
  <c r="AD253" i="64"/>
  <c r="Y253" i="64"/>
  <c r="X253" i="64"/>
  <c r="AB252" i="64"/>
  <c r="AC252" i="64"/>
  <c r="AE252" i="64"/>
  <c r="AD252" i="64"/>
  <c r="Y252" i="64"/>
  <c r="X252" i="64"/>
  <c r="AB251" i="64"/>
  <c r="AC251" i="64"/>
  <c r="AE251" i="64"/>
  <c r="AD251" i="64"/>
  <c r="Y251" i="64"/>
  <c r="X251" i="64"/>
  <c r="AB250" i="64"/>
  <c r="AC250" i="64"/>
  <c r="AE250" i="64"/>
  <c r="AD250" i="64"/>
  <c r="Y250" i="64"/>
  <c r="X250" i="64"/>
  <c r="AB249" i="64"/>
  <c r="AC249" i="64"/>
  <c r="AE249" i="64"/>
  <c r="AD249" i="64"/>
  <c r="Y249" i="64"/>
  <c r="X249" i="64"/>
  <c r="AB248" i="64"/>
  <c r="AC248" i="64"/>
  <c r="AE248" i="64"/>
  <c r="AD248" i="64"/>
  <c r="Y248" i="64"/>
  <c r="X248" i="64"/>
  <c r="AB247" i="64"/>
  <c r="AC247" i="64"/>
  <c r="AE247" i="64"/>
  <c r="AD247" i="64"/>
  <c r="Y247" i="64"/>
  <c r="X247" i="64"/>
  <c r="AB246" i="64"/>
  <c r="AC246" i="64"/>
  <c r="AE246" i="64"/>
  <c r="AD246" i="64"/>
  <c r="Y246" i="64"/>
  <c r="X246" i="64"/>
  <c r="AB245" i="64"/>
  <c r="AC245" i="64"/>
  <c r="AE245" i="64"/>
  <c r="AD245" i="64"/>
  <c r="Y245" i="64"/>
  <c r="X245" i="64"/>
  <c r="AB244" i="64"/>
  <c r="AC244" i="64"/>
  <c r="AE244" i="64"/>
  <c r="AD244" i="64"/>
  <c r="Y244" i="64"/>
  <c r="X244" i="64"/>
  <c r="AB243" i="64"/>
  <c r="AC243" i="64"/>
  <c r="AE243" i="64"/>
  <c r="AD243" i="64"/>
  <c r="Y243" i="64"/>
  <c r="X243" i="64"/>
  <c r="AB242" i="64"/>
  <c r="AC242" i="64"/>
  <c r="AE242" i="64"/>
  <c r="AD242" i="64"/>
  <c r="Y242" i="64"/>
  <c r="X242" i="64"/>
  <c r="AB241" i="64"/>
  <c r="AC241" i="64"/>
  <c r="AE241" i="64"/>
  <c r="AD241" i="64"/>
  <c r="Y241" i="64"/>
  <c r="X241" i="64"/>
  <c r="AB240" i="64"/>
  <c r="AC240" i="64"/>
  <c r="AE240" i="64"/>
  <c r="AD240" i="64"/>
  <c r="Y240" i="64"/>
  <c r="X240" i="64"/>
  <c r="AB239" i="64"/>
  <c r="AC239" i="64"/>
  <c r="AE239" i="64"/>
  <c r="AD239" i="64"/>
  <c r="Y239" i="64"/>
  <c r="X239" i="64"/>
  <c r="AB238" i="64"/>
  <c r="AC238" i="64"/>
  <c r="AE238" i="64"/>
  <c r="AD238" i="64"/>
  <c r="Y238" i="64"/>
  <c r="X238" i="64"/>
  <c r="AB237" i="64"/>
  <c r="AC237" i="64"/>
  <c r="AE237" i="64"/>
  <c r="AD237" i="64"/>
  <c r="Y237" i="64"/>
  <c r="X237" i="64"/>
  <c r="AB236" i="64"/>
  <c r="AC236" i="64"/>
  <c r="AE236" i="64"/>
  <c r="AD236" i="64"/>
  <c r="Y236" i="64"/>
  <c r="X236" i="64"/>
  <c r="AB235" i="64"/>
  <c r="AC235" i="64"/>
  <c r="AE235" i="64"/>
  <c r="AD235" i="64"/>
  <c r="Y235" i="64"/>
  <c r="X235" i="64"/>
  <c r="AB234" i="64"/>
  <c r="AC234" i="64"/>
  <c r="AE234" i="64"/>
  <c r="AD234" i="64"/>
  <c r="Y234" i="64"/>
  <c r="X234" i="64"/>
  <c r="AA227" i="64"/>
  <c r="Z177" i="64"/>
  <c r="Z178" i="64"/>
  <c r="Z179" i="64"/>
  <c r="Z180" i="64"/>
  <c r="Z181" i="64"/>
  <c r="Z182" i="64"/>
  <c r="Z183" i="64"/>
  <c r="Z184" i="64"/>
  <c r="Z185" i="64"/>
  <c r="Z186" i="64"/>
  <c r="Z187" i="64"/>
  <c r="Z188" i="64"/>
  <c r="Z189" i="64"/>
  <c r="Z190" i="64"/>
  <c r="Z191" i="64"/>
  <c r="Z192" i="64"/>
  <c r="Z193" i="64"/>
  <c r="Z194" i="64"/>
  <c r="Z195" i="64"/>
  <c r="Z196" i="64"/>
  <c r="Z197" i="64"/>
  <c r="Z198" i="64"/>
  <c r="Z199" i="64"/>
  <c r="Z200" i="64"/>
  <c r="Z201" i="64"/>
  <c r="Z202" i="64"/>
  <c r="Z203" i="64"/>
  <c r="Z204" i="64"/>
  <c r="Z205" i="64"/>
  <c r="Z206" i="64"/>
  <c r="Z207" i="64"/>
  <c r="Z208" i="64"/>
  <c r="Z209" i="64"/>
  <c r="Z210" i="64"/>
  <c r="Z211" i="64"/>
  <c r="Z212" i="64"/>
  <c r="Z213" i="64"/>
  <c r="Z214" i="64"/>
  <c r="Z215" i="64"/>
  <c r="Z216" i="64"/>
  <c r="Z217" i="64"/>
  <c r="Z218" i="64"/>
  <c r="Z219" i="64"/>
  <c r="Z220" i="64"/>
  <c r="Z221" i="64"/>
  <c r="Z222" i="64"/>
  <c r="Z223" i="64"/>
  <c r="Z224" i="64"/>
  <c r="Z225" i="64"/>
  <c r="Z226" i="64"/>
  <c r="Z227" i="64"/>
  <c r="AB226" i="64"/>
  <c r="AC226" i="64"/>
  <c r="AE226" i="64"/>
  <c r="AD226" i="64"/>
  <c r="Y226" i="64"/>
  <c r="V226" i="64"/>
  <c r="AB225" i="64"/>
  <c r="AC225" i="64"/>
  <c r="AE225" i="64"/>
  <c r="AD225" i="64"/>
  <c r="Y225" i="64"/>
  <c r="V225" i="64"/>
  <c r="AB224" i="64"/>
  <c r="AC224" i="64"/>
  <c r="AE224" i="64"/>
  <c r="AD224" i="64"/>
  <c r="Y224" i="64"/>
  <c r="V224" i="64"/>
  <c r="AB223" i="64"/>
  <c r="AC223" i="64"/>
  <c r="AE223" i="64"/>
  <c r="AD223" i="64"/>
  <c r="Y223" i="64"/>
  <c r="V223" i="64"/>
  <c r="AB222" i="64"/>
  <c r="AC222" i="64"/>
  <c r="AE222" i="64"/>
  <c r="AD222" i="64"/>
  <c r="Y222" i="64"/>
  <c r="V222" i="64"/>
  <c r="AB221" i="64"/>
  <c r="AC221" i="64"/>
  <c r="AE221" i="64"/>
  <c r="AD221" i="64"/>
  <c r="Y221" i="64"/>
  <c r="V221" i="64"/>
  <c r="AB220" i="64"/>
  <c r="AC220" i="64"/>
  <c r="AE220" i="64"/>
  <c r="AD220" i="64"/>
  <c r="Y220" i="64"/>
  <c r="V220" i="64"/>
  <c r="AB219" i="64"/>
  <c r="AC219" i="64"/>
  <c r="AE219" i="64"/>
  <c r="AD219" i="64"/>
  <c r="Y219" i="64"/>
  <c r="V219" i="64"/>
  <c r="AB218" i="64"/>
  <c r="AC218" i="64"/>
  <c r="AE218" i="64"/>
  <c r="AD218" i="64"/>
  <c r="Y218" i="64"/>
  <c r="V218" i="64"/>
  <c r="AB217" i="64"/>
  <c r="AC217" i="64"/>
  <c r="AE217" i="64"/>
  <c r="AD217" i="64"/>
  <c r="Y217" i="64"/>
  <c r="V217" i="64"/>
  <c r="AB216" i="64"/>
  <c r="AC216" i="64"/>
  <c r="AE216" i="64"/>
  <c r="AD216" i="64"/>
  <c r="Y216" i="64"/>
  <c r="V216" i="64"/>
  <c r="AB215" i="64"/>
  <c r="AC215" i="64"/>
  <c r="AE215" i="64"/>
  <c r="AD215" i="64"/>
  <c r="Y215" i="64"/>
  <c r="V215" i="64"/>
  <c r="AB214" i="64"/>
  <c r="AC214" i="64"/>
  <c r="AE214" i="64"/>
  <c r="AD214" i="64"/>
  <c r="Y214" i="64"/>
  <c r="V214" i="64"/>
  <c r="AB213" i="64"/>
  <c r="AC213" i="64"/>
  <c r="AE213" i="64"/>
  <c r="AD213" i="64"/>
  <c r="Y213" i="64"/>
  <c r="V213" i="64"/>
  <c r="AB212" i="64"/>
  <c r="AC212" i="64"/>
  <c r="AE212" i="64"/>
  <c r="AD212" i="64"/>
  <c r="Y212" i="64"/>
  <c r="V212" i="64"/>
  <c r="AB211" i="64"/>
  <c r="AC211" i="64"/>
  <c r="AE211" i="64"/>
  <c r="AD211" i="64"/>
  <c r="Y211" i="64"/>
  <c r="V211" i="64"/>
  <c r="AB210" i="64"/>
  <c r="AC210" i="64"/>
  <c r="AE210" i="64"/>
  <c r="AD210" i="64"/>
  <c r="Y210" i="64"/>
  <c r="V210" i="64"/>
  <c r="AB209" i="64"/>
  <c r="AC209" i="64"/>
  <c r="AE209" i="64"/>
  <c r="AD209" i="64"/>
  <c r="Y209" i="64"/>
  <c r="V209" i="64"/>
  <c r="AB208" i="64"/>
  <c r="AC208" i="64"/>
  <c r="AE208" i="64"/>
  <c r="AD208" i="64"/>
  <c r="Y208" i="64"/>
  <c r="V208" i="64"/>
  <c r="AB207" i="64"/>
  <c r="AC207" i="64"/>
  <c r="AE207" i="64"/>
  <c r="AD207" i="64"/>
  <c r="Y207" i="64"/>
  <c r="V207" i="64"/>
  <c r="AB206" i="64"/>
  <c r="AC206" i="64"/>
  <c r="AE206" i="64"/>
  <c r="AD206" i="64"/>
  <c r="Y206" i="64"/>
  <c r="V206" i="64"/>
  <c r="AB205" i="64"/>
  <c r="AC205" i="64"/>
  <c r="AE205" i="64"/>
  <c r="AD205" i="64"/>
  <c r="Y205" i="64"/>
  <c r="V205" i="64"/>
  <c r="AB204" i="64"/>
  <c r="AC204" i="64"/>
  <c r="AE204" i="64"/>
  <c r="AD204" i="64"/>
  <c r="Y204" i="64"/>
  <c r="V204" i="64"/>
  <c r="AB203" i="64"/>
  <c r="AC203" i="64"/>
  <c r="AE203" i="64"/>
  <c r="AD203" i="64"/>
  <c r="Y203" i="64"/>
  <c r="V203" i="64"/>
  <c r="AB202" i="64"/>
  <c r="AC202" i="64"/>
  <c r="AE202" i="64"/>
  <c r="AD202" i="64"/>
  <c r="Y202" i="64"/>
  <c r="V202" i="64"/>
  <c r="AB201" i="64"/>
  <c r="AC201" i="64"/>
  <c r="AE201" i="64"/>
  <c r="AD201" i="64"/>
  <c r="Y201" i="64"/>
  <c r="X201" i="64"/>
  <c r="V201" i="64"/>
  <c r="AB200" i="64"/>
  <c r="AC200" i="64"/>
  <c r="AE200" i="64"/>
  <c r="AD200" i="64"/>
  <c r="Y200" i="64"/>
  <c r="X200" i="64"/>
  <c r="V200" i="64"/>
  <c r="AB199" i="64"/>
  <c r="AC199" i="64"/>
  <c r="AE199" i="64"/>
  <c r="AD199" i="64"/>
  <c r="Y199" i="64"/>
  <c r="X199" i="64"/>
  <c r="V199" i="64"/>
  <c r="AB198" i="64"/>
  <c r="AC198" i="64"/>
  <c r="AE198" i="64"/>
  <c r="AD198" i="64"/>
  <c r="Y198" i="64"/>
  <c r="X198" i="64"/>
  <c r="V198" i="64"/>
  <c r="AB197" i="64"/>
  <c r="AC197" i="64"/>
  <c r="AE197" i="64"/>
  <c r="AD197" i="64"/>
  <c r="Y197" i="64"/>
  <c r="X197" i="64"/>
  <c r="V197" i="64"/>
  <c r="AB196" i="64"/>
  <c r="AC196" i="64"/>
  <c r="AE196" i="64"/>
  <c r="AD196" i="64"/>
  <c r="Y196" i="64"/>
  <c r="X196" i="64"/>
  <c r="V196" i="64"/>
  <c r="AB195" i="64"/>
  <c r="AC195" i="64"/>
  <c r="AE195" i="64"/>
  <c r="AD195" i="64"/>
  <c r="Y195" i="64"/>
  <c r="X195" i="64"/>
  <c r="V195" i="64"/>
  <c r="AB194" i="64"/>
  <c r="AC194" i="64"/>
  <c r="AE194" i="64"/>
  <c r="AD194" i="64"/>
  <c r="Y194" i="64"/>
  <c r="X194" i="64"/>
  <c r="V194" i="64"/>
  <c r="AB193" i="64"/>
  <c r="AC193" i="64"/>
  <c r="AE193" i="64"/>
  <c r="AD193" i="64"/>
  <c r="Y193" i="64"/>
  <c r="X193" i="64"/>
  <c r="V193" i="64"/>
  <c r="AB192" i="64"/>
  <c r="AC192" i="64"/>
  <c r="AE192" i="64"/>
  <c r="AD192" i="64"/>
  <c r="Y192" i="64"/>
  <c r="X192" i="64"/>
  <c r="V192" i="64"/>
  <c r="AB191" i="64"/>
  <c r="AC191" i="64"/>
  <c r="AE191" i="64"/>
  <c r="AD191" i="64"/>
  <c r="Y191" i="64"/>
  <c r="X191" i="64"/>
  <c r="V191" i="64"/>
  <c r="AB190" i="64"/>
  <c r="AC190" i="64"/>
  <c r="AE190" i="64"/>
  <c r="AD190" i="64"/>
  <c r="Y190" i="64"/>
  <c r="X190" i="64"/>
  <c r="V190" i="64"/>
  <c r="AB189" i="64"/>
  <c r="AC189" i="64"/>
  <c r="AE189" i="64"/>
  <c r="AD189" i="64"/>
  <c r="Y189" i="64"/>
  <c r="X189" i="64"/>
  <c r="V189" i="64"/>
  <c r="AB188" i="64"/>
  <c r="AC188" i="64"/>
  <c r="AE188" i="64"/>
  <c r="AD188" i="64"/>
  <c r="Y188" i="64"/>
  <c r="X188" i="64"/>
  <c r="V188" i="64"/>
  <c r="AB187" i="64"/>
  <c r="AC187" i="64"/>
  <c r="AE187" i="64"/>
  <c r="AD187" i="64"/>
  <c r="Y187" i="64"/>
  <c r="X187" i="64"/>
  <c r="V187" i="64"/>
  <c r="AB186" i="64"/>
  <c r="AC186" i="64"/>
  <c r="AE186" i="64"/>
  <c r="AD186" i="64"/>
  <c r="Y186" i="64"/>
  <c r="X186" i="64"/>
  <c r="V186" i="64"/>
  <c r="AB185" i="64"/>
  <c r="AC185" i="64"/>
  <c r="AE185" i="64"/>
  <c r="AD185" i="64"/>
  <c r="Y185" i="64"/>
  <c r="X185" i="64"/>
  <c r="V185" i="64"/>
  <c r="AB184" i="64"/>
  <c r="AC184" i="64"/>
  <c r="AE184" i="64"/>
  <c r="AD184" i="64"/>
  <c r="Y184" i="64"/>
  <c r="X184" i="64"/>
  <c r="V184" i="64"/>
  <c r="AB183" i="64"/>
  <c r="AC183" i="64"/>
  <c r="AE183" i="64"/>
  <c r="AD183" i="64"/>
  <c r="Y183" i="64"/>
  <c r="X183" i="64"/>
  <c r="V183" i="64"/>
  <c r="AB182" i="64"/>
  <c r="AC182" i="64"/>
  <c r="AE182" i="64"/>
  <c r="AD182" i="64"/>
  <c r="Y182" i="64"/>
  <c r="X182" i="64"/>
  <c r="V182" i="64"/>
  <c r="AB181" i="64"/>
  <c r="AC181" i="64"/>
  <c r="AE181" i="64"/>
  <c r="AD181" i="64"/>
  <c r="Y181" i="64"/>
  <c r="X181" i="64"/>
  <c r="V181" i="64"/>
  <c r="AB180" i="64"/>
  <c r="AC180" i="64"/>
  <c r="AE180" i="64"/>
  <c r="AD180" i="64"/>
  <c r="Y180" i="64"/>
  <c r="X180" i="64"/>
  <c r="V180" i="64"/>
  <c r="AB179" i="64"/>
  <c r="AC179" i="64"/>
  <c r="AE179" i="64"/>
  <c r="AD179" i="64"/>
  <c r="Y179" i="64"/>
  <c r="X179" i="64"/>
  <c r="V179" i="64"/>
  <c r="AB178" i="64"/>
  <c r="AC178" i="64"/>
  <c r="AE178" i="64"/>
  <c r="AD178" i="64"/>
  <c r="Y178" i="64"/>
  <c r="X178" i="64"/>
  <c r="V178" i="64"/>
  <c r="AB177" i="64"/>
  <c r="AC177" i="64"/>
  <c r="AE177" i="64"/>
  <c r="AD177" i="64"/>
  <c r="Y177" i="64"/>
  <c r="X177" i="64"/>
  <c r="V177" i="64"/>
  <c r="AA170" i="64"/>
  <c r="Z120" i="64"/>
  <c r="Z121" i="64"/>
  <c r="Z122" i="64"/>
  <c r="Z123" i="64"/>
  <c r="Z124" i="64"/>
  <c r="Z125" i="64"/>
  <c r="Z126" i="64"/>
  <c r="Z127" i="64"/>
  <c r="Z128" i="64"/>
  <c r="Z129" i="64"/>
  <c r="Z130" i="64"/>
  <c r="Z131" i="64"/>
  <c r="Z132" i="64"/>
  <c r="Z133" i="64"/>
  <c r="Z134" i="64"/>
  <c r="Z135" i="64"/>
  <c r="Z136" i="64"/>
  <c r="Z137" i="64"/>
  <c r="Z138" i="64"/>
  <c r="Z139" i="64"/>
  <c r="Z140" i="64"/>
  <c r="Z141" i="64"/>
  <c r="Z142" i="64"/>
  <c r="Z143" i="64"/>
  <c r="Z144" i="64"/>
  <c r="Z145" i="64"/>
  <c r="Z146" i="64"/>
  <c r="Z147" i="64"/>
  <c r="Z148" i="64"/>
  <c r="Z149" i="64"/>
  <c r="Z150" i="64"/>
  <c r="Z151" i="64"/>
  <c r="Z152" i="64"/>
  <c r="Z153" i="64"/>
  <c r="Z154" i="64"/>
  <c r="Z155" i="64"/>
  <c r="Z156" i="64"/>
  <c r="Z157" i="64"/>
  <c r="Z158" i="64"/>
  <c r="Z159" i="64"/>
  <c r="Z160" i="64"/>
  <c r="Z161" i="64"/>
  <c r="Z162" i="64"/>
  <c r="Z163" i="64"/>
  <c r="Z164" i="64"/>
  <c r="Z165" i="64"/>
  <c r="Z166" i="64"/>
  <c r="Z167" i="64"/>
  <c r="Z168" i="64"/>
  <c r="Z169" i="64"/>
  <c r="Z170" i="64"/>
  <c r="AB169" i="64"/>
  <c r="AC169" i="64"/>
  <c r="AE169" i="64"/>
  <c r="AD169" i="64"/>
  <c r="Y169" i="64"/>
  <c r="V169" i="64"/>
  <c r="AB168" i="64"/>
  <c r="AC168" i="64"/>
  <c r="AE168" i="64"/>
  <c r="AD168" i="64"/>
  <c r="Y168" i="64"/>
  <c r="V168" i="64"/>
  <c r="AB167" i="64"/>
  <c r="AC167" i="64"/>
  <c r="AE167" i="64"/>
  <c r="AD167" i="64"/>
  <c r="Y167" i="64"/>
  <c r="V167" i="64"/>
  <c r="AB166" i="64"/>
  <c r="AC166" i="64"/>
  <c r="AE166" i="64"/>
  <c r="AD166" i="64"/>
  <c r="Y166" i="64"/>
  <c r="V166" i="64"/>
  <c r="AB165" i="64"/>
  <c r="AC165" i="64"/>
  <c r="AE165" i="64"/>
  <c r="AD165" i="64"/>
  <c r="Y165" i="64"/>
  <c r="V165" i="64"/>
  <c r="AB164" i="64"/>
  <c r="AC164" i="64"/>
  <c r="AE164" i="64"/>
  <c r="AD164" i="64"/>
  <c r="Y164" i="64"/>
  <c r="V164" i="64"/>
  <c r="AB163" i="64"/>
  <c r="AC163" i="64"/>
  <c r="AE163" i="64"/>
  <c r="AD163" i="64"/>
  <c r="Y163" i="64"/>
  <c r="V163" i="64"/>
  <c r="AB162" i="64"/>
  <c r="AC162" i="64"/>
  <c r="AE162" i="64"/>
  <c r="AD162" i="64"/>
  <c r="Y162" i="64"/>
  <c r="V162" i="64"/>
  <c r="AB161" i="64"/>
  <c r="AC161" i="64"/>
  <c r="AE161" i="64"/>
  <c r="AD161" i="64"/>
  <c r="Y161" i="64"/>
  <c r="V161" i="64"/>
  <c r="AB160" i="64"/>
  <c r="AC160" i="64"/>
  <c r="AE160" i="64"/>
  <c r="AD160" i="64"/>
  <c r="Y160" i="64"/>
  <c r="V160" i="64"/>
  <c r="AB159" i="64"/>
  <c r="AC159" i="64"/>
  <c r="AE159" i="64"/>
  <c r="AD159" i="64"/>
  <c r="Y159" i="64"/>
  <c r="V159" i="64"/>
  <c r="AB158" i="64"/>
  <c r="AC158" i="64"/>
  <c r="AE158" i="64"/>
  <c r="AD158" i="64"/>
  <c r="Y158" i="64"/>
  <c r="V158" i="64"/>
  <c r="AB157" i="64"/>
  <c r="AC157" i="64"/>
  <c r="AE157" i="64"/>
  <c r="AD157" i="64"/>
  <c r="Y157" i="64"/>
  <c r="V157" i="64"/>
  <c r="AB156" i="64"/>
  <c r="AC156" i="64"/>
  <c r="AE156" i="64"/>
  <c r="AD156" i="64"/>
  <c r="Y156" i="64"/>
  <c r="V156" i="64"/>
  <c r="AB155" i="64"/>
  <c r="AC155" i="64"/>
  <c r="AE155" i="64"/>
  <c r="AD155" i="64"/>
  <c r="Y155" i="64"/>
  <c r="V155" i="64"/>
  <c r="AB154" i="64"/>
  <c r="AC154" i="64"/>
  <c r="AE154" i="64"/>
  <c r="AD154" i="64"/>
  <c r="Y154" i="64"/>
  <c r="V154" i="64"/>
  <c r="AB153" i="64"/>
  <c r="AC153" i="64"/>
  <c r="AE153" i="64"/>
  <c r="AD153" i="64"/>
  <c r="Y153" i="64"/>
  <c r="V153" i="64"/>
  <c r="AB152" i="64"/>
  <c r="AC152" i="64"/>
  <c r="AE152" i="64"/>
  <c r="AD152" i="64"/>
  <c r="Y152" i="64"/>
  <c r="V152" i="64"/>
  <c r="AB151" i="64"/>
  <c r="AC151" i="64"/>
  <c r="AE151" i="64"/>
  <c r="AD151" i="64"/>
  <c r="Y151" i="64"/>
  <c r="V151" i="64"/>
  <c r="AB150" i="64"/>
  <c r="AC150" i="64"/>
  <c r="AE150" i="64"/>
  <c r="AD150" i="64"/>
  <c r="Y150" i="64"/>
  <c r="V150" i="64"/>
  <c r="AB149" i="64"/>
  <c r="AC149" i="64"/>
  <c r="AE149" i="64"/>
  <c r="AD149" i="64"/>
  <c r="Y149" i="64"/>
  <c r="V149" i="64"/>
  <c r="AB148" i="64"/>
  <c r="AC148" i="64"/>
  <c r="AE148" i="64"/>
  <c r="AD148" i="64"/>
  <c r="Y148" i="64"/>
  <c r="V148" i="64"/>
  <c r="AB147" i="64"/>
  <c r="AC147" i="64"/>
  <c r="AE147" i="64"/>
  <c r="AD147" i="64"/>
  <c r="Y147" i="64"/>
  <c r="V147" i="64"/>
  <c r="AB146" i="64"/>
  <c r="AC146" i="64"/>
  <c r="AE146" i="64"/>
  <c r="AD146" i="64"/>
  <c r="Y146" i="64"/>
  <c r="V146" i="64"/>
  <c r="AB145" i="64"/>
  <c r="AC145" i="64"/>
  <c r="AE145" i="64"/>
  <c r="AD145" i="64"/>
  <c r="Y145" i="64"/>
  <c r="V145" i="64"/>
  <c r="AB144" i="64"/>
  <c r="AC144" i="64"/>
  <c r="AE144" i="64"/>
  <c r="AD144" i="64"/>
  <c r="Y144" i="64"/>
  <c r="X144" i="64"/>
  <c r="V144" i="64"/>
  <c r="AB143" i="64"/>
  <c r="AC143" i="64"/>
  <c r="AE143" i="64"/>
  <c r="AD143" i="64"/>
  <c r="Y143" i="64"/>
  <c r="X143" i="64"/>
  <c r="V143" i="64"/>
  <c r="AB142" i="64"/>
  <c r="AC142" i="64"/>
  <c r="AE142" i="64"/>
  <c r="AD142" i="64"/>
  <c r="Y142" i="64"/>
  <c r="X142" i="64"/>
  <c r="V142" i="64"/>
  <c r="AB141" i="64"/>
  <c r="AC141" i="64"/>
  <c r="AE141" i="64"/>
  <c r="AD141" i="64"/>
  <c r="Y141" i="64"/>
  <c r="X141" i="64"/>
  <c r="V141" i="64"/>
  <c r="AB140" i="64"/>
  <c r="AC140" i="64"/>
  <c r="AE140" i="64"/>
  <c r="AD140" i="64"/>
  <c r="Y140" i="64"/>
  <c r="X140" i="64"/>
  <c r="V140" i="64"/>
  <c r="AB139" i="64"/>
  <c r="AC139" i="64"/>
  <c r="AE139" i="64"/>
  <c r="AD139" i="64"/>
  <c r="Y139" i="64"/>
  <c r="X139" i="64"/>
  <c r="V139" i="64"/>
  <c r="AB138" i="64"/>
  <c r="AC138" i="64"/>
  <c r="AE138" i="64"/>
  <c r="AD138" i="64"/>
  <c r="Y138" i="64"/>
  <c r="X138" i="64"/>
  <c r="V138" i="64"/>
  <c r="AB137" i="64"/>
  <c r="AC137" i="64"/>
  <c r="AE137" i="64"/>
  <c r="AD137" i="64"/>
  <c r="Y137" i="64"/>
  <c r="X137" i="64"/>
  <c r="V137" i="64"/>
  <c r="AB136" i="64"/>
  <c r="AC136" i="64"/>
  <c r="AE136" i="64"/>
  <c r="AD136" i="64"/>
  <c r="Y136" i="64"/>
  <c r="X136" i="64"/>
  <c r="V136" i="64"/>
  <c r="AB135" i="64"/>
  <c r="AC135" i="64"/>
  <c r="AE135" i="64"/>
  <c r="AD135" i="64"/>
  <c r="Y135" i="64"/>
  <c r="X135" i="64"/>
  <c r="V135" i="64"/>
  <c r="AB134" i="64"/>
  <c r="AC134" i="64"/>
  <c r="AE134" i="64"/>
  <c r="AD134" i="64"/>
  <c r="Y134" i="64"/>
  <c r="X134" i="64"/>
  <c r="V134" i="64"/>
  <c r="AB133" i="64"/>
  <c r="AC133" i="64"/>
  <c r="AE133" i="64"/>
  <c r="AD133" i="64"/>
  <c r="Y133" i="64"/>
  <c r="X133" i="64"/>
  <c r="V133" i="64"/>
  <c r="AB132" i="64"/>
  <c r="AC132" i="64"/>
  <c r="AE132" i="64"/>
  <c r="AD132" i="64"/>
  <c r="Y132" i="64"/>
  <c r="X132" i="64"/>
  <c r="V132" i="64"/>
  <c r="AB131" i="64"/>
  <c r="AC131" i="64"/>
  <c r="AE131" i="64"/>
  <c r="AD131" i="64"/>
  <c r="Y131" i="64"/>
  <c r="X131" i="64"/>
  <c r="V131" i="64"/>
  <c r="AB130" i="64"/>
  <c r="AC130" i="64"/>
  <c r="AE130" i="64"/>
  <c r="AD130" i="64"/>
  <c r="Y130" i="64"/>
  <c r="X130" i="64"/>
  <c r="V130" i="64"/>
  <c r="AB129" i="64"/>
  <c r="AC129" i="64"/>
  <c r="AE129" i="64"/>
  <c r="AD129" i="64"/>
  <c r="Y129" i="64"/>
  <c r="X129" i="64"/>
  <c r="V129" i="64"/>
  <c r="AB128" i="64"/>
  <c r="AC128" i="64"/>
  <c r="AE128" i="64"/>
  <c r="AD128" i="64"/>
  <c r="Y128" i="64"/>
  <c r="X128" i="64"/>
  <c r="V128" i="64"/>
  <c r="AB127" i="64"/>
  <c r="AC127" i="64"/>
  <c r="AE127" i="64"/>
  <c r="AD127" i="64"/>
  <c r="Y127" i="64"/>
  <c r="X127" i="64"/>
  <c r="V127" i="64"/>
  <c r="AB126" i="64"/>
  <c r="AC126" i="64"/>
  <c r="AE126" i="64"/>
  <c r="AD126" i="64"/>
  <c r="Y126" i="64"/>
  <c r="X126" i="64"/>
  <c r="V126" i="64"/>
  <c r="AB125" i="64"/>
  <c r="AC125" i="64"/>
  <c r="AE125" i="64"/>
  <c r="AD125" i="64"/>
  <c r="Y125" i="64"/>
  <c r="X125" i="64"/>
  <c r="V125" i="64"/>
  <c r="AB124" i="64"/>
  <c r="AC124" i="64"/>
  <c r="AE124" i="64"/>
  <c r="AD124" i="64"/>
  <c r="Y124" i="64"/>
  <c r="X124" i="64"/>
  <c r="V124" i="64"/>
  <c r="AB123" i="64"/>
  <c r="AC123" i="64"/>
  <c r="AE123" i="64"/>
  <c r="AD123" i="64"/>
  <c r="Y123" i="64"/>
  <c r="X123" i="64"/>
  <c r="V123" i="64"/>
  <c r="AB122" i="64"/>
  <c r="AC122" i="64"/>
  <c r="AE122" i="64"/>
  <c r="AD122" i="64"/>
  <c r="Y122" i="64"/>
  <c r="X122" i="64"/>
  <c r="V122" i="64"/>
  <c r="AB121" i="64"/>
  <c r="AC121" i="64"/>
  <c r="AE121" i="64"/>
  <c r="AD121" i="64"/>
  <c r="Y121" i="64"/>
  <c r="X121" i="64"/>
  <c r="V121" i="64"/>
  <c r="AB120" i="64"/>
  <c r="AC120" i="64"/>
  <c r="AE120" i="64"/>
  <c r="AD120" i="64"/>
  <c r="Y120" i="64"/>
  <c r="X120" i="64"/>
  <c r="V120" i="64"/>
  <c r="AA113" i="64"/>
  <c r="Z63" i="64"/>
  <c r="Z64" i="64"/>
  <c r="Z65" i="64"/>
  <c r="Z66" i="64"/>
  <c r="Z67" i="64"/>
  <c r="Z68" i="64"/>
  <c r="Z69" i="64"/>
  <c r="Z70" i="64"/>
  <c r="Z71" i="64"/>
  <c r="Z72" i="64"/>
  <c r="Z73" i="64"/>
  <c r="Z74" i="64"/>
  <c r="Z75" i="64"/>
  <c r="Z76" i="64"/>
  <c r="Z77" i="64"/>
  <c r="Z78" i="64"/>
  <c r="Z79" i="64"/>
  <c r="Z80" i="64"/>
  <c r="Z81" i="64"/>
  <c r="Z82" i="64"/>
  <c r="Z83" i="64"/>
  <c r="Z84" i="64"/>
  <c r="Z85" i="64"/>
  <c r="Z86" i="64"/>
  <c r="Z87" i="64"/>
  <c r="Z88" i="64"/>
  <c r="Z89" i="64"/>
  <c r="Z90" i="64"/>
  <c r="Z91" i="64"/>
  <c r="Z92" i="64"/>
  <c r="Z93" i="64"/>
  <c r="Z94" i="64"/>
  <c r="Z95" i="64"/>
  <c r="Z96" i="64"/>
  <c r="Z97" i="64"/>
  <c r="Z98" i="64"/>
  <c r="Z99" i="64"/>
  <c r="Z100" i="64"/>
  <c r="Z101" i="64"/>
  <c r="Z102" i="64"/>
  <c r="Z103" i="64"/>
  <c r="Z104" i="64"/>
  <c r="Z105" i="64"/>
  <c r="Z106" i="64"/>
  <c r="Z107" i="64"/>
  <c r="Z108" i="64"/>
  <c r="Z109" i="64"/>
  <c r="Z110" i="64"/>
  <c r="Z111" i="64"/>
  <c r="Z112" i="64"/>
  <c r="Z113" i="64"/>
  <c r="AB112" i="64"/>
  <c r="AC112" i="64"/>
  <c r="AE112" i="64"/>
  <c r="AD112" i="64"/>
  <c r="Y112" i="64"/>
  <c r="V112" i="64"/>
  <c r="AB111" i="64"/>
  <c r="AC111" i="64"/>
  <c r="AE111" i="64"/>
  <c r="AD111" i="64"/>
  <c r="Y111" i="64"/>
  <c r="V111" i="64"/>
  <c r="AB110" i="64"/>
  <c r="AC110" i="64"/>
  <c r="AE110" i="64"/>
  <c r="AD110" i="64"/>
  <c r="Y110" i="64"/>
  <c r="V110" i="64"/>
  <c r="AB109" i="64"/>
  <c r="AC109" i="64"/>
  <c r="AE109" i="64"/>
  <c r="AD109" i="64"/>
  <c r="Y109" i="64"/>
  <c r="V109" i="64"/>
  <c r="AB108" i="64"/>
  <c r="AC108" i="64"/>
  <c r="AE108" i="64"/>
  <c r="AD108" i="64"/>
  <c r="Y108" i="64"/>
  <c r="V108" i="64"/>
  <c r="AB107" i="64"/>
  <c r="AC107" i="64"/>
  <c r="AE107" i="64"/>
  <c r="AD107" i="64"/>
  <c r="Y107" i="64"/>
  <c r="V107" i="64"/>
  <c r="AB106" i="64"/>
  <c r="AC106" i="64"/>
  <c r="AE106" i="64"/>
  <c r="AD106" i="64"/>
  <c r="Y106" i="64"/>
  <c r="V106" i="64"/>
  <c r="AB105" i="64"/>
  <c r="AC105" i="64"/>
  <c r="AE105" i="64"/>
  <c r="AD105" i="64"/>
  <c r="Y105" i="64"/>
  <c r="V105" i="64"/>
  <c r="AB104" i="64"/>
  <c r="AC104" i="64"/>
  <c r="AE104" i="64"/>
  <c r="AD104" i="64"/>
  <c r="Y104" i="64"/>
  <c r="V104" i="64"/>
  <c r="AB103" i="64"/>
  <c r="AC103" i="64"/>
  <c r="AE103" i="64"/>
  <c r="AD103" i="64"/>
  <c r="Y103" i="64"/>
  <c r="V103" i="64"/>
  <c r="AB102" i="64"/>
  <c r="AC102" i="64"/>
  <c r="AE102" i="64"/>
  <c r="AD102" i="64"/>
  <c r="Y102" i="64"/>
  <c r="V102" i="64"/>
  <c r="AB101" i="64"/>
  <c r="AC101" i="64"/>
  <c r="AE101" i="64"/>
  <c r="AD101" i="64"/>
  <c r="Y101" i="64"/>
  <c r="V101" i="64"/>
  <c r="AB100" i="64"/>
  <c r="AC100" i="64"/>
  <c r="AE100" i="64"/>
  <c r="AD100" i="64"/>
  <c r="Y100" i="64"/>
  <c r="V100" i="64"/>
  <c r="AB99" i="64"/>
  <c r="AC99" i="64"/>
  <c r="AE99" i="64"/>
  <c r="AD99" i="64"/>
  <c r="Y99" i="64"/>
  <c r="V99" i="64"/>
  <c r="AB98" i="64"/>
  <c r="AC98" i="64"/>
  <c r="AE98" i="64"/>
  <c r="AD98" i="64"/>
  <c r="Y98" i="64"/>
  <c r="V98" i="64"/>
  <c r="AB97" i="64"/>
  <c r="AC97" i="64"/>
  <c r="AE97" i="64"/>
  <c r="AD97" i="64"/>
  <c r="Y97" i="64"/>
  <c r="V97" i="64"/>
  <c r="AB96" i="64"/>
  <c r="AC96" i="64"/>
  <c r="AE96" i="64"/>
  <c r="AD96" i="64"/>
  <c r="Y96" i="64"/>
  <c r="V96" i="64"/>
  <c r="AB95" i="64"/>
  <c r="AC95" i="64"/>
  <c r="AE95" i="64"/>
  <c r="AD95" i="64"/>
  <c r="Y95" i="64"/>
  <c r="V95" i="64"/>
  <c r="AB94" i="64"/>
  <c r="AC94" i="64"/>
  <c r="AE94" i="64"/>
  <c r="AD94" i="64"/>
  <c r="Y94" i="64"/>
  <c r="V94" i="64"/>
  <c r="AB93" i="64"/>
  <c r="AC93" i="64"/>
  <c r="AE93" i="64"/>
  <c r="AD93" i="64"/>
  <c r="Y93" i="64"/>
  <c r="V93" i="64"/>
  <c r="AB92" i="64"/>
  <c r="AC92" i="64"/>
  <c r="AE92" i="64"/>
  <c r="AD92" i="64"/>
  <c r="Y92" i="64"/>
  <c r="V92" i="64"/>
  <c r="AB91" i="64"/>
  <c r="AC91" i="64"/>
  <c r="AE91" i="64"/>
  <c r="AD91" i="64"/>
  <c r="Y91" i="64"/>
  <c r="V91" i="64"/>
  <c r="AB90" i="64"/>
  <c r="AC90" i="64"/>
  <c r="AE90" i="64"/>
  <c r="AD90" i="64"/>
  <c r="Y90" i="64"/>
  <c r="V90" i="64"/>
  <c r="AB89" i="64"/>
  <c r="AC89" i="64"/>
  <c r="AE89" i="64"/>
  <c r="AD89" i="64"/>
  <c r="Y89" i="64"/>
  <c r="V89" i="64"/>
  <c r="AB88" i="64"/>
  <c r="AC88" i="64"/>
  <c r="AE88" i="64"/>
  <c r="AD88" i="64"/>
  <c r="Y88" i="64"/>
  <c r="V88" i="64"/>
  <c r="AB87" i="64"/>
  <c r="AC87" i="64"/>
  <c r="AE87" i="64"/>
  <c r="AD87" i="64"/>
  <c r="Y87" i="64"/>
  <c r="V87" i="64"/>
  <c r="AB86" i="64"/>
  <c r="AC86" i="64"/>
  <c r="AE86" i="64"/>
  <c r="AD86" i="64"/>
  <c r="Y86" i="64"/>
  <c r="V86" i="64"/>
  <c r="AB85" i="64"/>
  <c r="AC85" i="64"/>
  <c r="AE85" i="64"/>
  <c r="AD85" i="64"/>
  <c r="Y85" i="64"/>
  <c r="V85" i="64"/>
  <c r="AB84" i="64"/>
  <c r="AC84" i="64"/>
  <c r="AE84" i="64"/>
  <c r="AD84" i="64"/>
  <c r="Y84" i="64"/>
  <c r="V84" i="64"/>
  <c r="AB83" i="64"/>
  <c r="AC83" i="64"/>
  <c r="AE83" i="64"/>
  <c r="AD83" i="64"/>
  <c r="Y83" i="64"/>
  <c r="V83" i="64"/>
  <c r="AB82" i="64"/>
  <c r="AC82" i="64"/>
  <c r="AE82" i="64"/>
  <c r="AD82" i="64"/>
  <c r="Y82" i="64"/>
  <c r="V82" i="64"/>
  <c r="AB81" i="64"/>
  <c r="AC81" i="64"/>
  <c r="AE81" i="64"/>
  <c r="AD81" i="64"/>
  <c r="Y81" i="64"/>
  <c r="V81" i="64"/>
  <c r="AB80" i="64"/>
  <c r="AC80" i="64"/>
  <c r="AE80" i="64"/>
  <c r="AD80" i="64"/>
  <c r="Y80" i="64"/>
  <c r="V80" i="64"/>
  <c r="AB79" i="64"/>
  <c r="AC79" i="64"/>
  <c r="AE79" i="64"/>
  <c r="AD79" i="64"/>
  <c r="Y79" i="64"/>
  <c r="V79" i="64"/>
  <c r="AB78" i="64"/>
  <c r="AC78" i="64"/>
  <c r="AE78" i="64"/>
  <c r="AD78" i="64"/>
  <c r="Y78" i="64"/>
  <c r="V78" i="64"/>
  <c r="AB77" i="64"/>
  <c r="AC77" i="64"/>
  <c r="AE77" i="64"/>
  <c r="AD77" i="64"/>
  <c r="Y77" i="64"/>
  <c r="V77" i="64"/>
  <c r="AB76" i="64"/>
  <c r="AC76" i="64"/>
  <c r="AE76" i="64"/>
  <c r="AD76" i="64"/>
  <c r="Y76" i="64"/>
  <c r="V76" i="64"/>
  <c r="AB75" i="64"/>
  <c r="AC75" i="64"/>
  <c r="AE75" i="64"/>
  <c r="AD75" i="64"/>
  <c r="Y75" i="64"/>
  <c r="V75" i="64"/>
  <c r="AB74" i="64"/>
  <c r="AC74" i="64"/>
  <c r="AE74" i="64"/>
  <c r="AD74" i="64"/>
  <c r="Y74" i="64"/>
  <c r="V74" i="64"/>
  <c r="AB73" i="64"/>
  <c r="AC73" i="64"/>
  <c r="AE73" i="64"/>
  <c r="AD73" i="64"/>
  <c r="Y73" i="64"/>
  <c r="V73" i="64"/>
  <c r="AB72" i="64"/>
  <c r="AC72" i="64"/>
  <c r="AE72" i="64"/>
  <c r="AD72" i="64"/>
  <c r="Y72" i="64"/>
  <c r="X72" i="64"/>
  <c r="V72" i="64"/>
  <c r="AB71" i="64"/>
  <c r="AC71" i="64"/>
  <c r="AE71" i="64"/>
  <c r="AD71" i="64"/>
  <c r="Y71" i="64"/>
  <c r="X71" i="64"/>
  <c r="V71" i="64"/>
  <c r="AB70" i="64"/>
  <c r="AC70" i="64"/>
  <c r="AE70" i="64"/>
  <c r="AD70" i="64"/>
  <c r="Y70" i="64"/>
  <c r="X70" i="64"/>
  <c r="V70" i="64"/>
  <c r="AB69" i="64"/>
  <c r="AC69" i="64"/>
  <c r="AE69" i="64"/>
  <c r="AD69" i="64"/>
  <c r="Y69" i="64"/>
  <c r="X69" i="64"/>
  <c r="V69" i="64"/>
  <c r="AB68" i="64"/>
  <c r="AC68" i="64"/>
  <c r="AE68" i="64"/>
  <c r="AD68" i="64"/>
  <c r="Y68" i="64"/>
  <c r="X68" i="64"/>
  <c r="V68" i="64"/>
  <c r="AB67" i="64"/>
  <c r="AC67" i="64"/>
  <c r="AE67" i="64"/>
  <c r="AD67" i="64"/>
  <c r="Y67" i="64"/>
  <c r="X67" i="64"/>
  <c r="V67" i="64"/>
  <c r="AB66" i="64"/>
  <c r="AC66" i="64"/>
  <c r="AE66" i="64"/>
  <c r="AD66" i="64"/>
  <c r="Y66" i="64"/>
  <c r="X66" i="64"/>
  <c r="V66" i="64"/>
  <c r="AB65" i="64"/>
  <c r="AC65" i="64"/>
  <c r="AE65" i="64"/>
  <c r="AD65" i="64"/>
  <c r="Y65" i="64"/>
  <c r="X65" i="64"/>
  <c r="V65" i="64"/>
  <c r="AB64" i="64"/>
  <c r="AC64" i="64"/>
  <c r="AE64" i="64"/>
  <c r="AD64" i="64"/>
  <c r="Y64" i="64"/>
  <c r="X64" i="64"/>
  <c r="V64" i="64"/>
  <c r="AB63" i="64"/>
  <c r="AC63" i="64"/>
  <c r="AE63" i="64"/>
  <c r="AD63" i="64"/>
  <c r="Y63" i="64"/>
  <c r="X63" i="64"/>
  <c r="V63" i="64"/>
  <c r="AA56" i="64"/>
  <c r="AB55" i="64"/>
  <c r="AC55" i="64"/>
  <c r="AE55" i="64"/>
  <c r="AD55" i="64"/>
  <c r="Y55" i="64"/>
  <c r="X55" i="64"/>
  <c r="V55" i="64"/>
  <c r="AB54" i="64"/>
  <c r="AC54" i="64"/>
  <c r="AE54" i="64"/>
  <c r="AD54" i="64"/>
  <c r="Y54" i="64"/>
  <c r="X54" i="64"/>
  <c r="V54" i="64"/>
  <c r="AB53" i="64"/>
  <c r="AC53" i="64"/>
  <c r="AE53" i="64"/>
  <c r="AD53" i="64"/>
  <c r="Y53" i="64"/>
  <c r="X53" i="64"/>
  <c r="V53" i="64"/>
  <c r="AB52" i="64"/>
  <c r="AC52" i="64"/>
  <c r="AE52" i="64"/>
  <c r="AD52" i="64"/>
  <c r="Y52" i="64"/>
  <c r="X52" i="64"/>
  <c r="V52" i="64"/>
  <c r="AB51" i="64"/>
  <c r="AC51" i="64"/>
  <c r="AE51" i="64"/>
  <c r="AD51" i="64"/>
  <c r="Y51" i="64"/>
  <c r="X51" i="64"/>
  <c r="V51" i="64"/>
  <c r="AB50" i="64"/>
  <c r="AC50" i="64"/>
  <c r="AE50" i="64"/>
  <c r="AD50" i="64"/>
  <c r="Y50" i="64"/>
  <c r="X50" i="64"/>
  <c r="V50" i="64"/>
  <c r="AB49" i="64"/>
  <c r="AC49" i="64"/>
  <c r="AE49" i="64"/>
  <c r="AD49" i="64"/>
  <c r="Y49" i="64"/>
  <c r="X49" i="64"/>
  <c r="V49" i="64"/>
  <c r="AB48" i="64"/>
  <c r="AC48" i="64"/>
  <c r="AE48" i="64"/>
  <c r="AD48" i="64"/>
  <c r="Y48" i="64"/>
  <c r="X48" i="64"/>
  <c r="V48" i="64"/>
  <c r="AB47" i="64"/>
  <c r="AC47" i="64"/>
  <c r="AE47" i="64"/>
  <c r="AD47" i="64"/>
  <c r="Y47" i="64"/>
  <c r="X47" i="64"/>
  <c r="V47" i="64"/>
  <c r="AB46" i="64"/>
  <c r="AC46" i="64"/>
  <c r="AE46" i="64"/>
  <c r="AD46" i="64"/>
  <c r="Y46" i="64"/>
  <c r="X46" i="64"/>
  <c r="V46" i="64"/>
  <c r="AB45" i="64"/>
  <c r="AC45" i="64"/>
  <c r="AE45" i="64"/>
  <c r="AD45" i="64"/>
  <c r="Y45" i="64"/>
  <c r="X45" i="64"/>
  <c r="V45" i="64"/>
  <c r="AB44" i="64"/>
  <c r="AC44" i="64"/>
  <c r="AE44" i="64"/>
  <c r="AD44" i="64"/>
  <c r="Y44" i="64"/>
  <c r="X44" i="64"/>
  <c r="V44" i="64"/>
  <c r="AB43" i="64"/>
  <c r="AC43" i="64"/>
  <c r="AE43" i="64"/>
  <c r="AD43" i="64"/>
  <c r="Y43" i="64"/>
  <c r="X43" i="64"/>
  <c r="V43" i="64"/>
  <c r="AB42" i="64"/>
  <c r="AC42" i="64"/>
  <c r="AE42" i="64"/>
  <c r="AD42" i="64"/>
  <c r="Y42" i="64"/>
  <c r="X42" i="64"/>
  <c r="V42" i="64"/>
  <c r="AB41" i="64"/>
  <c r="AC41" i="64"/>
  <c r="AE41" i="64"/>
  <c r="AD41" i="64"/>
  <c r="Y41" i="64"/>
  <c r="X41" i="64"/>
  <c r="V41" i="64"/>
  <c r="AB40" i="64"/>
  <c r="AC40" i="64"/>
  <c r="AE40" i="64"/>
  <c r="AD40" i="64"/>
  <c r="Y40" i="64"/>
  <c r="X40" i="64"/>
  <c r="V40" i="64"/>
  <c r="AB39" i="64"/>
  <c r="AC39" i="64"/>
  <c r="AE39" i="64"/>
  <c r="AD39" i="64"/>
  <c r="Y39" i="64"/>
  <c r="X39" i="64"/>
  <c r="V39" i="64"/>
  <c r="AB38" i="64"/>
  <c r="AC38" i="64"/>
  <c r="AE38" i="64"/>
  <c r="AD38" i="64"/>
  <c r="Y38" i="64"/>
  <c r="X38" i="64"/>
  <c r="V38" i="64"/>
  <c r="AB37" i="64"/>
  <c r="AC37" i="64"/>
  <c r="AE37" i="64"/>
  <c r="AD37" i="64"/>
  <c r="Y37" i="64"/>
  <c r="X37" i="64"/>
  <c r="V37" i="64"/>
  <c r="AB36" i="64"/>
  <c r="AC36" i="64"/>
  <c r="AE36" i="64"/>
  <c r="AD36" i="64"/>
  <c r="Y36" i="64"/>
  <c r="X36" i="64"/>
  <c r="V36" i="64"/>
  <c r="AB35" i="64"/>
  <c r="AC35" i="64"/>
  <c r="AE35" i="64"/>
  <c r="AD35" i="64"/>
  <c r="Y35" i="64"/>
  <c r="X35" i="64"/>
  <c r="V35" i="64"/>
  <c r="AB34" i="64"/>
  <c r="AC34" i="64"/>
  <c r="AE34" i="64"/>
  <c r="AD34" i="64"/>
  <c r="Y34" i="64"/>
  <c r="X34" i="64"/>
  <c r="V34" i="64"/>
  <c r="AB33" i="64"/>
  <c r="AC33" i="64"/>
  <c r="AE33" i="64"/>
  <c r="AD33" i="64"/>
  <c r="Y33" i="64"/>
  <c r="X33" i="64"/>
  <c r="V33" i="64"/>
  <c r="AB32" i="64"/>
  <c r="AC32" i="64"/>
  <c r="AE32" i="64"/>
  <c r="AD32" i="64"/>
  <c r="Y32" i="64"/>
  <c r="X32" i="64"/>
  <c r="V32" i="64"/>
  <c r="AB31" i="64"/>
  <c r="AC31" i="64"/>
  <c r="AE31" i="64"/>
  <c r="AD31" i="64"/>
  <c r="Y31" i="64"/>
  <c r="X31" i="64"/>
  <c r="V31" i="64"/>
  <c r="AB30" i="64"/>
  <c r="AC30" i="64"/>
  <c r="AE30" i="64"/>
  <c r="AD30" i="64"/>
  <c r="Y30" i="64"/>
  <c r="X30" i="64"/>
  <c r="V30" i="64"/>
  <c r="AB29" i="64"/>
  <c r="AC29" i="64"/>
  <c r="AE29" i="64"/>
  <c r="AD29" i="64"/>
  <c r="Y29" i="64"/>
  <c r="X29" i="64"/>
  <c r="V29" i="64"/>
  <c r="AB28" i="64"/>
  <c r="AC28" i="64"/>
  <c r="AE28" i="64"/>
  <c r="AD28" i="64"/>
  <c r="Y28" i="64"/>
  <c r="X28" i="64"/>
  <c r="V28" i="64"/>
  <c r="AB27" i="64"/>
  <c r="AC27" i="64"/>
  <c r="AE27" i="64"/>
  <c r="AD27" i="64"/>
  <c r="Y27" i="64"/>
  <c r="X27" i="64"/>
  <c r="V27" i="64"/>
  <c r="AB26" i="64"/>
  <c r="AC26" i="64"/>
  <c r="AE26" i="64"/>
  <c r="AD26" i="64"/>
  <c r="Y26" i="64"/>
  <c r="X26" i="64"/>
  <c r="V26" i="64"/>
  <c r="AB25" i="64"/>
  <c r="AC25" i="64"/>
  <c r="AE25" i="64"/>
  <c r="AD25" i="64"/>
  <c r="Y25" i="64"/>
  <c r="X25" i="64"/>
  <c r="V25" i="64"/>
  <c r="AB24" i="64"/>
  <c r="AC24" i="64"/>
  <c r="AE24" i="64"/>
  <c r="AD24" i="64"/>
  <c r="Y24" i="64"/>
  <c r="X24" i="64"/>
  <c r="V24" i="64"/>
  <c r="AB23" i="64"/>
  <c r="AC23" i="64"/>
  <c r="AE23" i="64"/>
  <c r="AD23" i="64"/>
  <c r="Y23" i="64"/>
  <c r="X23" i="64"/>
  <c r="V23" i="64"/>
  <c r="AB22" i="64"/>
  <c r="AC22" i="64"/>
  <c r="AE22" i="64"/>
  <c r="AD22" i="64"/>
  <c r="Y22" i="64"/>
  <c r="X22" i="64"/>
  <c r="V22" i="64"/>
  <c r="AB21" i="64"/>
  <c r="AC21" i="64"/>
  <c r="AE21" i="64"/>
  <c r="AD21" i="64"/>
  <c r="Y21" i="64"/>
  <c r="X21" i="64"/>
  <c r="V21" i="64"/>
  <c r="AB20" i="64"/>
  <c r="AC20" i="64"/>
  <c r="AE20" i="64"/>
  <c r="AD20" i="64"/>
  <c r="Y20" i="64"/>
  <c r="X20" i="64"/>
  <c r="V20" i="64"/>
  <c r="AB19" i="64"/>
  <c r="AC19" i="64"/>
  <c r="AE19" i="64"/>
  <c r="AD19" i="64"/>
  <c r="Y19" i="64"/>
  <c r="X19" i="64"/>
  <c r="V19" i="64"/>
  <c r="AB18" i="64"/>
  <c r="AC18" i="64"/>
  <c r="AE18" i="64"/>
  <c r="AD18" i="64"/>
  <c r="Y18" i="64"/>
  <c r="X18" i="64"/>
  <c r="V18" i="64"/>
  <c r="AB17" i="64"/>
  <c r="AC17" i="64"/>
  <c r="AE17" i="64"/>
  <c r="AD17" i="64"/>
  <c r="Y17" i="64"/>
  <c r="X17" i="64"/>
  <c r="V17" i="64"/>
  <c r="AB16" i="64"/>
  <c r="AC16" i="64"/>
  <c r="AE16" i="64"/>
  <c r="AD16" i="64"/>
  <c r="Y16" i="64"/>
  <c r="X16" i="64"/>
  <c r="V16" i="64"/>
  <c r="AB15" i="64"/>
  <c r="AC15" i="64"/>
  <c r="AE15" i="64"/>
  <c r="AD15" i="64"/>
  <c r="Y15" i="64"/>
  <c r="X15" i="64"/>
  <c r="V15" i="64"/>
  <c r="AB14" i="64"/>
  <c r="AC14" i="64"/>
  <c r="AE14" i="64"/>
  <c r="AD14" i="64"/>
  <c r="Y14" i="64"/>
  <c r="X14" i="64"/>
  <c r="V14" i="64"/>
  <c r="AB13" i="64"/>
  <c r="AC13" i="64"/>
  <c r="AE13" i="64"/>
  <c r="AD13" i="64"/>
  <c r="Y13" i="64"/>
  <c r="X13" i="64"/>
  <c r="V13" i="64"/>
  <c r="AB12" i="64"/>
  <c r="AC12" i="64"/>
  <c r="AE12" i="64"/>
  <c r="AD12" i="64"/>
  <c r="Y12" i="64"/>
  <c r="X12" i="64"/>
  <c r="V12" i="64"/>
  <c r="AB11" i="64"/>
  <c r="AC11" i="64"/>
  <c r="AE11" i="64"/>
  <c r="AD11" i="64"/>
  <c r="Y11" i="64"/>
  <c r="X11" i="64"/>
  <c r="V11" i="64"/>
  <c r="AB10" i="64"/>
  <c r="AC10" i="64"/>
  <c r="AE10" i="64"/>
  <c r="AD10" i="64"/>
  <c r="Y10" i="64"/>
  <c r="X10" i="64"/>
  <c r="V10" i="64"/>
  <c r="AB9" i="64"/>
  <c r="AC9" i="64"/>
  <c r="AE9" i="64"/>
  <c r="AD9" i="64"/>
  <c r="Y9" i="64"/>
  <c r="X9" i="64"/>
  <c r="V9" i="64"/>
  <c r="AB8" i="64"/>
  <c r="AC8" i="64"/>
  <c r="AE8" i="64"/>
  <c r="AD8" i="64"/>
  <c r="Y8" i="64"/>
  <c r="X8" i="64"/>
  <c r="V8" i="64"/>
  <c r="AB7" i="64"/>
  <c r="AC7" i="64"/>
  <c r="AE7" i="64"/>
  <c r="AD7" i="64"/>
  <c r="Y7" i="64"/>
  <c r="X7" i="64"/>
  <c r="V7" i="64"/>
  <c r="AC6" i="64"/>
  <c r="AE6" i="64"/>
  <c r="AD6" i="64"/>
  <c r="Y6" i="64"/>
  <c r="X6" i="64"/>
  <c r="V6" i="64"/>
  <c r="G55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J284" i="64"/>
  <c r="I234" i="64"/>
  <c r="I235" i="64"/>
  <c r="I236" i="64"/>
  <c r="I237" i="64"/>
  <c r="I238" i="64"/>
  <c r="I239" i="64"/>
  <c r="I240" i="64"/>
  <c r="I241" i="64"/>
  <c r="I242" i="64"/>
  <c r="I243" i="64"/>
  <c r="I256" i="64"/>
  <c r="I257" i="64"/>
  <c r="I258" i="64"/>
  <c r="I259" i="64"/>
  <c r="I260" i="64"/>
  <c r="I261" i="64"/>
  <c r="I262" i="64"/>
  <c r="I263" i="64"/>
  <c r="I264" i="64"/>
  <c r="I265" i="64"/>
  <c r="I266" i="64"/>
  <c r="I267" i="64"/>
  <c r="I268" i="64"/>
  <c r="I269" i="64"/>
  <c r="I270" i="64"/>
  <c r="I271" i="64"/>
  <c r="I272" i="64"/>
  <c r="I273" i="64"/>
  <c r="I274" i="64"/>
  <c r="I275" i="64"/>
  <c r="I276" i="64"/>
  <c r="I277" i="64"/>
  <c r="I278" i="64"/>
  <c r="I279" i="64"/>
  <c r="I280" i="64"/>
  <c r="I281" i="64"/>
  <c r="I282" i="64"/>
  <c r="I283" i="64"/>
  <c r="I284" i="64"/>
  <c r="J227" i="64"/>
  <c r="I177" i="64"/>
  <c r="I178" i="64"/>
  <c r="I179" i="64"/>
  <c r="I180" i="64"/>
  <c r="I181" i="64"/>
  <c r="I182" i="64"/>
  <c r="I183" i="64"/>
  <c r="I184" i="64"/>
  <c r="I185" i="64"/>
  <c r="I186" i="64"/>
  <c r="I194" i="64"/>
  <c r="I195" i="64"/>
  <c r="I196" i="64"/>
  <c r="I197" i="64"/>
  <c r="I198" i="64"/>
  <c r="I199" i="64"/>
  <c r="I200" i="64"/>
  <c r="I201" i="64"/>
  <c r="I202" i="64"/>
  <c r="I203" i="64"/>
  <c r="I204" i="64"/>
  <c r="I205" i="64"/>
  <c r="I206" i="64"/>
  <c r="I207" i="64"/>
  <c r="I208" i="64"/>
  <c r="I209" i="64"/>
  <c r="I210" i="64"/>
  <c r="I211" i="64"/>
  <c r="I212" i="64"/>
  <c r="I213" i="64"/>
  <c r="I214" i="64"/>
  <c r="I215" i="64"/>
  <c r="I216" i="64"/>
  <c r="I217" i="64"/>
  <c r="I218" i="64"/>
  <c r="I219" i="64"/>
  <c r="I220" i="64"/>
  <c r="I221" i="64"/>
  <c r="I222" i="64"/>
  <c r="I223" i="64"/>
  <c r="I224" i="64"/>
  <c r="I225" i="64"/>
  <c r="I226" i="64"/>
  <c r="I227" i="64"/>
  <c r="J170" i="64"/>
  <c r="I120" i="64"/>
  <c r="I121" i="64"/>
  <c r="I122" i="64"/>
  <c r="I123" i="64"/>
  <c r="I124" i="64"/>
  <c r="I125" i="64"/>
  <c r="I126" i="64"/>
  <c r="I127" i="64"/>
  <c r="I128" i="64"/>
  <c r="I129" i="64"/>
  <c r="I136" i="64"/>
  <c r="I137" i="64"/>
  <c r="I138" i="64"/>
  <c r="I139" i="64"/>
  <c r="I140" i="64"/>
  <c r="I141" i="64"/>
  <c r="I142" i="64"/>
  <c r="I143" i="64"/>
  <c r="I144" i="64"/>
  <c r="I145" i="64"/>
  <c r="I146" i="64"/>
  <c r="I147" i="64"/>
  <c r="I148" i="64"/>
  <c r="I149" i="64"/>
  <c r="I150" i="64"/>
  <c r="I151" i="64"/>
  <c r="I152" i="64"/>
  <c r="I153" i="64"/>
  <c r="I154" i="64"/>
  <c r="I155" i="64"/>
  <c r="I156" i="64"/>
  <c r="I157" i="64"/>
  <c r="I158" i="64"/>
  <c r="I159" i="64"/>
  <c r="I160" i="64"/>
  <c r="I161" i="64"/>
  <c r="I162" i="64"/>
  <c r="I163" i="64"/>
  <c r="I164" i="64"/>
  <c r="I165" i="64"/>
  <c r="I166" i="64"/>
  <c r="I167" i="64"/>
  <c r="I168" i="64"/>
  <c r="I169" i="64"/>
  <c r="I170" i="64"/>
  <c r="J113" i="64"/>
  <c r="I63" i="64"/>
  <c r="I64" i="64"/>
  <c r="I65" i="64"/>
  <c r="I66" i="64"/>
  <c r="I67" i="64"/>
  <c r="I68" i="64"/>
  <c r="I69" i="64"/>
  <c r="I70" i="64"/>
  <c r="I71" i="64"/>
  <c r="I72" i="64"/>
  <c r="I78" i="64"/>
  <c r="I79" i="64"/>
  <c r="I80" i="64"/>
  <c r="I81" i="64"/>
  <c r="I82" i="64"/>
  <c r="I83" i="64"/>
  <c r="I84" i="64"/>
  <c r="I85" i="64"/>
  <c r="I86" i="64"/>
  <c r="I87" i="64"/>
  <c r="I88" i="64"/>
  <c r="I89" i="64"/>
  <c r="I90" i="64"/>
  <c r="I91" i="64"/>
  <c r="I92" i="64"/>
  <c r="I93" i="64"/>
  <c r="I94" i="64"/>
  <c r="I95" i="64"/>
  <c r="I96" i="64"/>
  <c r="I97" i="64"/>
  <c r="I98" i="64"/>
  <c r="I99" i="64"/>
  <c r="I100" i="64"/>
  <c r="I101" i="64"/>
  <c r="I102" i="64"/>
  <c r="I103" i="64"/>
  <c r="I104" i="64"/>
  <c r="I105" i="64"/>
  <c r="I106" i="64"/>
  <c r="I107" i="64"/>
  <c r="I108" i="64"/>
  <c r="I109" i="64"/>
  <c r="I110" i="64"/>
  <c r="I111" i="64"/>
  <c r="I112" i="64"/>
  <c r="I113" i="64"/>
  <c r="I244" i="64"/>
  <c r="I245" i="64"/>
  <c r="I246" i="64"/>
  <c r="I247" i="64"/>
  <c r="I248" i="64"/>
  <c r="I249" i="64"/>
  <c r="I250" i="64"/>
  <c r="I251" i="64"/>
  <c r="I252" i="64"/>
  <c r="I253" i="64"/>
  <c r="I254" i="64"/>
  <c r="I255" i="64"/>
  <c r="K283" i="64"/>
  <c r="L283" i="64"/>
  <c r="N283" i="64"/>
  <c r="M283" i="64"/>
  <c r="K282" i="64"/>
  <c r="L282" i="64"/>
  <c r="N282" i="64"/>
  <c r="M282" i="64"/>
  <c r="K281" i="64"/>
  <c r="L281" i="64"/>
  <c r="N281" i="64"/>
  <c r="M281" i="64"/>
  <c r="K280" i="64"/>
  <c r="L280" i="64"/>
  <c r="N280" i="64"/>
  <c r="M280" i="64"/>
  <c r="K279" i="64"/>
  <c r="L279" i="64"/>
  <c r="N279" i="64"/>
  <c r="M279" i="64"/>
  <c r="K278" i="64"/>
  <c r="L278" i="64"/>
  <c r="N278" i="64"/>
  <c r="M278" i="64"/>
  <c r="K277" i="64"/>
  <c r="L277" i="64"/>
  <c r="N277" i="64"/>
  <c r="M277" i="64"/>
  <c r="K276" i="64"/>
  <c r="L276" i="64"/>
  <c r="N276" i="64"/>
  <c r="M276" i="64"/>
  <c r="K275" i="64"/>
  <c r="L275" i="64"/>
  <c r="N275" i="64"/>
  <c r="M275" i="64"/>
  <c r="K274" i="64"/>
  <c r="L274" i="64"/>
  <c r="N274" i="64"/>
  <c r="M274" i="64"/>
  <c r="K273" i="64"/>
  <c r="L273" i="64"/>
  <c r="N273" i="64"/>
  <c r="M273" i="64"/>
  <c r="K272" i="64"/>
  <c r="L272" i="64"/>
  <c r="N272" i="64"/>
  <c r="M272" i="64"/>
  <c r="K271" i="64"/>
  <c r="L271" i="64"/>
  <c r="N271" i="64"/>
  <c r="M271" i="64"/>
  <c r="K270" i="64"/>
  <c r="L270" i="64"/>
  <c r="N270" i="64"/>
  <c r="M270" i="64"/>
  <c r="K269" i="64"/>
  <c r="L269" i="64"/>
  <c r="N269" i="64"/>
  <c r="M269" i="64"/>
  <c r="K268" i="64"/>
  <c r="L268" i="64"/>
  <c r="N268" i="64"/>
  <c r="M268" i="64"/>
  <c r="K267" i="64"/>
  <c r="L267" i="64"/>
  <c r="N267" i="64"/>
  <c r="M267" i="64"/>
  <c r="K266" i="64"/>
  <c r="L266" i="64"/>
  <c r="N266" i="64"/>
  <c r="M266" i="64"/>
  <c r="K265" i="64"/>
  <c r="L265" i="64"/>
  <c r="N265" i="64"/>
  <c r="M265" i="64"/>
  <c r="K264" i="64"/>
  <c r="L264" i="64"/>
  <c r="N264" i="64"/>
  <c r="M264" i="64"/>
  <c r="K263" i="64"/>
  <c r="L263" i="64"/>
  <c r="N263" i="64"/>
  <c r="M263" i="64"/>
  <c r="K262" i="64"/>
  <c r="L262" i="64"/>
  <c r="N262" i="64"/>
  <c r="M262" i="64"/>
  <c r="K261" i="64"/>
  <c r="L261" i="64"/>
  <c r="N261" i="64"/>
  <c r="M261" i="64"/>
  <c r="K260" i="64"/>
  <c r="L260" i="64"/>
  <c r="N260" i="64"/>
  <c r="M260" i="64"/>
  <c r="K259" i="64"/>
  <c r="L259" i="64"/>
  <c r="N259" i="64"/>
  <c r="M259" i="64"/>
  <c r="K258" i="64"/>
  <c r="L258" i="64"/>
  <c r="N258" i="64"/>
  <c r="M258" i="64"/>
  <c r="K257" i="64"/>
  <c r="L257" i="64"/>
  <c r="N257" i="64"/>
  <c r="M257" i="64"/>
  <c r="K256" i="64"/>
  <c r="L256" i="64"/>
  <c r="N256" i="64"/>
  <c r="M256" i="64"/>
  <c r="K255" i="64"/>
  <c r="L255" i="64"/>
  <c r="N255" i="64"/>
  <c r="M255" i="64"/>
  <c r="K254" i="64"/>
  <c r="L254" i="64"/>
  <c r="N254" i="64"/>
  <c r="M254" i="64"/>
  <c r="K253" i="64"/>
  <c r="L253" i="64"/>
  <c r="N253" i="64"/>
  <c r="M253" i="64"/>
  <c r="K252" i="64"/>
  <c r="L252" i="64"/>
  <c r="N252" i="64"/>
  <c r="M252" i="64"/>
  <c r="K251" i="64"/>
  <c r="L251" i="64"/>
  <c r="N251" i="64"/>
  <c r="M251" i="64"/>
  <c r="K250" i="64"/>
  <c r="L250" i="64"/>
  <c r="N250" i="64"/>
  <c r="M250" i="64"/>
  <c r="K249" i="64"/>
  <c r="L249" i="64"/>
  <c r="N249" i="64"/>
  <c r="M249" i="64"/>
  <c r="K248" i="64"/>
  <c r="L248" i="64"/>
  <c r="N248" i="64"/>
  <c r="M248" i="64"/>
  <c r="K247" i="64"/>
  <c r="L247" i="64"/>
  <c r="N247" i="64"/>
  <c r="M247" i="64"/>
  <c r="K246" i="64"/>
  <c r="L246" i="64"/>
  <c r="N246" i="64"/>
  <c r="M246" i="64"/>
  <c r="K245" i="64"/>
  <c r="L245" i="64"/>
  <c r="N245" i="64"/>
  <c r="M245" i="64"/>
  <c r="K244" i="64"/>
  <c r="L244" i="64"/>
  <c r="N244" i="64"/>
  <c r="M244" i="64"/>
  <c r="K243" i="64"/>
  <c r="L243" i="64"/>
  <c r="N243" i="64"/>
  <c r="M243" i="64"/>
  <c r="K242" i="64"/>
  <c r="L242" i="64"/>
  <c r="N242" i="64"/>
  <c r="M242" i="64"/>
  <c r="K241" i="64"/>
  <c r="L241" i="64"/>
  <c r="N241" i="64"/>
  <c r="M241" i="64"/>
  <c r="K240" i="64"/>
  <c r="L240" i="64"/>
  <c r="N240" i="64"/>
  <c r="M240" i="64"/>
  <c r="K239" i="64"/>
  <c r="L239" i="64"/>
  <c r="N239" i="64"/>
  <c r="M239" i="64"/>
  <c r="K238" i="64"/>
  <c r="L238" i="64"/>
  <c r="N238" i="64"/>
  <c r="M238" i="64"/>
  <c r="K237" i="64"/>
  <c r="L237" i="64"/>
  <c r="N237" i="64"/>
  <c r="M237" i="64"/>
  <c r="K236" i="64"/>
  <c r="L236" i="64"/>
  <c r="N236" i="64"/>
  <c r="M236" i="64"/>
  <c r="K235" i="64"/>
  <c r="L235" i="64"/>
  <c r="N235" i="64"/>
  <c r="M235" i="64"/>
  <c r="K234" i="64"/>
  <c r="L234" i="64"/>
  <c r="N234" i="64"/>
  <c r="M234" i="64"/>
  <c r="I187" i="64"/>
  <c r="I188" i="64"/>
  <c r="I189" i="64"/>
  <c r="I190" i="64"/>
  <c r="I191" i="64"/>
  <c r="I192" i="64"/>
  <c r="I193" i="64"/>
  <c r="K226" i="64"/>
  <c r="L226" i="64"/>
  <c r="N226" i="64"/>
  <c r="M226" i="64"/>
  <c r="K225" i="64"/>
  <c r="L225" i="64"/>
  <c r="N225" i="64"/>
  <c r="M225" i="64"/>
  <c r="K224" i="64"/>
  <c r="L224" i="64"/>
  <c r="N224" i="64"/>
  <c r="M224" i="64"/>
  <c r="K223" i="64"/>
  <c r="L223" i="64"/>
  <c r="N223" i="64"/>
  <c r="M223" i="64"/>
  <c r="K222" i="64"/>
  <c r="L222" i="64"/>
  <c r="N222" i="64"/>
  <c r="M222" i="64"/>
  <c r="K221" i="64"/>
  <c r="L221" i="64"/>
  <c r="N221" i="64"/>
  <c r="M221" i="64"/>
  <c r="K220" i="64"/>
  <c r="L220" i="64"/>
  <c r="N220" i="64"/>
  <c r="M220" i="64"/>
  <c r="K219" i="64"/>
  <c r="L219" i="64"/>
  <c r="N219" i="64"/>
  <c r="M219" i="64"/>
  <c r="K218" i="64"/>
  <c r="L218" i="64"/>
  <c r="N218" i="64"/>
  <c r="M218" i="64"/>
  <c r="K217" i="64"/>
  <c r="L217" i="64"/>
  <c r="N217" i="64"/>
  <c r="M217" i="64"/>
  <c r="K216" i="64"/>
  <c r="L216" i="64"/>
  <c r="N216" i="64"/>
  <c r="M216" i="64"/>
  <c r="K215" i="64"/>
  <c r="L215" i="64"/>
  <c r="N215" i="64"/>
  <c r="M215" i="64"/>
  <c r="K214" i="64"/>
  <c r="L214" i="64"/>
  <c r="N214" i="64"/>
  <c r="M214" i="64"/>
  <c r="K213" i="64"/>
  <c r="L213" i="64"/>
  <c r="N213" i="64"/>
  <c r="M213" i="64"/>
  <c r="K212" i="64"/>
  <c r="L212" i="64"/>
  <c r="N212" i="64"/>
  <c r="M212" i="64"/>
  <c r="K211" i="64"/>
  <c r="L211" i="64"/>
  <c r="N211" i="64"/>
  <c r="M211" i="64"/>
  <c r="K210" i="64"/>
  <c r="L210" i="64"/>
  <c r="N210" i="64"/>
  <c r="M210" i="64"/>
  <c r="K209" i="64"/>
  <c r="L209" i="64"/>
  <c r="N209" i="64"/>
  <c r="M209" i="64"/>
  <c r="K208" i="64"/>
  <c r="L208" i="64"/>
  <c r="N208" i="64"/>
  <c r="M208" i="64"/>
  <c r="K207" i="64"/>
  <c r="L207" i="64"/>
  <c r="N207" i="64"/>
  <c r="M207" i="64"/>
  <c r="K206" i="64"/>
  <c r="L206" i="64"/>
  <c r="N206" i="64"/>
  <c r="M206" i="64"/>
  <c r="K205" i="64"/>
  <c r="L205" i="64"/>
  <c r="N205" i="64"/>
  <c r="M205" i="64"/>
  <c r="K204" i="64"/>
  <c r="L204" i="64"/>
  <c r="N204" i="64"/>
  <c r="M204" i="64"/>
  <c r="K203" i="64"/>
  <c r="L203" i="64"/>
  <c r="N203" i="64"/>
  <c r="M203" i="64"/>
  <c r="K202" i="64"/>
  <c r="L202" i="64"/>
  <c r="N202" i="64"/>
  <c r="M202" i="64"/>
  <c r="K201" i="64"/>
  <c r="L201" i="64"/>
  <c r="N201" i="64"/>
  <c r="M201" i="64"/>
  <c r="K200" i="64"/>
  <c r="L200" i="64"/>
  <c r="N200" i="64"/>
  <c r="M200" i="64"/>
  <c r="K199" i="64"/>
  <c r="L199" i="64"/>
  <c r="N199" i="64"/>
  <c r="M199" i="64"/>
  <c r="K198" i="64"/>
  <c r="L198" i="64"/>
  <c r="N198" i="64"/>
  <c r="M198" i="64"/>
  <c r="K197" i="64"/>
  <c r="L197" i="64"/>
  <c r="N197" i="64"/>
  <c r="M197" i="64"/>
  <c r="K196" i="64"/>
  <c r="L196" i="64"/>
  <c r="N196" i="64"/>
  <c r="M196" i="64"/>
  <c r="K195" i="64"/>
  <c r="L195" i="64"/>
  <c r="N195" i="64"/>
  <c r="M195" i="64"/>
  <c r="K194" i="64"/>
  <c r="L194" i="64"/>
  <c r="N194" i="64"/>
  <c r="M194" i="64"/>
  <c r="K193" i="64"/>
  <c r="L193" i="64"/>
  <c r="N193" i="64"/>
  <c r="M193" i="64"/>
  <c r="K192" i="64"/>
  <c r="L192" i="64"/>
  <c r="N192" i="64"/>
  <c r="M192" i="64"/>
  <c r="K191" i="64"/>
  <c r="L191" i="64"/>
  <c r="N191" i="64"/>
  <c r="M191" i="64"/>
  <c r="K190" i="64"/>
  <c r="L190" i="64"/>
  <c r="N190" i="64"/>
  <c r="M190" i="64"/>
  <c r="K189" i="64"/>
  <c r="L189" i="64"/>
  <c r="N189" i="64"/>
  <c r="M189" i="64"/>
  <c r="K188" i="64"/>
  <c r="L188" i="64"/>
  <c r="N188" i="64"/>
  <c r="M188" i="64"/>
  <c r="K187" i="64"/>
  <c r="L187" i="64"/>
  <c r="N187" i="64"/>
  <c r="M187" i="64"/>
  <c r="K186" i="64"/>
  <c r="L186" i="64"/>
  <c r="N186" i="64"/>
  <c r="M186" i="64"/>
  <c r="K185" i="64"/>
  <c r="L185" i="64"/>
  <c r="N185" i="64"/>
  <c r="M185" i="64"/>
  <c r="K184" i="64"/>
  <c r="L184" i="64"/>
  <c r="N184" i="64"/>
  <c r="M184" i="64"/>
  <c r="K183" i="64"/>
  <c r="L183" i="64"/>
  <c r="N183" i="64"/>
  <c r="M183" i="64"/>
  <c r="K182" i="64"/>
  <c r="L182" i="64"/>
  <c r="N182" i="64"/>
  <c r="M182" i="64"/>
  <c r="K181" i="64"/>
  <c r="L181" i="64"/>
  <c r="N181" i="64"/>
  <c r="M181" i="64"/>
  <c r="K180" i="64"/>
  <c r="L180" i="64"/>
  <c r="N180" i="64"/>
  <c r="M180" i="64"/>
  <c r="K179" i="64"/>
  <c r="L179" i="64"/>
  <c r="N179" i="64"/>
  <c r="M179" i="64"/>
  <c r="K178" i="64"/>
  <c r="L178" i="64"/>
  <c r="N178" i="64"/>
  <c r="M178" i="64"/>
  <c r="K177" i="64"/>
  <c r="L177" i="64"/>
  <c r="N177" i="64"/>
  <c r="M177" i="64"/>
  <c r="I130" i="64"/>
  <c r="I131" i="64"/>
  <c r="I132" i="64"/>
  <c r="I133" i="64"/>
  <c r="I134" i="64"/>
  <c r="I135" i="64"/>
  <c r="K169" i="64"/>
  <c r="L169" i="64"/>
  <c r="N169" i="64"/>
  <c r="M169" i="64"/>
  <c r="K168" i="64"/>
  <c r="L168" i="64"/>
  <c r="N168" i="64"/>
  <c r="M168" i="64"/>
  <c r="K167" i="64"/>
  <c r="L167" i="64"/>
  <c r="N167" i="64"/>
  <c r="M167" i="64"/>
  <c r="K166" i="64"/>
  <c r="L166" i="64"/>
  <c r="N166" i="64"/>
  <c r="M166" i="64"/>
  <c r="K165" i="64"/>
  <c r="L165" i="64"/>
  <c r="N165" i="64"/>
  <c r="M165" i="64"/>
  <c r="K164" i="64"/>
  <c r="L164" i="64"/>
  <c r="N164" i="64"/>
  <c r="M164" i="64"/>
  <c r="K163" i="64"/>
  <c r="L163" i="64"/>
  <c r="N163" i="64"/>
  <c r="M163" i="64"/>
  <c r="K162" i="64"/>
  <c r="L162" i="64"/>
  <c r="N162" i="64"/>
  <c r="M162" i="64"/>
  <c r="K161" i="64"/>
  <c r="L161" i="64"/>
  <c r="N161" i="64"/>
  <c r="M161" i="64"/>
  <c r="K160" i="64"/>
  <c r="L160" i="64"/>
  <c r="N160" i="64"/>
  <c r="M160" i="64"/>
  <c r="K159" i="64"/>
  <c r="L159" i="64"/>
  <c r="N159" i="64"/>
  <c r="M159" i="64"/>
  <c r="K158" i="64"/>
  <c r="L158" i="64"/>
  <c r="N158" i="64"/>
  <c r="M158" i="64"/>
  <c r="K157" i="64"/>
  <c r="L157" i="64"/>
  <c r="N157" i="64"/>
  <c r="M157" i="64"/>
  <c r="K156" i="64"/>
  <c r="L156" i="64"/>
  <c r="N156" i="64"/>
  <c r="M156" i="64"/>
  <c r="K155" i="64"/>
  <c r="L155" i="64"/>
  <c r="N155" i="64"/>
  <c r="M155" i="64"/>
  <c r="K154" i="64"/>
  <c r="L154" i="64"/>
  <c r="N154" i="64"/>
  <c r="M154" i="64"/>
  <c r="K153" i="64"/>
  <c r="L153" i="64"/>
  <c r="N153" i="64"/>
  <c r="M153" i="64"/>
  <c r="K152" i="64"/>
  <c r="L152" i="64"/>
  <c r="N152" i="64"/>
  <c r="M152" i="64"/>
  <c r="K151" i="64"/>
  <c r="L151" i="64"/>
  <c r="N151" i="64"/>
  <c r="M151" i="64"/>
  <c r="K150" i="64"/>
  <c r="L150" i="64"/>
  <c r="N150" i="64"/>
  <c r="M150" i="64"/>
  <c r="K149" i="64"/>
  <c r="L149" i="64"/>
  <c r="N149" i="64"/>
  <c r="M149" i="64"/>
  <c r="K148" i="64"/>
  <c r="L148" i="64"/>
  <c r="N148" i="64"/>
  <c r="M148" i="64"/>
  <c r="K147" i="64"/>
  <c r="L147" i="64"/>
  <c r="N147" i="64"/>
  <c r="M147" i="64"/>
  <c r="K146" i="64"/>
  <c r="L146" i="64"/>
  <c r="N146" i="64"/>
  <c r="M146" i="64"/>
  <c r="K145" i="64"/>
  <c r="L145" i="64"/>
  <c r="N145" i="64"/>
  <c r="M145" i="64"/>
  <c r="K144" i="64"/>
  <c r="L144" i="64"/>
  <c r="N144" i="64"/>
  <c r="M144" i="64"/>
  <c r="K143" i="64"/>
  <c r="L143" i="64"/>
  <c r="N143" i="64"/>
  <c r="M143" i="64"/>
  <c r="K142" i="64"/>
  <c r="L142" i="64"/>
  <c r="N142" i="64"/>
  <c r="M142" i="64"/>
  <c r="K141" i="64"/>
  <c r="L141" i="64"/>
  <c r="N141" i="64"/>
  <c r="M141" i="64"/>
  <c r="K140" i="64"/>
  <c r="L140" i="64"/>
  <c r="N140" i="64"/>
  <c r="M140" i="64"/>
  <c r="K139" i="64"/>
  <c r="L139" i="64"/>
  <c r="N139" i="64"/>
  <c r="M139" i="64"/>
  <c r="K138" i="64"/>
  <c r="L138" i="64"/>
  <c r="N138" i="64"/>
  <c r="M138" i="64"/>
  <c r="K137" i="64"/>
  <c r="L137" i="64"/>
  <c r="N137" i="64"/>
  <c r="M137" i="64"/>
  <c r="K136" i="64"/>
  <c r="L136" i="64"/>
  <c r="N136" i="64"/>
  <c r="M136" i="64"/>
  <c r="K135" i="64"/>
  <c r="L135" i="64"/>
  <c r="N135" i="64"/>
  <c r="M135" i="64"/>
  <c r="K134" i="64"/>
  <c r="L134" i="64"/>
  <c r="N134" i="64"/>
  <c r="M134" i="64"/>
  <c r="K133" i="64"/>
  <c r="L133" i="64"/>
  <c r="N133" i="64"/>
  <c r="M133" i="64"/>
  <c r="K132" i="64"/>
  <c r="L132" i="64"/>
  <c r="N132" i="64"/>
  <c r="M132" i="64"/>
  <c r="K131" i="64"/>
  <c r="L131" i="64"/>
  <c r="N131" i="64"/>
  <c r="M131" i="64"/>
  <c r="K130" i="64"/>
  <c r="L130" i="64"/>
  <c r="N130" i="64"/>
  <c r="M130" i="64"/>
  <c r="K129" i="64"/>
  <c r="L129" i="64"/>
  <c r="N129" i="64"/>
  <c r="M129" i="64"/>
  <c r="K128" i="64"/>
  <c r="L128" i="64"/>
  <c r="N128" i="64"/>
  <c r="M128" i="64"/>
  <c r="K127" i="64"/>
  <c r="L127" i="64"/>
  <c r="N127" i="64"/>
  <c r="M127" i="64"/>
  <c r="K126" i="64"/>
  <c r="L126" i="64"/>
  <c r="N126" i="64"/>
  <c r="M126" i="64"/>
  <c r="K125" i="64"/>
  <c r="L125" i="64"/>
  <c r="N125" i="64"/>
  <c r="M125" i="64"/>
  <c r="K124" i="64"/>
  <c r="L124" i="64"/>
  <c r="N124" i="64"/>
  <c r="M124" i="64"/>
  <c r="K123" i="64"/>
  <c r="L123" i="64"/>
  <c r="N123" i="64"/>
  <c r="M123" i="64"/>
  <c r="K122" i="64"/>
  <c r="L122" i="64"/>
  <c r="N122" i="64"/>
  <c r="M122" i="64"/>
  <c r="K121" i="64"/>
  <c r="L121" i="64"/>
  <c r="N121" i="64"/>
  <c r="M121" i="64"/>
  <c r="K120" i="64"/>
  <c r="L120" i="64"/>
  <c r="N120" i="64"/>
  <c r="M120" i="64"/>
  <c r="I73" i="64"/>
  <c r="I74" i="64"/>
  <c r="I75" i="64"/>
  <c r="I76" i="64"/>
  <c r="I77" i="64"/>
  <c r="K112" i="64"/>
  <c r="L112" i="64"/>
  <c r="N112" i="64"/>
  <c r="M112" i="64"/>
  <c r="K111" i="64"/>
  <c r="L111" i="64"/>
  <c r="N111" i="64"/>
  <c r="M111" i="64"/>
  <c r="K110" i="64"/>
  <c r="L110" i="64"/>
  <c r="N110" i="64"/>
  <c r="M110" i="64"/>
  <c r="K109" i="64"/>
  <c r="L109" i="64"/>
  <c r="N109" i="64"/>
  <c r="M109" i="64"/>
  <c r="K108" i="64"/>
  <c r="L108" i="64"/>
  <c r="N108" i="64"/>
  <c r="M108" i="64"/>
  <c r="K107" i="64"/>
  <c r="L107" i="64"/>
  <c r="N107" i="64"/>
  <c r="M107" i="64"/>
  <c r="K106" i="64"/>
  <c r="L106" i="64"/>
  <c r="N106" i="64"/>
  <c r="M106" i="64"/>
  <c r="K105" i="64"/>
  <c r="L105" i="64"/>
  <c r="N105" i="64"/>
  <c r="M105" i="64"/>
  <c r="K104" i="64"/>
  <c r="L104" i="64"/>
  <c r="N104" i="64"/>
  <c r="M104" i="64"/>
  <c r="K103" i="64"/>
  <c r="L103" i="64"/>
  <c r="N103" i="64"/>
  <c r="M103" i="64"/>
  <c r="K102" i="64"/>
  <c r="L102" i="64"/>
  <c r="N102" i="64"/>
  <c r="M102" i="64"/>
  <c r="K101" i="64"/>
  <c r="L101" i="64"/>
  <c r="N101" i="64"/>
  <c r="M101" i="64"/>
  <c r="K100" i="64"/>
  <c r="L100" i="64"/>
  <c r="N100" i="64"/>
  <c r="M100" i="64"/>
  <c r="K99" i="64"/>
  <c r="L99" i="64"/>
  <c r="N99" i="64"/>
  <c r="M99" i="64"/>
  <c r="K98" i="64"/>
  <c r="L98" i="64"/>
  <c r="N98" i="64"/>
  <c r="M98" i="64"/>
  <c r="K97" i="64"/>
  <c r="L97" i="64"/>
  <c r="N97" i="64"/>
  <c r="M97" i="64"/>
  <c r="K96" i="64"/>
  <c r="L96" i="64"/>
  <c r="N96" i="64"/>
  <c r="M96" i="64"/>
  <c r="K95" i="64"/>
  <c r="L95" i="64"/>
  <c r="N95" i="64"/>
  <c r="M95" i="64"/>
  <c r="K94" i="64"/>
  <c r="L94" i="64"/>
  <c r="N94" i="64"/>
  <c r="M94" i="64"/>
  <c r="K93" i="64"/>
  <c r="L93" i="64"/>
  <c r="N93" i="64"/>
  <c r="M93" i="64"/>
  <c r="K92" i="64"/>
  <c r="L92" i="64"/>
  <c r="N92" i="64"/>
  <c r="M92" i="64"/>
  <c r="K91" i="64"/>
  <c r="L91" i="64"/>
  <c r="N91" i="64"/>
  <c r="M91" i="64"/>
  <c r="K90" i="64"/>
  <c r="L90" i="64"/>
  <c r="N90" i="64"/>
  <c r="M90" i="64"/>
  <c r="K89" i="64"/>
  <c r="L89" i="64"/>
  <c r="N89" i="64"/>
  <c r="M89" i="64"/>
  <c r="K88" i="64"/>
  <c r="L88" i="64"/>
  <c r="N88" i="64"/>
  <c r="M88" i="64"/>
  <c r="K87" i="64"/>
  <c r="L87" i="64"/>
  <c r="N87" i="64"/>
  <c r="M87" i="64"/>
  <c r="K86" i="64"/>
  <c r="L86" i="64"/>
  <c r="N86" i="64"/>
  <c r="M86" i="64"/>
  <c r="K85" i="64"/>
  <c r="L85" i="64"/>
  <c r="N85" i="64"/>
  <c r="M85" i="64"/>
  <c r="K84" i="64"/>
  <c r="L84" i="64"/>
  <c r="N84" i="64"/>
  <c r="M84" i="64"/>
  <c r="K83" i="64"/>
  <c r="L83" i="64"/>
  <c r="N83" i="64"/>
  <c r="M83" i="64"/>
  <c r="K82" i="64"/>
  <c r="L82" i="64"/>
  <c r="N82" i="64"/>
  <c r="M82" i="64"/>
  <c r="K81" i="64"/>
  <c r="L81" i="64"/>
  <c r="N81" i="64"/>
  <c r="M81" i="64"/>
  <c r="K80" i="64"/>
  <c r="L80" i="64"/>
  <c r="N80" i="64"/>
  <c r="M80" i="64"/>
  <c r="K79" i="64"/>
  <c r="L79" i="64"/>
  <c r="N79" i="64"/>
  <c r="M79" i="64"/>
  <c r="K78" i="64"/>
  <c r="L78" i="64"/>
  <c r="N78" i="64"/>
  <c r="M78" i="64"/>
  <c r="K77" i="64"/>
  <c r="L77" i="64"/>
  <c r="N77" i="64"/>
  <c r="M77" i="64"/>
  <c r="K76" i="64"/>
  <c r="L76" i="64"/>
  <c r="N76" i="64"/>
  <c r="M76" i="64"/>
  <c r="K75" i="64"/>
  <c r="L75" i="64"/>
  <c r="N75" i="64"/>
  <c r="M75" i="64"/>
  <c r="K74" i="64"/>
  <c r="L74" i="64"/>
  <c r="N74" i="64"/>
  <c r="M74" i="64"/>
  <c r="K73" i="64"/>
  <c r="L73" i="64"/>
  <c r="N73" i="64"/>
  <c r="M73" i="64"/>
  <c r="K72" i="64"/>
  <c r="L72" i="64"/>
  <c r="N72" i="64"/>
  <c r="M72" i="64"/>
  <c r="K71" i="64"/>
  <c r="L71" i="64"/>
  <c r="N71" i="64"/>
  <c r="M71" i="64"/>
  <c r="K70" i="64"/>
  <c r="L70" i="64"/>
  <c r="N70" i="64"/>
  <c r="M70" i="64"/>
  <c r="K69" i="64"/>
  <c r="L69" i="64"/>
  <c r="N69" i="64"/>
  <c r="M69" i="64"/>
  <c r="K68" i="64"/>
  <c r="L68" i="64"/>
  <c r="N68" i="64"/>
  <c r="M68" i="64"/>
  <c r="K67" i="64"/>
  <c r="L67" i="64"/>
  <c r="N67" i="64"/>
  <c r="M67" i="64"/>
  <c r="K66" i="64"/>
  <c r="L66" i="64"/>
  <c r="N66" i="64"/>
  <c r="M66" i="64"/>
  <c r="K65" i="64"/>
  <c r="L65" i="64"/>
  <c r="N65" i="64"/>
  <c r="M65" i="64"/>
  <c r="K64" i="64"/>
  <c r="L64" i="64"/>
  <c r="N64" i="64"/>
  <c r="M64" i="64"/>
  <c r="K63" i="64"/>
  <c r="L63" i="64"/>
  <c r="N63" i="64"/>
  <c r="M63" i="64"/>
  <c r="I6" i="64"/>
  <c r="I7" i="64"/>
  <c r="I8" i="64"/>
  <c r="I9" i="64"/>
  <c r="I10" i="64"/>
  <c r="I11" i="64"/>
  <c r="I12" i="64"/>
  <c r="I13" i="64"/>
  <c r="I14" i="64"/>
  <c r="I15" i="64"/>
  <c r="I23" i="64"/>
  <c r="I24" i="64"/>
  <c r="I25" i="64"/>
  <c r="I26" i="64"/>
  <c r="I27" i="64"/>
  <c r="I28" i="64"/>
  <c r="I29" i="64"/>
  <c r="I30" i="64"/>
  <c r="I31" i="64"/>
  <c r="I32" i="64"/>
  <c r="I33" i="64"/>
  <c r="I34" i="64"/>
  <c r="I35" i="64"/>
  <c r="I36" i="64"/>
  <c r="I37" i="64"/>
  <c r="I38" i="64"/>
  <c r="I39" i="64"/>
  <c r="I40" i="64"/>
  <c r="I41" i="64"/>
  <c r="I42" i="64"/>
  <c r="I43" i="64"/>
  <c r="I44" i="64"/>
  <c r="I45" i="64"/>
  <c r="I46" i="64"/>
  <c r="I47" i="64"/>
  <c r="I48" i="64"/>
  <c r="I49" i="64"/>
  <c r="I50" i="64"/>
  <c r="I51" i="64"/>
  <c r="I52" i="64"/>
  <c r="I53" i="64"/>
  <c r="I54" i="64"/>
  <c r="I55" i="64"/>
  <c r="I56" i="64"/>
  <c r="K55" i="64"/>
  <c r="L55" i="64"/>
  <c r="N55" i="64"/>
  <c r="M55" i="64"/>
  <c r="K54" i="64"/>
  <c r="L54" i="64"/>
  <c r="N54" i="64"/>
  <c r="M54" i="64"/>
  <c r="K53" i="64"/>
  <c r="L53" i="64"/>
  <c r="N53" i="64"/>
  <c r="M53" i="64"/>
  <c r="K52" i="64"/>
  <c r="L52" i="64"/>
  <c r="N52" i="64"/>
  <c r="M52" i="64"/>
  <c r="K51" i="64"/>
  <c r="L51" i="64"/>
  <c r="N51" i="64"/>
  <c r="M51" i="64"/>
  <c r="K50" i="64"/>
  <c r="L50" i="64"/>
  <c r="N50" i="64"/>
  <c r="M50" i="64"/>
  <c r="K49" i="64"/>
  <c r="L49" i="64"/>
  <c r="N49" i="64"/>
  <c r="M49" i="64"/>
  <c r="K48" i="64"/>
  <c r="L48" i="64"/>
  <c r="N48" i="64"/>
  <c r="M48" i="64"/>
  <c r="K47" i="64"/>
  <c r="L47" i="64"/>
  <c r="N47" i="64"/>
  <c r="M47" i="64"/>
  <c r="K46" i="64"/>
  <c r="L46" i="64"/>
  <c r="N46" i="64"/>
  <c r="M46" i="64"/>
  <c r="K45" i="64"/>
  <c r="L45" i="64"/>
  <c r="N45" i="64"/>
  <c r="M45" i="64"/>
  <c r="K44" i="64"/>
  <c r="L44" i="64"/>
  <c r="N44" i="64"/>
  <c r="M44" i="64"/>
  <c r="K43" i="64"/>
  <c r="L43" i="64"/>
  <c r="N43" i="64"/>
  <c r="M43" i="64"/>
  <c r="K42" i="64"/>
  <c r="L42" i="64"/>
  <c r="N42" i="64"/>
  <c r="M42" i="64"/>
  <c r="K41" i="64"/>
  <c r="L41" i="64"/>
  <c r="N41" i="64"/>
  <c r="M41" i="64"/>
  <c r="K40" i="64"/>
  <c r="L40" i="64"/>
  <c r="N40" i="64"/>
  <c r="M40" i="64"/>
  <c r="K39" i="64"/>
  <c r="L39" i="64"/>
  <c r="N39" i="64"/>
  <c r="M39" i="64"/>
  <c r="K38" i="64"/>
  <c r="L38" i="64"/>
  <c r="N38" i="64"/>
  <c r="M38" i="64"/>
  <c r="K37" i="64"/>
  <c r="L37" i="64"/>
  <c r="N37" i="64"/>
  <c r="M37" i="64"/>
  <c r="K36" i="64"/>
  <c r="L36" i="64"/>
  <c r="N36" i="64"/>
  <c r="M36" i="64"/>
  <c r="K35" i="64"/>
  <c r="L35" i="64"/>
  <c r="N35" i="64"/>
  <c r="M35" i="64"/>
  <c r="K34" i="64"/>
  <c r="L34" i="64"/>
  <c r="N34" i="64"/>
  <c r="M34" i="64"/>
  <c r="K33" i="64"/>
  <c r="L33" i="64"/>
  <c r="N33" i="64"/>
  <c r="M33" i="64"/>
  <c r="K32" i="64"/>
  <c r="L32" i="64"/>
  <c r="N32" i="64"/>
  <c r="M32" i="64"/>
  <c r="K31" i="64"/>
  <c r="L31" i="64"/>
  <c r="N31" i="64"/>
  <c r="M31" i="64"/>
  <c r="K30" i="64"/>
  <c r="L30" i="64"/>
  <c r="N30" i="64"/>
  <c r="M30" i="64"/>
  <c r="K29" i="64"/>
  <c r="L29" i="64"/>
  <c r="N29" i="64"/>
  <c r="M29" i="64"/>
  <c r="K28" i="64"/>
  <c r="L28" i="64"/>
  <c r="N28" i="64"/>
  <c r="M28" i="64"/>
  <c r="K27" i="64"/>
  <c r="L27" i="64"/>
  <c r="N27" i="64"/>
  <c r="M27" i="64"/>
  <c r="K26" i="64"/>
  <c r="L26" i="64"/>
  <c r="N26" i="64"/>
  <c r="M26" i="64"/>
  <c r="K25" i="64"/>
  <c r="L25" i="64"/>
  <c r="N25" i="64"/>
  <c r="M25" i="64"/>
  <c r="K24" i="64"/>
  <c r="L24" i="64"/>
  <c r="N24" i="64"/>
  <c r="M24" i="64"/>
  <c r="K23" i="64"/>
  <c r="L23" i="64"/>
  <c r="N23" i="64"/>
  <c r="M23" i="64"/>
  <c r="K22" i="64"/>
  <c r="L22" i="64"/>
  <c r="N22" i="64"/>
  <c r="M22" i="64"/>
  <c r="K21" i="64"/>
  <c r="L21" i="64"/>
  <c r="N21" i="64"/>
  <c r="M21" i="64"/>
  <c r="K20" i="64"/>
  <c r="L20" i="64"/>
  <c r="N20" i="64"/>
  <c r="M20" i="64"/>
  <c r="K19" i="64"/>
  <c r="L19" i="64"/>
  <c r="N19" i="64"/>
  <c r="M19" i="64"/>
  <c r="K18" i="64"/>
  <c r="L18" i="64"/>
  <c r="N18" i="64"/>
  <c r="M18" i="64"/>
  <c r="K17" i="64"/>
  <c r="L17" i="64"/>
  <c r="N17" i="64"/>
  <c r="M17" i="64"/>
  <c r="K16" i="64"/>
  <c r="L16" i="64"/>
  <c r="N16" i="64"/>
  <c r="M16" i="64"/>
  <c r="K15" i="64"/>
  <c r="L15" i="64"/>
  <c r="N15" i="64"/>
  <c r="M15" i="64"/>
  <c r="K14" i="64"/>
  <c r="L14" i="64"/>
  <c r="N14" i="64"/>
  <c r="M14" i="64"/>
  <c r="K13" i="64"/>
  <c r="L13" i="64"/>
  <c r="N13" i="64"/>
  <c r="M13" i="64"/>
  <c r="K12" i="64"/>
  <c r="L12" i="64"/>
  <c r="N12" i="64"/>
  <c r="M12" i="64"/>
  <c r="K11" i="64"/>
  <c r="L11" i="64"/>
  <c r="N11" i="64"/>
  <c r="M11" i="64"/>
  <c r="K10" i="64"/>
  <c r="L10" i="64"/>
  <c r="N10" i="64"/>
  <c r="M10" i="64"/>
  <c r="K9" i="64"/>
  <c r="L9" i="64"/>
  <c r="N9" i="64"/>
  <c r="M9" i="64"/>
  <c r="K8" i="64"/>
  <c r="L8" i="64"/>
  <c r="N8" i="64"/>
  <c r="M8" i="64"/>
  <c r="K7" i="64"/>
  <c r="L7" i="64"/>
  <c r="N7" i="64"/>
  <c r="M7" i="64"/>
  <c r="K6" i="64"/>
  <c r="L6" i="64"/>
  <c r="N6" i="64"/>
  <c r="M6" i="64"/>
  <c r="H283" i="64"/>
  <c r="H282" i="64"/>
  <c r="H281" i="64"/>
  <c r="H280" i="64"/>
  <c r="H279" i="64"/>
  <c r="H278" i="64"/>
  <c r="H277" i="64"/>
  <c r="H276" i="64"/>
  <c r="H275" i="64"/>
  <c r="H274" i="64"/>
  <c r="H273" i="64"/>
  <c r="H272" i="64"/>
  <c r="H271" i="64"/>
  <c r="H270" i="64"/>
  <c r="H269" i="64"/>
  <c r="H268" i="64"/>
  <c r="H267" i="64"/>
  <c r="H266" i="64"/>
  <c r="H265" i="64"/>
  <c r="H264" i="64"/>
  <c r="H263" i="64"/>
  <c r="H262" i="64"/>
  <c r="H261" i="64"/>
  <c r="H260" i="64"/>
  <c r="H259" i="64"/>
  <c r="I16" i="64"/>
  <c r="I17" i="64"/>
  <c r="I18" i="64"/>
  <c r="I19" i="64"/>
  <c r="I20" i="64"/>
  <c r="I21" i="64"/>
  <c r="I22" i="64"/>
  <c r="H258" i="64"/>
  <c r="H257" i="64"/>
  <c r="H256" i="64"/>
  <c r="H255" i="64"/>
  <c r="H254" i="64"/>
  <c r="H253" i="64"/>
  <c r="H252" i="64"/>
  <c r="H251" i="64"/>
  <c r="H250" i="64"/>
  <c r="H249" i="64"/>
  <c r="H248" i="64"/>
  <c r="H247" i="64"/>
  <c r="H246" i="64"/>
  <c r="H245" i="64"/>
  <c r="H244" i="64"/>
  <c r="H243" i="64"/>
  <c r="H242" i="64"/>
  <c r="H241" i="64"/>
  <c r="H240" i="64"/>
  <c r="H239" i="64"/>
  <c r="H238" i="64"/>
  <c r="H237" i="64"/>
  <c r="H236" i="64"/>
  <c r="H235" i="64"/>
  <c r="H234" i="64"/>
  <c r="H226" i="64"/>
  <c r="H225" i="64"/>
  <c r="H224" i="64"/>
  <c r="H223" i="64"/>
  <c r="H222" i="64"/>
  <c r="H221" i="64"/>
  <c r="H220" i="64"/>
  <c r="H219" i="64"/>
  <c r="H218" i="64"/>
  <c r="H217" i="64"/>
  <c r="H216" i="64"/>
  <c r="H215" i="64"/>
  <c r="H214" i="64"/>
  <c r="H213" i="64"/>
  <c r="H212" i="64"/>
  <c r="H211" i="64"/>
  <c r="H210" i="64"/>
  <c r="H209" i="64"/>
  <c r="H208" i="64"/>
  <c r="H207" i="64"/>
  <c r="H206" i="64"/>
  <c r="H205" i="64"/>
  <c r="H204" i="64"/>
  <c r="H203" i="64"/>
  <c r="H202" i="64"/>
  <c r="H201" i="64"/>
  <c r="H200" i="64"/>
  <c r="H199" i="64"/>
  <c r="H198" i="64"/>
  <c r="H197" i="64"/>
  <c r="H196" i="64"/>
  <c r="H195" i="64"/>
  <c r="H194" i="64"/>
  <c r="H193" i="64"/>
  <c r="H192" i="64"/>
  <c r="H191" i="64"/>
  <c r="H190" i="64"/>
  <c r="H189" i="64"/>
  <c r="H188" i="64"/>
  <c r="H187" i="64"/>
  <c r="H186" i="64"/>
  <c r="H185" i="64"/>
  <c r="H184" i="64"/>
  <c r="H183" i="64"/>
  <c r="H182" i="64"/>
  <c r="H181" i="64"/>
  <c r="H180" i="64"/>
  <c r="H179" i="64"/>
  <c r="H178" i="64"/>
  <c r="H177" i="64"/>
  <c r="H169" i="64"/>
  <c r="H168" i="64"/>
  <c r="H167" i="64"/>
  <c r="H166" i="64"/>
  <c r="H165" i="64"/>
  <c r="H164" i="64"/>
  <c r="H163" i="64"/>
  <c r="H162" i="64"/>
  <c r="H161" i="64"/>
  <c r="H160" i="64"/>
  <c r="H159" i="64"/>
  <c r="H158" i="64"/>
  <c r="H157" i="64"/>
  <c r="H156" i="64"/>
  <c r="H155" i="64"/>
  <c r="H154" i="64"/>
  <c r="H153" i="64"/>
  <c r="H152" i="64"/>
  <c r="H151" i="64"/>
  <c r="H150" i="64"/>
  <c r="H149" i="64"/>
  <c r="H148" i="64"/>
  <c r="H147" i="64"/>
  <c r="H146" i="64"/>
  <c r="H145" i="64"/>
  <c r="H144" i="64"/>
  <c r="H143" i="64"/>
  <c r="H142" i="64"/>
  <c r="H141" i="64"/>
  <c r="H140" i="64"/>
  <c r="H139" i="64"/>
  <c r="H138" i="64"/>
  <c r="H137" i="64"/>
  <c r="H136" i="64"/>
  <c r="H135" i="64"/>
  <c r="H134" i="64"/>
  <c r="H133" i="64"/>
  <c r="H132" i="64"/>
  <c r="H131" i="64"/>
  <c r="H130" i="64"/>
  <c r="H129" i="64"/>
  <c r="H128" i="64"/>
  <c r="H127" i="64"/>
  <c r="H126" i="64"/>
  <c r="H125" i="64"/>
  <c r="H124" i="64"/>
  <c r="H123" i="64"/>
  <c r="H122" i="64"/>
  <c r="H121" i="64"/>
  <c r="H120" i="64"/>
  <c r="H112" i="64"/>
  <c r="H111" i="64"/>
  <c r="H110" i="64"/>
  <c r="H109" i="64"/>
  <c r="H108" i="64"/>
  <c r="H107" i="64"/>
  <c r="H106" i="64"/>
  <c r="H105" i="64"/>
  <c r="H104" i="64"/>
  <c r="H103" i="64"/>
  <c r="H102" i="64"/>
  <c r="H101" i="64"/>
  <c r="H100" i="64"/>
  <c r="H99" i="64"/>
  <c r="H98" i="64"/>
  <c r="H97" i="64"/>
  <c r="H96" i="64"/>
  <c r="H95" i="64"/>
  <c r="H94" i="64"/>
  <c r="H93" i="64"/>
  <c r="H92" i="64"/>
  <c r="H91" i="64"/>
  <c r="H90" i="64"/>
  <c r="H89" i="64"/>
  <c r="H88" i="64"/>
  <c r="H87" i="64"/>
  <c r="H86" i="64"/>
  <c r="H85" i="64"/>
  <c r="H84" i="64"/>
  <c r="H83" i="64"/>
  <c r="H82" i="64"/>
  <c r="H81" i="64"/>
  <c r="H80" i="64"/>
  <c r="H79" i="64"/>
  <c r="H78" i="64"/>
  <c r="H77" i="64"/>
  <c r="H76" i="64"/>
  <c r="H75" i="64"/>
  <c r="H74" i="64"/>
  <c r="H73" i="64"/>
  <c r="H72" i="64"/>
  <c r="H71" i="64"/>
  <c r="H70" i="64"/>
  <c r="H69" i="64"/>
  <c r="H68" i="64"/>
  <c r="H67" i="64"/>
  <c r="H66" i="64"/>
  <c r="H65" i="64"/>
  <c r="H64" i="64"/>
  <c r="H63" i="64"/>
  <c r="H55" i="64"/>
  <c r="H54" i="64"/>
  <c r="H53" i="64"/>
  <c r="H52" i="64"/>
  <c r="H51" i="64"/>
  <c r="H50" i="64"/>
  <c r="H49" i="64"/>
  <c r="H48" i="64"/>
  <c r="H47" i="64"/>
  <c r="H46" i="64"/>
  <c r="H45" i="64"/>
  <c r="H44" i="64"/>
  <c r="H43" i="64"/>
  <c r="H42" i="64"/>
  <c r="H41" i="64"/>
  <c r="H40" i="64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H8" i="64"/>
  <c r="H7" i="64"/>
  <c r="H6" i="64"/>
  <c r="E226" i="64"/>
  <c r="E225" i="64"/>
  <c r="E224" i="64"/>
  <c r="E223" i="64"/>
  <c r="E222" i="64"/>
  <c r="E221" i="64"/>
  <c r="E220" i="64"/>
  <c r="E219" i="64"/>
  <c r="E218" i="64"/>
  <c r="E217" i="64"/>
  <c r="E216" i="64"/>
  <c r="E215" i="64"/>
  <c r="E214" i="64"/>
  <c r="E213" i="64"/>
  <c r="E212" i="64"/>
  <c r="E211" i="64"/>
  <c r="E210" i="64"/>
  <c r="E209" i="64"/>
  <c r="E208" i="64"/>
  <c r="E207" i="64"/>
  <c r="E206" i="64"/>
  <c r="E205" i="64"/>
  <c r="E204" i="64"/>
  <c r="E203" i="64"/>
  <c r="E202" i="64"/>
  <c r="E201" i="64"/>
  <c r="E200" i="64"/>
  <c r="E199" i="64"/>
  <c r="E198" i="64"/>
  <c r="E197" i="64"/>
  <c r="E196" i="64"/>
  <c r="E195" i="64"/>
  <c r="E194" i="64"/>
  <c r="E193" i="64"/>
  <c r="E192" i="64"/>
  <c r="E191" i="64"/>
  <c r="E190" i="64"/>
  <c r="E189" i="64"/>
  <c r="E188" i="64"/>
  <c r="E187" i="64"/>
  <c r="E186" i="64"/>
  <c r="E185" i="64"/>
  <c r="E184" i="64"/>
  <c r="E183" i="64"/>
  <c r="E182" i="64"/>
  <c r="E181" i="64"/>
  <c r="E180" i="64"/>
  <c r="E179" i="64"/>
  <c r="E178" i="64"/>
  <c r="E177" i="64"/>
  <c r="E169" i="64"/>
  <c r="E168" i="64"/>
  <c r="E167" i="64"/>
  <c r="E166" i="64"/>
  <c r="E165" i="64"/>
  <c r="E164" i="64"/>
  <c r="E163" i="64"/>
  <c r="E162" i="64"/>
  <c r="E161" i="64"/>
  <c r="E160" i="64"/>
  <c r="E159" i="64"/>
  <c r="E158" i="64"/>
  <c r="E157" i="64"/>
  <c r="E156" i="64"/>
  <c r="E155" i="64"/>
  <c r="E154" i="64"/>
  <c r="E153" i="64"/>
  <c r="E152" i="64"/>
  <c r="E151" i="64"/>
  <c r="E150" i="64"/>
  <c r="E149" i="64"/>
  <c r="E148" i="64"/>
  <c r="E147" i="64"/>
  <c r="E146" i="64"/>
  <c r="E145" i="64"/>
  <c r="E144" i="64"/>
  <c r="E143" i="64"/>
  <c r="E142" i="64"/>
  <c r="E141" i="64"/>
  <c r="E140" i="64"/>
  <c r="E139" i="64"/>
  <c r="E138" i="64"/>
  <c r="E137" i="64"/>
  <c r="E136" i="64"/>
  <c r="E135" i="64"/>
  <c r="E134" i="64"/>
  <c r="E133" i="64"/>
  <c r="E132" i="64"/>
  <c r="E131" i="64"/>
  <c r="E130" i="64"/>
  <c r="E129" i="64"/>
  <c r="E128" i="64"/>
  <c r="E127" i="64"/>
  <c r="E126" i="64"/>
  <c r="E125" i="64"/>
  <c r="E124" i="64"/>
  <c r="E123" i="64"/>
  <c r="E122" i="64"/>
  <c r="E121" i="64"/>
  <c r="E120" i="64"/>
  <c r="E112" i="64"/>
  <c r="E111" i="64"/>
  <c r="E110" i="64"/>
  <c r="E109" i="64"/>
  <c r="E108" i="64"/>
  <c r="E107" i="64"/>
  <c r="E106" i="64"/>
  <c r="E105" i="64"/>
  <c r="E104" i="64"/>
  <c r="E103" i="64"/>
  <c r="E102" i="64"/>
  <c r="E101" i="64"/>
  <c r="E100" i="64"/>
  <c r="E99" i="64"/>
  <c r="E98" i="64"/>
  <c r="E97" i="64"/>
  <c r="E96" i="64"/>
  <c r="E95" i="64"/>
  <c r="E94" i="64"/>
  <c r="E93" i="64"/>
  <c r="E92" i="64"/>
  <c r="E91" i="64"/>
  <c r="E90" i="64"/>
  <c r="E89" i="64"/>
  <c r="E88" i="64"/>
  <c r="E87" i="64"/>
  <c r="E86" i="64"/>
  <c r="E85" i="64"/>
  <c r="E84" i="64"/>
  <c r="E83" i="64"/>
  <c r="E82" i="64"/>
  <c r="E81" i="64"/>
  <c r="E80" i="64"/>
  <c r="E79" i="64"/>
  <c r="E78" i="64"/>
  <c r="E77" i="64"/>
  <c r="E76" i="64"/>
  <c r="E75" i="64"/>
  <c r="E74" i="64"/>
  <c r="E73" i="64"/>
  <c r="E72" i="64"/>
  <c r="E71" i="64"/>
  <c r="E70" i="64"/>
  <c r="E69" i="64"/>
  <c r="E68" i="64"/>
  <c r="E67" i="64"/>
  <c r="E66" i="64"/>
  <c r="E65" i="64"/>
  <c r="E64" i="64"/>
  <c r="E63" i="64"/>
  <c r="E55" i="64"/>
  <c r="E54" i="64"/>
  <c r="E53" i="64"/>
  <c r="E52" i="64"/>
  <c r="E51" i="64"/>
  <c r="E50" i="64"/>
  <c r="E49" i="64"/>
  <c r="E48" i="64"/>
  <c r="E47" i="64"/>
  <c r="E46" i="64"/>
  <c r="E45" i="64"/>
  <c r="E44" i="64"/>
  <c r="E43" i="64"/>
  <c r="E42" i="64"/>
  <c r="E41" i="64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J56" i="64"/>
  <c r="AP234" i="67"/>
  <c r="AP235" i="67"/>
  <c r="AP236" i="67"/>
  <c r="AP237" i="67"/>
  <c r="AP238" i="67"/>
  <c r="AP239" i="67"/>
  <c r="AP240" i="67"/>
  <c r="AP241" i="67"/>
  <c r="AP242" i="67"/>
  <c r="AP243" i="67"/>
  <c r="AP253" i="67"/>
  <c r="AP254" i="67"/>
  <c r="AP255" i="67"/>
  <c r="AP256" i="67"/>
  <c r="AP257" i="67"/>
  <c r="AP258" i="67"/>
  <c r="AP259" i="67"/>
  <c r="AP260" i="67"/>
  <c r="AP261" i="67"/>
  <c r="AP262" i="67"/>
  <c r="AP263" i="67"/>
  <c r="AP264" i="67"/>
  <c r="AP265" i="67"/>
  <c r="AP266" i="67"/>
  <c r="AP267" i="67"/>
  <c r="AP268" i="67"/>
  <c r="AP269" i="67"/>
  <c r="AP270" i="67"/>
  <c r="AP271" i="67"/>
  <c r="AP272" i="67"/>
  <c r="AP273" i="67"/>
  <c r="AP274" i="67"/>
  <c r="AP275" i="67"/>
  <c r="AP276" i="67"/>
  <c r="AP277" i="67"/>
  <c r="AP278" i="67"/>
  <c r="AP279" i="67"/>
  <c r="AP280" i="67"/>
  <c r="AP281" i="67"/>
  <c r="AP282" i="67"/>
  <c r="AP283" i="67"/>
  <c r="AP284" i="67"/>
  <c r="AR283" i="67"/>
  <c r="AS283" i="67"/>
  <c r="AU283" i="67"/>
  <c r="AT283" i="67"/>
  <c r="AR282" i="67"/>
  <c r="AS282" i="67"/>
  <c r="AU282" i="67"/>
  <c r="AT282" i="67"/>
  <c r="AR281" i="67"/>
  <c r="AS281" i="67"/>
  <c r="AU281" i="67"/>
  <c r="AT281" i="67"/>
  <c r="AR280" i="67"/>
  <c r="AS280" i="67"/>
  <c r="AU280" i="67"/>
  <c r="AT280" i="67"/>
  <c r="AR279" i="67"/>
  <c r="AS279" i="67"/>
  <c r="AU279" i="67"/>
  <c r="AT279" i="67"/>
  <c r="AR278" i="67"/>
  <c r="AS278" i="67"/>
  <c r="AU278" i="67"/>
  <c r="AT278" i="67"/>
  <c r="AR277" i="67"/>
  <c r="AS277" i="67"/>
  <c r="AU277" i="67"/>
  <c r="AT277" i="67"/>
  <c r="AR276" i="67"/>
  <c r="AS276" i="67"/>
  <c r="AU276" i="67"/>
  <c r="AT276" i="67"/>
  <c r="AR275" i="67"/>
  <c r="AS275" i="67"/>
  <c r="AU275" i="67"/>
  <c r="AT275" i="67"/>
  <c r="AR274" i="67"/>
  <c r="AS274" i="67"/>
  <c r="AU274" i="67"/>
  <c r="AT274" i="67"/>
  <c r="AR273" i="67"/>
  <c r="AS273" i="67"/>
  <c r="AU273" i="67"/>
  <c r="AT273" i="67"/>
  <c r="AR272" i="67"/>
  <c r="AS272" i="67"/>
  <c r="AU272" i="67"/>
  <c r="AT272" i="67"/>
  <c r="AR271" i="67"/>
  <c r="AS271" i="67"/>
  <c r="AU271" i="67"/>
  <c r="AT271" i="67"/>
  <c r="AR270" i="67"/>
  <c r="AS270" i="67"/>
  <c r="AU270" i="67"/>
  <c r="AT270" i="67"/>
  <c r="AR269" i="67"/>
  <c r="AS269" i="67"/>
  <c r="AU269" i="67"/>
  <c r="AT269" i="67"/>
  <c r="AR268" i="67"/>
  <c r="AS268" i="67"/>
  <c r="AU268" i="67"/>
  <c r="AT268" i="67"/>
  <c r="AR267" i="67"/>
  <c r="AS267" i="67"/>
  <c r="AU267" i="67"/>
  <c r="AT267" i="67"/>
  <c r="AR266" i="67"/>
  <c r="AS266" i="67"/>
  <c r="AU266" i="67"/>
  <c r="AT266" i="67"/>
  <c r="AR265" i="67"/>
  <c r="AS265" i="67"/>
  <c r="AU265" i="67"/>
  <c r="AT265" i="67"/>
  <c r="AR264" i="67"/>
  <c r="AS264" i="67"/>
  <c r="AU264" i="67"/>
  <c r="AT264" i="67"/>
  <c r="AR263" i="67"/>
  <c r="AS263" i="67"/>
  <c r="AU263" i="67"/>
  <c r="AT263" i="67"/>
  <c r="AR262" i="67"/>
  <c r="AS262" i="67"/>
  <c r="AU262" i="67"/>
  <c r="AT262" i="67"/>
  <c r="AR261" i="67"/>
  <c r="AS261" i="67"/>
  <c r="AU261" i="67"/>
  <c r="AT261" i="67"/>
  <c r="AR260" i="67"/>
  <c r="AS260" i="67"/>
  <c r="AU260" i="67"/>
  <c r="AT260" i="67"/>
  <c r="AR259" i="67"/>
  <c r="AS259" i="67"/>
  <c r="AU259" i="67"/>
  <c r="AT259" i="67"/>
  <c r="AR258" i="67"/>
  <c r="AS258" i="67"/>
  <c r="AU258" i="67"/>
  <c r="AT258" i="67"/>
  <c r="AR257" i="67"/>
  <c r="AS257" i="67"/>
  <c r="AU257" i="67"/>
  <c r="AT257" i="67"/>
  <c r="AR256" i="67"/>
  <c r="AS256" i="67"/>
  <c r="AU256" i="67"/>
  <c r="AT256" i="67"/>
  <c r="AR255" i="67"/>
  <c r="AS255" i="67"/>
  <c r="AU255" i="67"/>
  <c r="AT255" i="67"/>
  <c r="AR254" i="67"/>
  <c r="AS254" i="67"/>
  <c r="AU254" i="67"/>
  <c r="AT254" i="67"/>
  <c r="AR253" i="67"/>
  <c r="AS253" i="67"/>
  <c r="AU253" i="67"/>
  <c r="AT253" i="67"/>
  <c r="AR252" i="67"/>
  <c r="AS252" i="67"/>
  <c r="AU252" i="67"/>
  <c r="AT252" i="67"/>
  <c r="AR251" i="67"/>
  <c r="AS251" i="67"/>
  <c r="AU251" i="67"/>
  <c r="AT251" i="67"/>
  <c r="AR250" i="67"/>
  <c r="AS250" i="67"/>
  <c r="AU250" i="67"/>
  <c r="AT250" i="67"/>
  <c r="AR249" i="67"/>
  <c r="AS249" i="67"/>
  <c r="AU249" i="67"/>
  <c r="AT249" i="67"/>
  <c r="AR248" i="67"/>
  <c r="AS248" i="67"/>
  <c r="AU248" i="67"/>
  <c r="AT248" i="67"/>
  <c r="AR247" i="67"/>
  <c r="AS247" i="67"/>
  <c r="AU247" i="67"/>
  <c r="AT247" i="67"/>
  <c r="AR246" i="67"/>
  <c r="AS246" i="67"/>
  <c r="AU246" i="67"/>
  <c r="AT246" i="67"/>
  <c r="AR245" i="67"/>
  <c r="AS245" i="67"/>
  <c r="AU245" i="67"/>
  <c r="AT245" i="67"/>
  <c r="AR244" i="67"/>
  <c r="AS244" i="67"/>
  <c r="AU244" i="67"/>
  <c r="AT244" i="67"/>
  <c r="AR243" i="67"/>
  <c r="AS243" i="67"/>
  <c r="AU243" i="67"/>
  <c r="AT243" i="67"/>
  <c r="AR242" i="67"/>
  <c r="AS242" i="67"/>
  <c r="AU242" i="67"/>
  <c r="AT242" i="67"/>
  <c r="AR241" i="67"/>
  <c r="AS241" i="67"/>
  <c r="AU241" i="67"/>
  <c r="AT241" i="67"/>
  <c r="AR240" i="67"/>
  <c r="AS240" i="67"/>
  <c r="AU240" i="67"/>
  <c r="AT240" i="67"/>
  <c r="AR239" i="67"/>
  <c r="AS239" i="67"/>
  <c r="AU239" i="67"/>
  <c r="AT239" i="67"/>
  <c r="AR238" i="67"/>
  <c r="AS238" i="67"/>
  <c r="AU238" i="67"/>
  <c r="AT238" i="67"/>
  <c r="AR237" i="67"/>
  <c r="AS237" i="67"/>
  <c r="AU237" i="67"/>
  <c r="AT237" i="67"/>
  <c r="AR236" i="67"/>
  <c r="AS236" i="67"/>
  <c r="AU236" i="67"/>
  <c r="AT236" i="67"/>
  <c r="AR235" i="67"/>
  <c r="AS235" i="67"/>
  <c r="AU235" i="67"/>
  <c r="AT235" i="67"/>
  <c r="AR234" i="67"/>
  <c r="AS234" i="67"/>
  <c r="AU234" i="67"/>
  <c r="AT234" i="67"/>
  <c r="AP177" i="67"/>
  <c r="AP178" i="67"/>
  <c r="AP179" i="67"/>
  <c r="AP180" i="67"/>
  <c r="AP181" i="67"/>
  <c r="AP182" i="67"/>
  <c r="AP183" i="67"/>
  <c r="AP184" i="67"/>
  <c r="AP185" i="67"/>
  <c r="AP186" i="67"/>
  <c r="AP196" i="67"/>
  <c r="AP197" i="67"/>
  <c r="AP198" i="67"/>
  <c r="AP199" i="67"/>
  <c r="AP200" i="67"/>
  <c r="AP201" i="67"/>
  <c r="AP202" i="67"/>
  <c r="AP203" i="67"/>
  <c r="AP204" i="67"/>
  <c r="AP205" i="67"/>
  <c r="AP206" i="67"/>
  <c r="AP207" i="67"/>
  <c r="AP208" i="67"/>
  <c r="AP209" i="67"/>
  <c r="AP210" i="67"/>
  <c r="AP211" i="67"/>
  <c r="AP212" i="67"/>
  <c r="AP213" i="67"/>
  <c r="AP214" i="67"/>
  <c r="AP215" i="67"/>
  <c r="AP216" i="67"/>
  <c r="AP217" i="67"/>
  <c r="AP218" i="67"/>
  <c r="AP219" i="67"/>
  <c r="AP220" i="67"/>
  <c r="AP221" i="67"/>
  <c r="AP222" i="67"/>
  <c r="AP223" i="67"/>
  <c r="AP224" i="67"/>
  <c r="AP225" i="67"/>
  <c r="AP226" i="67"/>
  <c r="AP227" i="67"/>
  <c r="AR226" i="67"/>
  <c r="AS226" i="67"/>
  <c r="AU226" i="67"/>
  <c r="AT226" i="67"/>
  <c r="AR225" i="67"/>
  <c r="AS225" i="67"/>
  <c r="AU225" i="67"/>
  <c r="AT225" i="67"/>
  <c r="AR224" i="67"/>
  <c r="AS224" i="67"/>
  <c r="AU224" i="67"/>
  <c r="AT224" i="67"/>
  <c r="AR223" i="67"/>
  <c r="AS223" i="67"/>
  <c r="AU223" i="67"/>
  <c r="AT223" i="67"/>
  <c r="AR222" i="67"/>
  <c r="AS222" i="67"/>
  <c r="AU222" i="67"/>
  <c r="AT222" i="67"/>
  <c r="AR221" i="67"/>
  <c r="AS221" i="67"/>
  <c r="AU221" i="67"/>
  <c r="AT221" i="67"/>
  <c r="AR220" i="67"/>
  <c r="AS220" i="67"/>
  <c r="AU220" i="67"/>
  <c r="AT220" i="67"/>
  <c r="AR219" i="67"/>
  <c r="AS219" i="67"/>
  <c r="AU219" i="67"/>
  <c r="AT219" i="67"/>
  <c r="AR218" i="67"/>
  <c r="AS218" i="67"/>
  <c r="AU218" i="67"/>
  <c r="AT218" i="67"/>
  <c r="AR217" i="67"/>
  <c r="AS217" i="67"/>
  <c r="AU217" i="67"/>
  <c r="AT217" i="67"/>
  <c r="AR216" i="67"/>
  <c r="AS216" i="67"/>
  <c r="AU216" i="67"/>
  <c r="AT216" i="67"/>
  <c r="AR215" i="67"/>
  <c r="AS215" i="67"/>
  <c r="AU215" i="67"/>
  <c r="AT215" i="67"/>
  <c r="AR214" i="67"/>
  <c r="AS214" i="67"/>
  <c r="AU214" i="67"/>
  <c r="AT214" i="67"/>
  <c r="AR213" i="67"/>
  <c r="AS213" i="67"/>
  <c r="AU213" i="67"/>
  <c r="AT213" i="67"/>
  <c r="AR212" i="67"/>
  <c r="AS212" i="67"/>
  <c r="AU212" i="67"/>
  <c r="AT212" i="67"/>
  <c r="AR211" i="67"/>
  <c r="AS211" i="67"/>
  <c r="AU211" i="67"/>
  <c r="AT211" i="67"/>
  <c r="AR210" i="67"/>
  <c r="AS210" i="67"/>
  <c r="AU210" i="67"/>
  <c r="AT210" i="67"/>
  <c r="AR209" i="67"/>
  <c r="AS209" i="67"/>
  <c r="AU209" i="67"/>
  <c r="AT209" i="67"/>
  <c r="AR208" i="67"/>
  <c r="AS208" i="67"/>
  <c r="AU208" i="67"/>
  <c r="AT208" i="67"/>
  <c r="AR207" i="67"/>
  <c r="AS207" i="67"/>
  <c r="AU207" i="67"/>
  <c r="AT207" i="67"/>
  <c r="AR206" i="67"/>
  <c r="AS206" i="67"/>
  <c r="AU206" i="67"/>
  <c r="AT206" i="67"/>
  <c r="AR205" i="67"/>
  <c r="AS205" i="67"/>
  <c r="AU205" i="67"/>
  <c r="AT205" i="67"/>
  <c r="AR204" i="67"/>
  <c r="AS204" i="67"/>
  <c r="AU204" i="67"/>
  <c r="AT204" i="67"/>
  <c r="AR203" i="67"/>
  <c r="AS203" i="67"/>
  <c r="AU203" i="67"/>
  <c r="AT203" i="67"/>
  <c r="AR202" i="67"/>
  <c r="AS202" i="67"/>
  <c r="AU202" i="67"/>
  <c r="AT202" i="67"/>
  <c r="AR201" i="67"/>
  <c r="AS201" i="67"/>
  <c r="AU201" i="67"/>
  <c r="AT201" i="67"/>
  <c r="AR200" i="67"/>
  <c r="AS200" i="67"/>
  <c r="AU200" i="67"/>
  <c r="AT200" i="67"/>
  <c r="AR199" i="67"/>
  <c r="AS199" i="67"/>
  <c r="AU199" i="67"/>
  <c r="AT199" i="67"/>
  <c r="AR198" i="67"/>
  <c r="AS198" i="67"/>
  <c r="AU198" i="67"/>
  <c r="AT198" i="67"/>
  <c r="AR197" i="67"/>
  <c r="AS197" i="67"/>
  <c r="AU197" i="67"/>
  <c r="AT197" i="67"/>
  <c r="AR196" i="67"/>
  <c r="AS196" i="67"/>
  <c r="AU196" i="67"/>
  <c r="AT196" i="67"/>
  <c r="AR195" i="67"/>
  <c r="AS195" i="67"/>
  <c r="AU195" i="67"/>
  <c r="AT195" i="67"/>
  <c r="AR194" i="67"/>
  <c r="AS194" i="67"/>
  <c r="AU194" i="67"/>
  <c r="AT194" i="67"/>
  <c r="AR193" i="67"/>
  <c r="AS193" i="67"/>
  <c r="AU193" i="67"/>
  <c r="AT193" i="67"/>
  <c r="AR192" i="67"/>
  <c r="AS192" i="67"/>
  <c r="AU192" i="67"/>
  <c r="AT192" i="67"/>
  <c r="AR191" i="67"/>
  <c r="AS191" i="67"/>
  <c r="AU191" i="67"/>
  <c r="AT191" i="67"/>
  <c r="AR190" i="67"/>
  <c r="AS190" i="67"/>
  <c r="AU190" i="67"/>
  <c r="AT190" i="67"/>
  <c r="AR189" i="67"/>
  <c r="AS189" i="67"/>
  <c r="AU189" i="67"/>
  <c r="AT189" i="67"/>
  <c r="AR188" i="67"/>
  <c r="AS188" i="67"/>
  <c r="AU188" i="67"/>
  <c r="AT188" i="67"/>
  <c r="AR187" i="67"/>
  <c r="AS187" i="67"/>
  <c r="AU187" i="67"/>
  <c r="AT187" i="67"/>
  <c r="AR186" i="67"/>
  <c r="AS186" i="67"/>
  <c r="AU186" i="67"/>
  <c r="AT186" i="67"/>
  <c r="AR185" i="67"/>
  <c r="AS185" i="67"/>
  <c r="AU185" i="67"/>
  <c r="AT185" i="67"/>
  <c r="AR184" i="67"/>
  <c r="AS184" i="67"/>
  <c r="AU184" i="67"/>
  <c r="AT184" i="67"/>
  <c r="AR183" i="67"/>
  <c r="AS183" i="67"/>
  <c r="AU183" i="67"/>
  <c r="AT183" i="67"/>
  <c r="AR182" i="67"/>
  <c r="AS182" i="67"/>
  <c r="AU182" i="67"/>
  <c r="AT182" i="67"/>
  <c r="AR181" i="67"/>
  <c r="AS181" i="67"/>
  <c r="AU181" i="67"/>
  <c r="AT181" i="67"/>
  <c r="AR180" i="67"/>
  <c r="AS180" i="67"/>
  <c r="AU180" i="67"/>
  <c r="AT180" i="67"/>
  <c r="AR179" i="67"/>
  <c r="AS179" i="67"/>
  <c r="AU179" i="67"/>
  <c r="AT179" i="67"/>
  <c r="AR178" i="67"/>
  <c r="AS178" i="67"/>
  <c r="AU178" i="67"/>
  <c r="AT178" i="67"/>
  <c r="AR177" i="67"/>
  <c r="AS177" i="67"/>
  <c r="AU177" i="67"/>
  <c r="AT177" i="67"/>
  <c r="AP120" i="67"/>
  <c r="AP121" i="67"/>
  <c r="AP122" i="67"/>
  <c r="AP123" i="67"/>
  <c r="AP124" i="67"/>
  <c r="AP125" i="67"/>
  <c r="AP126" i="67"/>
  <c r="AP127" i="67"/>
  <c r="AP128" i="67"/>
  <c r="AP129" i="67"/>
  <c r="AP138" i="67"/>
  <c r="AP139" i="67"/>
  <c r="AP140" i="67"/>
  <c r="AP141" i="67"/>
  <c r="AP142" i="67"/>
  <c r="AP143" i="67"/>
  <c r="AP144" i="67"/>
  <c r="AP145" i="67"/>
  <c r="AP146" i="67"/>
  <c r="AP147" i="67"/>
  <c r="AP148" i="67"/>
  <c r="AP149" i="67"/>
  <c r="AP150" i="67"/>
  <c r="AP151" i="67"/>
  <c r="AP152" i="67"/>
  <c r="AP153" i="67"/>
  <c r="AP154" i="67"/>
  <c r="AP155" i="67"/>
  <c r="AP156" i="67"/>
  <c r="AP157" i="67"/>
  <c r="AP158" i="67"/>
  <c r="AP159" i="67"/>
  <c r="AP160" i="67"/>
  <c r="AP161" i="67"/>
  <c r="AP162" i="67"/>
  <c r="AP163" i="67"/>
  <c r="AP164" i="67"/>
  <c r="AP165" i="67"/>
  <c r="AP166" i="67"/>
  <c r="AP167" i="67"/>
  <c r="AP168" i="67"/>
  <c r="AP169" i="67"/>
  <c r="AP170" i="67"/>
  <c r="AR169" i="67"/>
  <c r="AS169" i="67"/>
  <c r="AU169" i="67"/>
  <c r="AT169" i="67"/>
  <c r="AR168" i="67"/>
  <c r="AS168" i="67"/>
  <c r="AU168" i="67"/>
  <c r="AT168" i="67"/>
  <c r="AR167" i="67"/>
  <c r="AS167" i="67"/>
  <c r="AU167" i="67"/>
  <c r="AT167" i="67"/>
  <c r="AR166" i="67"/>
  <c r="AS166" i="67"/>
  <c r="AU166" i="67"/>
  <c r="AT166" i="67"/>
  <c r="AR165" i="67"/>
  <c r="AS165" i="67"/>
  <c r="AU165" i="67"/>
  <c r="AT165" i="67"/>
  <c r="AR164" i="67"/>
  <c r="AS164" i="67"/>
  <c r="AU164" i="67"/>
  <c r="AT164" i="67"/>
  <c r="AR163" i="67"/>
  <c r="AS163" i="67"/>
  <c r="AU163" i="67"/>
  <c r="AT163" i="67"/>
  <c r="AR162" i="67"/>
  <c r="AS162" i="67"/>
  <c r="AU162" i="67"/>
  <c r="AT162" i="67"/>
  <c r="AR161" i="67"/>
  <c r="AS161" i="67"/>
  <c r="AU161" i="67"/>
  <c r="AT161" i="67"/>
  <c r="AR160" i="67"/>
  <c r="AS160" i="67"/>
  <c r="AU160" i="67"/>
  <c r="AT160" i="67"/>
  <c r="AR159" i="67"/>
  <c r="AS159" i="67"/>
  <c r="AU159" i="67"/>
  <c r="AT159" i="67"/>
  <c r="AR158" i="67"/>
  <c r="AS158" i="67"/>
  <c r="AU158" i="67"/>
  <c r="AT158" i="67"/>
  <c r="AR157" i="67"/>
  <c r="AS157" i="67"/>
  <c r="AU157" i="67"/>
  <c r="AT157" i="67"/>
  <c r="AR156" i="67"/>
  <c r="AS156" i="67"/>
  <c r="AU156" i="67"/>
  <c r="AT156" i="67"/>
  <c r="AR155" i="67"/>
  <c r="AS155" i="67"/>
  <c r="AU155" i="67"/>
  <c r="AT155" i="67"/>
  <c r="AR154" i="67"/>
  <c r="AS154" i="67"/>
  <c r="AU154" i="67"/>
  <c r="AT154" i="67"/>
  <c r="AR153" i="67"/>
  <c r="AS153" i="67"/>
  <c r="AU153" i="67"/>
  <c r="AT153" i="67"/>
  <c r="AR152" i="67"/>
  <c r="AS152" i="67"/>
  <c r="AU152" i="67"/>
  <c r="AT152" i="67"/>
  <c r="AR151" i="67"/>
  <c r="AS151" i="67"/>
  <c r="AU151" i="67"/>
  <c r="AT151" i="67"/>
  <c r="AR150" i="67"/>
  <c r="AS150" i="67"/>
  <c r="AU150" i="67"/>
  <c r="AT150" i="67"/>
  <c r="AR149" i="67"/>
  <c r="AS149" i="67"/>
  <c r="AU149" i="67"/>
  <c r="AT149" i="67"/>
  <c r="AR148" i="67"/>
  <c r="AS148" i="67"/>
  <c r="AU148" i="67"/>
  <c r="AT148" i="67"/>
  <c r="AR147" i="67"/>
  <c r="AS147" i="67"/>
  <c r="AU147" i="67"/>
  <c r="AT147" i="67"/>
  <c r="AR146" i="67"/>
  <c r="AS146" i="67"/>
  <c r="AU146" i="67"/>
  <c r="AT146" i="67"/>
  <c r="AR145" i="67"/>
  <c r="AS145" i="67"/>
  <c r="AU145" i="67"/>
  <c r="AT145" i="67"/>
  <c r="AR144" i="67"/>
  <c r="AS144" i="67"/>
  <c r="AU144" i="67"/>
  <c r="AT144" i="67"/>
  <c r="AR143" i="67"/>
  <c r="AS143" i="67"/>
  <c r="AU143" i="67"/>
  <c r="AT143" i="67"/>
  <c r="AR142" i="67"/>
  <c r="AS142" i="67"/>
  <c r="AU142" i="67"/>
  <c r="AT142" i="67"/>
  <c r="AR141" i="67"/>
  <c r="AS141" i="67"/>
  <c r="AU141" i="67"/>
  <c r="AT141" i="67"/>
  <c r="AR140" i="67"/>
  <c r="AS140" i="67"/>
  <c r="AU140" i="67"/>
  <c r="AT140" i="67"/>
  <c r="AR139" i="67"/>
  <c r="AS139" i="67"/>
  <c r="AU139" i="67"/>
  <c r="AT139" i="67"/>
  <c r="AR138" i="67"/>
  <c r="AS138" i="67"/>
  <c r="AU138" i="67"/>
  <c r="AT138" i="67"/>
  <c r="AR137" i="67"/>
  <c r="AS137" i="67"/>
  <c r="AU137" i="67"/>
  <c r="AT137" i="67"/>
  <c r="AR136" i="67"/>
  <c r="AS136" i="67"/>
  <c r="AU136" i="67"/>
  <c r="AT136" i="67"/>
  <c r="AR135" i="67"/>
  <c r="AS135" i="67"/>
  <c r="AU135" i="67"/>
  <c r="AT135" i="67"/>
  <c r="AR134" i="67"/>
  <c r="AS134" i="67"/>
  <c r="AU134" i="67"/>
  <c r="AT134" i="67"/>
  <c r="AR133" i="67"/>
  <c r="AS133" i="67"/>
  <c r="AU133" i="67"/>
  <c r="AT133" i="67"/>
  <c r="AR132" i="67"/>
  <c r="AS132" i="67"/>
  <c r="AU132" i="67"/>
  <c r="AT132" i="67"/>
  <c r="AR131" i="67"/>
  <c r="AS131" i="67"/>
  <c r="AU131" i="67"/>
  <c r="AT131" i="67"/>
  <c r="AR130" i="67"/>
  <c r="AS130" i="67"/>
  <c r="AU130" i="67"/>
  <c r="AT130" i="67"/>
  <c r="AR129" i="67"/>
  <c r="AS129" i="67"/>
  <c r="AU129" i="67"/>
  <c r="AT129" i="67"/>
  <c r="AR128" i="67"/>
  <c r="AS128" i="67"/>
  <c r="AU128" i="67"/>
  <c r="AT128" i="67"/>
  <c r="AR127" i="67"/>
  <c r="AS127" i="67"/>
  <c r="AU127" i="67"/>
  <c r="AT127" i="67"/>
  <c r="AR126" i="67"/>
  <c r="AS126" i="67"/>
  <c r="AU126" i="67"/>
  <c r="AT126" i="67"/>
  <c r="AR125" i="67"/>
  <c r="AS125" i="67"/>
  <c r="AU125" i="67"/>
  <c r="AT125" i="67"/>
  <c r="AR124" i="67"/>
  <c r="AS124" i="67"/>
  <c r="AU124" i="67"/>
  <c r="AT124" i="67"/>
  <c r="AR123" i="67"/>
  <c r="AS123" i="67"/>
  <c r="AU123" i="67"/>
  <c r="AT123" i="67"/>
  <c r="AR122" i="67"/>
  <c r="AS122" i="67"/>
  <c r="AU122" i="67"/>
  <c r="AT122" i="67"/>
  <c r="AR121" i="67"/>
  <c r="AS121" i="67"/>
  <c r="AU121" i="67"/>
  <c r="AT121" i="67"/>
  <c r="AR120" i="67"/>
  <c r="AS120" i="67"/>
  <c r="AU120" i="67"/>
  <c r="AT120" i="67"/>
  <c r="AU112" i="67"/>
  <c r="AT112" i="67"/>
  <c r="AU111" i="67"/>
  <c r="AT111" i="67"/>
  <c r="AU110" i="67"/>
  <c r="AT110" i="67"/>
  <c r="AU109" i="67"/>
  <c r="AT109" i="67"/>
  <c r="AU108" i="67"/>
  <c r="AT108" i="67"/>
  <c r="AU107" i="67"/>
  <c r="AT107" i="67"/>
  <c r="AU106" i="67"/>
  <c r="AT106" i="67"/>
  <c r="AU105" i="67"/>
  <c r="AT105" i="67"/>
  <c r="AU104" i="67"/>
  <c r="AT104" i="67"/>
  <c r="AU103" i="67"/>
  <c r="AT103" i="67"/>
  <c r="AU102" i="67"/>
  <c r="AT102" i="67"/>
  <c r="AU101" i="67"/>
  <c r="AT101" i="67"/>
  <c r="AU100" i="67"/>
  <c r="AT100" i="67"/>
  <c r="AU99" i="67"/>
  <c r="AT99" i="67"/>
  <c r="AU98" i="67"/>
  <c r="AT98" i="67"/>
  <c r="AU97" i="67"/>
  <c r="AT97" i="67"/>
  <c r="AU96" i="67"/>
  <c r="AT96" i="67"/>
  <c r="AU95" i="67"/>
  <c r="AT95" i="67"/>
  <c r="AU94" i="67"/>
  <c r="AT94" i="67"/>
  <c r="AU93" i="67"/>
  <c r="AT93" i="67"/>
  <c r="AU92" i="67"/>
  <c r="AT92" i="67"/>
  <c r="AU91" i="67"/>
  <c r="AT91" i="67"/>
  <c r="AU90" i="67"/>
  <c r="AT90" i="67"/>
  <c r="AU89" i="67"/>
  <c r="AT89" i="67"/>
  <c r="AU88" i="67"/>
  <c r="AT88" i="67"/>
  <c r="AU87" i="67"/>
  <c r="AT87" i="67"/>
  <c r="AU86" i="67"/>
  <c r="AT86" i="67"/>
  <c r="AU85" i="67"/>
  <c r="AT85" i="67"/>
  <c r="AU84" i="67"/>
  <c r="AT84" i="67"/>
  <c r="AU83" i="67"/>
  <c r="AT83" i="67"/>
  <c r="AU82" i="67"/>
  <c r="AT82" i="67"/>
  <c r="AU81" i="67"/>
  <c r="AT81" i="67"/>
  <c r="AU80" i="67"/>
  <c r="AT80" i="67"/>
  <c r="AU79" i="67"/>
  <c r="AT79" i="67"/>
  <c r="AU78" i="67"/>
  <c r="AT78" i="67"/>
  <c r="AU77" i="67"/>
  <c r="AT77" i="67"/>
  <c r="AU76" i="67"/>
  <c r="AT76" i="67"/>
  <c r="AU75" i="67"/>
  <c r="AT75" i="67"/>
  <c r="AU74" i="67"/>
  <c r="AT74" i="67"/>
  <c r="AU73" i="67"/>
  <c r="AT73" i="67"/>
  <c r="AU72" i="67"/>
  <c r="AT72" i="67"/>
  <c r="AU71" i="67"/>
  <c r="AT71" i="67"/>
  <c r="AU70" i="67"/>
  <c r="AT70" i="67"/>
  <c r="AU69" i="67"/>
  <c r="AT69" i="67"/>
  <c r="AU68" i="67"/>
  <c r="AT68" i="67"/>
  <c r="AU67" i="67"/>
  <c r="AT67" i="67"/>
  <c r="AU66" i="67"/>
  <c r="AT66" i="67"/>
  <c r="AU65" i="67"/>
  <c r="AT65" i="67"/>
  <c r="AU64" i="67"/>
  <c r="AT64" i="67"/>
  <c r="AU63" i="67"/>
  <c r="AT63" i="67"/>
  <c r="AU55" i="67"/>
  <c r="AT55" i="67"/>
  <c r="AU54" i="67"/>
  <c r="AT54" i="67"/>
  <c r="AU53" i="67"/>
  <c r="AT53" i="67"/>
  <c r="AU52" i="67"/>
  <c r="AT52" i="67"/>
  <c r="AU51" i="67"/>
  <c r="AT51" i="67"/>
  <c r="AU50" i="67"/>
  <c r="AT50" i="67"/>
  <c r="AU49" i="67"/>
  <c r="AT49" i="67"/>
  <c r="AU48" i="67"/>
  <c r="AT48" i="67"/>
  <c r="AU47" i="67"/>
  <c r="AT47" i="67"/>
  <c r="AU46" i="67"/>
  <c r="AT46" i="67"/>
  <c r="AU45" i="67"/>
  <c r="AT45" i="67"/>
  <c r="AU44" i="67"/>
  <c r="AT44" i="67"/>
  <c r="AU43" i="67"/>
  <c r="AT43" i="67"/>
  <c r="AU42" i="67"/>
  <c r="AT42" i="67"/>
  <c r="AU41" i="67"/>
  <c r="AT41" i="67"/>
  <c r="AU40" i="67"/>
  <c r="AT40" i="67"/>
  <c r="AU39" i="67"/>
  <c r="AT39" i="67"/>
  <c r="AU38" i="67"/>
  <c r="AT38" i="67"/>
  <c r="AU37" i="67"/>
  <c r="AT37" i="67"/>
  <c r="AU36" i="67"/>
  <c r="AT36" i="67"/>
  <c r="AU35" i="67"/>
  <c r="AT35" i="67"/>
  <c r="AU34" i="67"/>
  <c r="AT34" i="67"/>
  <c r="AU33" i="67"/>
  <c r="AT33" i="67"/>
  <c r="AU32" i="67"/>
  <c r="AT32" i="67"/>
  <c r="AU31" i="67"/>
  <c r="AT31" i="67"/>
  <c r="AU30" i="67"/>
  <c r="AT30" i="67"/>
  <c r="AU29" i="67"/>
  <c r="AT29" i="67"/>
  <c r="AU28" i="67"/>
  <c r="AT28" i="67"/>
  <c r="AU27" i="67"/>
  <c r="AT27" i="67"/>
  <c r="AU26" i="67"/>
  <c r="AT26" i="67"/>
  <c r="AU25" i="67"/>
  <c r="AT25" i="67"/>
  <c r="AU24" i="67"/>
  <c r="AT24" i="67"/>
  <c r="AU23" i="67"/>
  <c r="AT23" i="67"/>
  <c r="AU22" i="67"/>
  <c r="AT22" i="67"/>
  <c r="AU21" i="67"/>
  <c r="AT21" i="67"/>
  <c r="AU20" i="67"/>
  <c r="AT20" i="67"/>
  <c r="AU19" i="67"/>
  <c r="AT19" i="67"/>
  <c r="AU18" i="67"/>
  <c r="AT18" i="67"/>
  <c r="AU17" i="67"/>
  <c r="AT17" i="67"/>
  <c r="AU16" i="67"/>
  <c r="AT16" i="67"/>
  <c r="AU15" i="67"/>
  <c r="AT15" i="67"/>
  <c r="AU14" i="67"/>
  <c r="AT14" i="67"/>
  <c r="AU13" i="67"/>
  <c r="AT13" i="67"/>
  <c r="AU12" i="67"/>
  <c r="AT12" i="67"/>
  <c r="AU11" i="67"/>
  <c r="AT11" i="67"/>
  <c r="AU10" i="67"/>
  <c r="AT10" i="67"/>
  <c r="AU9" i="67"/>
  <c r="AT9" i="67"/>
  <c r="AU8" i="67"/>
  <c r="AT8" i="67"/>
  <c r="AU7" i="67"/>
  <c r="AT7" i="67"/>
  <c r="AU6" i="67"/>
  <c r="AT6" i="67"/>
  <c r="AR112" i="67"/>
  <c r="AS112" i="67"/>
  <c r="AR111" i="67"/>
  <c r="AS111" i="67"/>
  <c r="AR110" i="67"/>
  <c r="AS110" i="67"/>
  <c r="AR109" i="67"/>
  <c r="AS109" i="67"/>
  <c r="AR108" i="67"/>
  <c r="AS108" i="67"/>
  <c r="AR107" i="67"/>
  <c r="AS107" i="67"/>
  <c r="AR106" i="67"/>
  <c r="AS106" i="67"/>
  <c r="AR105" i="67"/>
  <c r="AS105" i="67"/>
  <c r="AR104" i="67"/>
  <c r="AS104" i="67"/>
  <c r="AR103" i="67"/>
  <c r="AS103" i="67"/>
  <c r="AR102" i="67"/>
  <c r="AS102" i="67"/>
  <c r="AR101" i="67"/>
  <c r="AS101" i="67"/>
  <c r="AR100" i="67"/>
  <c r="AS100" i="67"/>
  <c r="AR99" i="67"/>
  <c r="AS99" i="67"/>
  <c r="AR98" i="67"/>
  <c r="AS98" i="67"/>
  <c r="AR97" i="67"/>
  <c r="AS97" i="67"/>
  <c r="AR96" i="67"/>
  <c r="AS96" i="67"/>
  <c r="AR95" i="67"/>
  <c r="AS95" i="67"/>
  <c r="AR94" i="67"/>
  <c r="AS94" i="67"/>
  <c r="AR93" i="67"/>
  <c r="AS93" i="67"/>
  <c r="AR92" i="67"/>
  <c r="AS92" i="67"/>
  <c r="AR91" i="67"/>
  <c r="AS91" i="67"/>
  <c r="AR90" i="67"/>
  <c r="AS90" i="67"/>
  <c r="AR89" i="67"/>
  <c r="AS89" i="67"/>
  <c r="AR88" i="67"/>
  <c r="AS88" i="67"/>
  <c r="AR87" i="67"/>
  <c r="AS87" i="67"/>
  <c r="AR86" i="67"/>
  <c r="AS86" i="67"/>
  <c r="AR85" i="67"/>
  <c r="AS85" i="67"/>
  <c r="AR84" i="67"/>
  <c r="AS84" i="67"/>
  <c r="AR83" i="67"/>
  <c r="AS83" i="67"/>
  <c r="AR82" i="67"/>
  <c r="AS82" i="67"/>
  <c r="AR81" i="67"/>
  <c r="AS81" i="67"/>
  <c r="AR80" i="67"/>
  <c r="AS80" i="67"/>
  <c r="AR79" i="67"/>
  <c r="AS79" i="67"/>
  <c r="AR78" i="67"/>
  <c r="AS78" i="67"/>
  <c r="AR77" i="67"/>
  <c r="AS77" i="67"/>
  <c r="AR76" i="67"/>
  <c r="AS76" i="67"/>
  <c r="AR75" i="67"/>
  <c r="AS75" i="67"/>
  <c r="AR74" i="67"/>
  <c r="AS74" i="67"/>
  <c r="AR73" i="67"/>
  <c r="AS73" i="67"/>
  <c r="AR72" i="67"/>
  <c r="AS72" i="67"/>
  <c r="AR71" i="67"/>
  <c r="AS71" i="67"/>
  <c r="AR70" i="67"/>
  <c r="AS70" i="67"/>
  <c r="AR69" i="67"/>
  <c r="AS69" i="67"/>
  <c r="AR68" i="67"/>
  <c r="AS68" i="67"/>
  <c r="AR67" i="67"/>
  <c r="AS67" i="67"/>
  <c r="AR66" i="67"/>
  <c r="AS66" i="67"/>
  <c r="AR65" i="67"/>
  <c r="AS65" i="67"/>
  <c r="AR64" i="67"/>
  <c r="AS64" i="67"/>
  <c r="AR63" i="67"/>
  <c r="AS63" i="67"/>
  <c r="AR55" i="67"/>
  <c r="AS55" i="67"/>
  <c r="AR54" i="67"/>
  <c r="AS54" i="67"/>
  <c r="AR53" i="67"/>
  <c r="AS53" i="67"/>
  <c r="AR52" i="67"/>
  <c r="AS52" i="67"/>
  <c r="AR51" i="67"/>
  <c r="AS51" i="67"/>
  <c r="AR50" i="67"/>
  <c r="AS50" i="67"/>
  <c r="AR49" i="67"/>
  <c r="AS49" i="67"/>
  <c r="AR48" i="67"/>
  <c r="AS48" i="67"/>
  <c r="AR47" i="67"/>
  <c r="AS47" i="67"/>
  <c r="AR46" i="67"/>
  <c r="AS46" i="67"/>
  <c r="AR45" i="67"/>
  <c r="AS45" i="67"/>
  <c r="AR44" i="67"/>
  <c r="AS44" i="67"/>
  <c r="AR43" i="67"/>
  <c r="AS43" i="67"/>
  <c r="AR42" i="67"/>
  <c r="AS42" i="67"/>
  <c r="AR41" i="67"/>
  <c r="AS41" i="67"/>
  <c r="AR40" i="67"/>
  <c r="AS40" i="67"/>
  <c r="AR39" i="67"/>
  <c r="AS39" i="67"/>
  <c r="AR38" i="67"/>
  <c r="AS38" i="67"/>
  <c r="AR37" i="67"/>
  <c r="AS37" i="67"/>
  <c r="AR36" i="67"/>
  <c r="AS36" i="67"/>
  <c r="AR35" i="67"/>
  <c r="AS35" i="67"/>
  <c r="AR34" i="67"/>
  <c r="AS34" i="67"/>
  <c r="AR33" i="67"/>
  <c r="AS33" i="67"/>
  <c r="AR32" i="67"/>
  <c r="AS32" i="67"/>
  <c r="AR31" i="67"/>
  <c r="AS31" i="67"/>
  <c r="AR30" i="67"/>
  <c r="AS30" i="67"/>
  <c r="AR29" i="67"/>
  <c r="AS29" i="67"/>
  <c r="AR28" i="67"/>
  <c r="AS28" i="67"/>
  <c r="AR27" i="67"/>
  <c r="AS27" i="67"/>
  <c r="AR26" i="67"/>
  <c r="AS26" i="67"/>
  <c r="AR25" i="67"/>
  <c r="AS25" i="67"/>
  <c r="AR24" i="67"/>
  <c r="AS24" i="67"/>
  <c r="AR23" i="67"/>
  <c r="AS23" i="67"/>
  <c r="AR22" i="67"/>
  <c r="AS22" i="67"/>
  <c r="AR21" i="67"/>
  <c r="AS21" i="67"/>
  <c r="AR20" i="67"/>
  <c r="AS20" i="67"/>
  <c r="AR19" i="67"/>
  <c r="AS19" i="67"/>
  <c r="AR18" i="67"/>
  <c r="AS18" i="67"/>
  <c r="AR17" i="67"/>
  <c r="AS17" i="67"/>
  <c r="AR16" i="67"/>
  <c r="AS16" i="67"/>
  <c r="AR15" i="67"/>
  <c r="AS15" i="67"/>
  <c r="AR14" i="67"/>
  <c r="AS14" i="67"/>
  <c r="AR13" i="67"/>
  <c r="AS13" i="67"/>
  <c r="AR12" i="67"/>
  <c r="AS12" i="67"/>
  <c r="AR11" i="67"/>
  <c r="AS11" i="67"/>
  <c r="AR10" i="67"/>
  <c r="AS10" i="67"/>
  <c r="AR9" i="67"/>
  <c r="AS9" i="67"/>
  <c r="AR8" i="67"/>
  <c r="AS8" i="67"/>
  <c r="AR7" i="67"/>
  <c r="AS7" i="67"/>
  <c r="AR6" i="67"/>
  <c r="AS6" i="67"/>
  <c r="AN283" i="67"/>
  <c r="AN282" i="67"/>
  <c r="AN281" i="67"/>
  <c r="AN280" i="67"/>
  <c r="AN279" i="67"/>
  <c r="AN278" i="67"/>
  <c r="AN277" i="67"/>
  <c r="AN276" i="67"/>
  <c r="AN275" i="67"/>
  <c r="AN274" i="67"/>
  <c r="AN273" i="67"/>
  <c r="AN272" i="67"/>
  <c r="AN271" i="67"/>
  <c r="AN270" i="67"/>
  <c r="AN269" i="67"/>
  <c r="AN268" i="67"/>
  <c r="AN267" i="67"/>
  <c r="AN266" i="67"/>
  <c r="AN265" i="67"/>
  <c r="AN264" i="67"/>
  <c r="AN263" i="67"/>
  <c r="AN262" i="67"/>
  <c r="AN261" i="67"/>
  <c r="AN260" i="67"/>
  <c r="AN259" i="67"/>
  <c r="AN258" i="67"/>
  <c r="AN257" i="67"/>
  <c r="AN256" i="67"/>
  <c r="AN255" i="67"/>
  <c r="AN254" i="67"/>
  <c r="AN253" i="67"/>
  <c r="AN252" i="67"/>
  <c r="AN251" i="67"/>
  <c r="AN250" i="67"/>
  <c r="AN249" i="67"/>
  <c r="AN248" i="67"/>
  <c r="AN247" i="67"/>
  <c r="AN246" i="67"/>
  <c r="AN245" i="67"/>
  <c r="AN244" i="67"/>
  <c r="AN243" i="67"/>
  <c r="AN242" i="67"/>
  <c r="AN241" i="67"/>
  <c r="AN240" i="67"/>
  <c r="AN239" i="67"/>
  <c r="AN238" i="67"/>
  <c r="AN237" i="67"/>
  <c r="AN236" i="67"/>
  <c r="AN235" i="67"/>
  <c r="AN234" i="67"/>
  <c r="AN226" i="67"/>
  <c r="AN225" i="67"/>
  <c r="AN224" i="67"/>
  <c r="AN223" i="67"/>
  <c r="AN222" i="67"/>
  <c r="AN221" i="67"/>
  <c r="AN220" i="67"/>
  <c r="AN219" i="67"/>
  <c r="AN218" i="67"/>
  <c r="AN217" i="67"/>
  <c r="AN216" i="67"/>
  <c r="AN215" i="67"/>
  <c r="AN214" i="67"/>
  <c r="AN213" i="67"/>
  <c r="AN212" i="67"/>
  <c r="AN211" i="67"/>
  <c r="AN210" i="67"/>
  <c r="AN209" i="67"/>
  <c r="AN208" i="67"/>
  <c r="AN207" i="67"/>
  <c r="AN206" i="67"/>
  <c r="AN205" i="67"/>
  <c r="AN204" i="67"/>
  <c r="AN203" i="67"/>
  <c r="AN202" i="67"/>
  <c r="AN201" i="67"/>
  <c r="AN200" i="67"/>
  <c r="AN199" i="67"/>
  <c r="AN198" i="67"/>
  <c r="AN197" i="67"/>
  <c r="AN196" i="67"/>
  <c r="AN195" i="67"/>
  <c r="AN194" i="67"/>
  <c r="AN193" i="67"/>
  <c r="AN192" i="67"/>
  <c r="AN191" i="67"/>
  <c r="AN190" i="67"/>
  <c r="AN189" i="67"/>
  <c r="AN188" i="67"/>
  <c r="AN187" i="67"/>
  <c r="AN186" i="67"/>
  <c r="AN185" i="67"/>
  <c r="AN184" i="67"/>
  <c r="AN183" i="67"/>
  <c r="AN182" i="67"/>
  <c r="AN181" i="67"/>
  <c r="AN180" i="67"/>
  <c r="AN179" i="67"/>
  <c r="AN178" i="67"/>
  <c r="AN177" i="67"/>
  <c r="AN169" i="67"/>
  <c r="AN168" i="67"/>
  <c r="AN167" i="67"/>
  <c r="AN166" i="67"/>
  <c r="AN165" i="67"/>
  <c r="AN164" i="67"/>
  <c r="AN163" i="67"/>
  <c r="AN162" i="67"/>
  <c r="AN161" i="67"/>
  <c r="AN160" i="67"/>
  <c r="AN159" i="67"/>
  <c r="AN158" i="67"/>
  <c r="AN157" i="67"/>
  <c r="AN156" i="67"/>
  <c r="AN155" i="67"/>
  <c r="AN154" i="67"/>
  <c r="AN153" i="67"/>
  <c r="AN152" i="67"/>
  <c r="AN151" i="67"/>
  <c r="AN150" i="67"/>
  <c r="AN149" i="67"/>
  <c r="AN148" i="67"/>
  <c r="AN147" i="67"/>
  <c r="AN146" i="67"/>
  <c r="AN145" i="67"/>
  <c r="AN144" i="67"/>
  <c r="AN143" i="67"/>
  <c r="AN142" i="67"/>
  <c r="AN141" i="67"/>
  <c r="AN140" i="67"/>
  <c r="AN139" i="67"/>
  <c r="AN138" i="67"/>
  <c r="AN137" i="67"/>
  <c r="AN136" i="67"/>
  <c r="AN135" i="67"/>
  <c r="AN134" i="67"/>
  <c r="AN133" i="67"/>
  <c r="AN132" i="67"/>
  <c r="AN131" i="67"/>
  <c r="AN130" i="67"/>
  <c r="AN129" i="67"/>
  <c r="AN128" i="67"/>
  <c r="AN127" i="67"/>
  <c r="AN126" i="67"/>
  <c r="AN125" i="67"/>
  <c r="AN124" i="67"/>
  <c r="AN123" i="67"/>
  <c r="AN122" i="67"/>
  <c r="AN121" i="67"/>
  <c r="AN120" i="67"/>
  <c r="AN112" i="67"/>
  <c r="AN111" i="67"/>
  <c r="AN110" i="67"/>
  <c r="AN109" i="67"/>
  <c r="AN108" i="67"/>
  <c r="AN107" i="67"/>
  <c r="AN106" i="67"/>
  <c r="AN105" i="67"/>
  <c r="AN104" i="67"/>
  <c r="AN103" i="67"/>
  <c r="AN102" i="67"/>
  <c r="AN101" i="67"/>
  <c r="AN100" i="67"/>
  <c r="AN99" i="67"/>
  <c r="AN98" i="67"/>
  <c r="AN97" i="67"/>
  <c r="AN96" i="67"/>
  <c r="AN95" i="67"/>
  <c r="AN94" i="67"/>
  <c r="AN93" i="67"/>
  <c r="AN92" i="67"/>
  <c r="AN91" i="67"/>
  <c r="AN90" i="67"/>
  <c r="AN89" i="67"/>
  <c r="AN88" i="67"/>
  <c r="AN87" i="67"/>
  <c r="AN86" i="67"/>
  <c r="AN85" i="67"/>
  <c r="AN84" i="67"/>
  <c r="AN83" i="67"/>
  <c r="AN82" i="67"/>
  <c r="AN81" i="67"/>
  <c r="AN80" i="67"/>
  <c r="AN79" i="67"/>
  <c r="AN78" i="67"/>
  <c r="AN77" i="67"/>
  <c r="AN76" i="67"/>
  <c r="AN75" i="67"/>
  <c r="AN74" i="67"/>
  <c r="AN73" i="67"/>
  <c r="AN72" i="67"/>
  <c r="AN71" i="67"/>
  <c r="AN70" i="67"/>
  <c r="AN69" i="67"/>
  <c r="AN68" i="67"/>
  <c r="AN67" i="67"/>
  <c r="AN66" i="67"/>
  <c r="AN65" i="67"/>
  <c r="AN64" i="67"/>
  <c r="AN63" i="67"/>
  <c r="AN55" i="67"/>
  <c r="AN54" i="67"/>
  <c r="AN53" i="67"/>
  <c r="AN52" i="67"/>
  <c r="AN51" i="67"/>
  <c r="AN50" i="67"/>
  <c r="AN49" i="67"/>
  <c r="AN48" i="67"/>
  <c r="AN47" i="67"/>
  <c r="AN46" i="67"/>
  <c r="AN45" i="67"/>
  <c r="AN44" i="67"/>
  <c r="AN43" i="67"/>
  <c r="AN42" i="67"/>
  <c r="AN41" i="67"/>
  <c r="AN40" i="67"/>
  <c r="AN39" i="67"/>
  <c r="AN38" i="67"/>
  <c r="AN37" i="67"/>
  <c r="AN36" i="67"/>
  <c r="AN35" i="67"/>
  <c r="AN34" i="67"/>
  <c r="AN33" i="67"/>
  <c r="AN32" i="67"/>
  <c r="AN31" i="67"/>
  <c r="AN30" i="67"/>
  <c r="AN29" i="67"/>
  <c r="AN28" i="67"/>
  <c r="AN27" i="67"/>
  <c r="AN26" i="67"/>
  <c r="AN25" i="67"/>
  <c r="AN24" i="67"/>
  <c r="AN23" i="67"/>
  <c r="AN22" i="67"/>
  <c r="AN21" i="67"/>
  <c r="AN20" i="67"/>
  <c r="AN19" i="67"/>
  <c r="AN18" i="67"/>
  <c r="AN17" i="67"/>
  <c r="AN16" i="67"/>
  <c r="AN15" i="67"/>
  <c r="AN14" i="67"/>
  <c r="AN13" i="67"/>
  <c r="AN12" i="67"/>
  <c r="AN11" i="67"/>
  <c r="AN10" i="67"/>
  <c r="AN9" i="67"/>
  <c r="AN8" i="67"/>
  <c r="AN7" i="67"/>
  <c r="AN6" i="67"/>
  <c r="AP63" i="67"/>
  <c r="AP64" i="67"/>
  <c r="AP65" i="67"/>
  <c r="AP66" i="67"/>
  <c r="AP67" i="67"/>
  <c r="AP68" i="67"/>
  <c r="AP69" i="67"/>
  <c r="AP70" i="67"/>
  <c r="AP71" i="67"/>
  <c r="AP72" i="67"/>
  <c r="AP79" i="67"/>
  <c r="AP80" i="67"/>
  <c r="AP81" i="67"/>
  <c r="AP82" i="67"/>
  <c r="AP83" i="67"/>
  <c r="AP84" i="67"/>
  <c r="AP85" i="67"/>
  <c r="AP86" i="67"/>
  <c r="AP87" i="67"/>
  <c r="AP88" i="67"/>
  <c r="AP89" i="67"/>
  <c r="AP90" i="67"/>
  <c r="AP91" i="67"/>
  <c r="AP92" i="67"/>
  <c r="AP93" i="67"/>
  <c r="AP94" i="67"/>
  <c r="AP95" i="67"/>
  <c r="AP96" i="67"/>
  <c r="AP97" i="67"/>
  <c r="AP98" i="67"/>
  <c r="AP99" i="67"/>
  <c r="AP100" i="67"/>
  <c r="AP101" i="67"/>
  <c r="AP102" i="67"/>
  <c r="AP103" i="67"/>
  <c r="AP104" i="67"/>
  <c r="AP105" i="67"/>
  <c r="AP106" i="67"/>
  <c r="AP107" i="67"/>
  <c r="AP108" i="67"/>
  <c r="AP109" i="67"/>
  <c r="AP110" i="67"/>
  <c r="AP111" i="67"/>
  <c r="AP112" i="67"/>
  <c r="AP113" i="67"/>
  <c r="AO283" i="67"/>
  <c r="AO282" i="67"/>
  <c r="AO281" i="67"/>
  <c r="AO280" i="67"/>
  <c r="AO279" i="67"/>
  <c r="AO278" i="67"/>
  <c r="AO277" i="67"/>
  <c r="AO276" i="67"/>
  <c r="AO275" i="67"/>
  <c r="AO274" i="67"/>
  <c r="AO273" i="67"/>
  <c r="AO272" i="67"/>
  <c r="AO271" i="67"/>
  <c r="AO270" i="67"/>
  <c r="AO269" i="67"/>
  <c r="AO268" i="67"/>
  <c r="AO267" i="67"/>
  <c r="AO266" i="67"/>
  <c r="AO265" i="67"/>
  <c r="AO264" i="67"/>
  <c r="AO263" i="67"/>
  <c r="AO262" i="67"/>
  <c r="AO261" i="67"/>
  <c r="AO260" i="67"/>
  <c r="AO259" i="67"/>
  <c r="AO258" i="67"/>
  <c r="AO257" i="67"/>
  <c r="AO256" i="67"/>
  <c r="AO255" i="67"/>
  <c r="AO254" i="67"/>
  <c r="AO253" i="67"/>
  <c r="AO252" i="67"/>
  <c r="AO251" i="67"/>
  <c r="AO250" i="67"/>
  <c r="AO249" i="67"/>
  <c r="AO248" i="67"/>
  <c r="AO247" i="67"/>
  <c r="AO246" i="67"/>
  <c r="AO245" i="67"/>
  <c r="AO244" i="67"/>
  <c r="AO243" i="67"/>
  <c r="AO242" i="67"/>
  <c r="AO241" i="67"/>
  <c r="AO240" i="67"/>
  <c r="AO239" i="67"/>
  <c r="AO238" i="67"/>
  <c r="AO237" i="67"/>
  <c r="AO236" i="67"/>
  <c r="AO235" i="67"/>
  <c r="AO234" i="67"/>
  <c r="AO226" i="67"/>
  <c r="AO225" i="67"/>
  <c r="AO224" i="67"/>
  <c r="AO223" i="67"/>
  <c r="AO222" i="67"/>
  <c r="AO221" i="67"/>
  <c r="AO220" i="67"/>
  <c r="AO219" i="67"/>
  <c r="AO218" i="67"/>
  <c r="AO217" i="67"/>
  <c r="AO216" i="67"/>
  <c r="AO215" i="67"/>
  <c r="AO214" i="67"/>
  <c r="AO213" i="67"/>
  <c r="AO212" i="67"/>
  <c r="AO211" i="67"/>
  <c r="AO210" i="67"/>
  <c r="AO209" i="67"/>
  <c r="AO208" i="67"/>
  <c r="AO207" i="67"/>
  <c r="AO206" i="67"/>
  <c r="AO205" i="67"/>
  <c r="AO204" i="67"/>
  <c r="AO203" i="67"/>
  <c r="AO202" i="67"/>
  <c r="AO201" i="67"/>
  <c r="AO200" i="67"/>
  <c r="AO199" i="67"/>
  <c r="AO198" i="67"/>
  <c r="AO197" i="67"/>
  <c r="AO196" i="67"/>
  <c r="AO195" i="67"/>
  <c r="AO194" i="67"/>
  <c r="AO193" i="67"/>
  <c r="AO192" i="67"/>
  <c r="AO191" i="67"/>
  <c r="AO190" i="67"/>
  <c r="AO189" i="67"/>
  <c r="AO188" i="67"/>
  <c r="AO187" i="67"/>
  <c r="AO186" i="67"/>
  <c r="AO185" i="67"/>
  <c r="AO184" i="67"/>
  <c r="AO183" i="67"/>
  <c r="AO182" i="67"/>
  <c r="AO181" i="67"/>
  <c r="AO180" i="67"/>
  <c r="AO179" i="67"/>
  <c r="AO178" i="67"/>
  <c r="AO177" i="67"/>
  <c r="AO169" i="67"/>
  <c r="AO168" i="67"/>
  <c r="AO167" i="67"/>
  <c r="AO166" i="67"/>
  <c r="AO165" i="67"/>
  <c r="AO164" i="67"/>
  <c r="AO163" i="67"/>
  <c r="AO162" i="67"/>
  <c r="AO161" i="67"/>
  <c r="AO160" i="67"/>
  <c r="AO159" i="67"/>
  <c r="AO158" i="67"/>
  <c r="AO157" i="67"/>
  <c r="AO156" i="67"/>
  <c r="AO155" i="67"/>
  <c r="AO154" i="67"/>
  <c r="AO153" i="67"/>
  <c r="AO152" i="67"/>
  <c r="AO151" i="67"/>
  <c r="AO150" i="67"/>
  <c r="AO149" i="67"/>
  <c r="AO148" i="67"/>
  <c r="AO147" i="67"/>
  <c r="AO146" i="67"/>
  <c r="AO145" i="67"/>
  <c r="AO144" i="67"/>
  <c r="AO143" i="67"/>
  <c r="AO142" i="67"/>
  <c r="AO141" i="67"/>
  <c r="AO140" i="67"/>
  <c r="AO139" i="67"/>
  <c r="AO138" i="67"/>
  <c r="AO137" i="67"/>
  <c r="AO136" i="67"/>
  <c r="AO135" i="67"/>
  <c r="AO134" i="67"/>
  <c r="AO133" i="67"/>
  <c r="AO132" i="67"/>
  <c r="AO131" i="67"/>
  <c r="AO130" i="67"/>
  <c r="AO129" i="67"/>
  <c r="AO128" i="67"/>
  <c r="AO127" i="67"/>
  <c r="AO126" i="67"/>
  <c r="AO125" i="67"/>
  <c r="AO124" i="67"/>
  <c r="AO123" i="67"/>
  <c r="AO122" i="67"/>
  <c r="AO121" i="67"/>
  <c r="AO120" i="67"/>
  <c r="AO112" i="67"/>
  <c r="AO111" i="67"/>
  <c r="AO110" i="67"/>
  <c r="AO109" i="67"/>
  <c r="AO108" i="67"/>
  <c r="AO107" i="67"/>
  <c r="AO106" i="67"/>
  <c r="AO105" i="67"/>
  <c r="AO104" i="67"/>
  <c r="AO103" i="67"/>
  <c r="AO102" i="67"/>
  <c r="AO101" i="67"/>
  <c r="AO100" i="67"/>
  <c r="AO99" i="67"/>
  <c r="AO98" i="67"/>
  <c r="AO97" i="67"/>
  <c r="AO96" i="67"/>
  <c r="AO95" i="67"/>
  <c r="AO94" i="67"/>
  <c r="AO93" i="67"/>
  <c r="AO92" i="67"/>
  <c r="AO91" i="67"/>
  <c r="AO90" i="67"/>
  <c r="AO89" i="67"/>
  <c r="AO88" i="67"/>
  <c r="AO87" i="67"/>
  <c r="AO86" i="67"/>
  <c r="AO85" i="67"/>
  <c r="AO84" i="67"/>
  <c r="AO83" i="67"/>
  <c r="AO82" i="67"/>
  <c r="AO81" i="67"/>
  <c r="AO80" i="67"/>
  <c r="AO79" i="67"/>
  <c r="AO78" i="67"/>
  <c r="AO77" i="67"/>
  <c r="AO76" i="67"/>
  <c r="AO75" i="67"/>
  <c r="AO74" i="67"/>
  <c r="AO73" i="67"/>
  <c r="AO72" i="67"/>
  <c r="AO71" i="67"/>
  <c r="AO70" i="67"/>
  <c r="AO69" i="67"/>
  <c r="AO68" i="67"/>
  <c r="AO67" i="67"/>
  <c r="AO66" i="67"/>
  <c r="AO65" i="67"/>
  <c r="AO64" i="67"/>
  <c r="AO63" i="67"/>
  <c r="AO55" i="67"/>
  <c r="AO54" i="67"/>
  <c r="AO53" i="67"/>
  <c r="AO52" i="67"/>
  <c r="AO51" i="67"/>
  <c r="AO50" i="67"/>
  <c r="AO49" i="67"/>
  <c r="AO48" i="67"/>
  <c r="AO47" i="67"/>
  <c r="AO46" i="67"/>
  <c r="AO45" i="67"/>
  <c r="AO44" i="67"/>
  <c r="AO43" i="67"/>
  <c r="AO42" i="67"/>
  <c r="AO41" i="67"/>
  <c r="AO40" i="67"/>
  <c r="AO39" i="67"/>
  <c r="AO38" i="67"/>
  <c r="AO37" i="67"/>
  <c r="AO36" i="67"/>
  <c r="AO35" i="67"/>
  <c r="AO34" i="67"/>
  <c r="AO33" i="67"/>
  <c r="AO32" i="67"/>
  <c r="AO31" i="67"/>
  <c r="AO30" i="67"/>
  <c r="AO29" i="67"/>
  <c r="AO28" i="67"/>
  <c r="AO27" i="67"/>
  <c r="AO26" i="67"/>
  <c r="AO25" i="67"/>
  <c r="AO24" i="67"/>
  <c r="AO23" i="67"/>
  <c r="AO22" i="67"/>
  <c r="AO21" i="67"/>
  <c r="AO20" i="67"/>
  <c r="AO19" i="67"/>
  <c r="AO18" i="67"/>
  <c r="AO17" i="67"/>
  <c r="AO16" i="67"/>
  <c r="AO15" i="67"/>
  <c r="AO14" i="67"/>
  <c r="AO13" i="67"/>
  <c r="AO12" i="67"/>
  <c r="AO11" i="67"/>
  <c r="AO10" i="67"/>
  <c r="AO9" i="67"/>
  <c r="AO8" i="67"/>
  <c r="AO7" i="67"/>
  <c r="AO6" i="67"/>
  <c r="AP6" i="67"/>
  <c r="AP7" i="67"/>
  <c r="AP8" i="67"/>
  <c r="AP9" i="67"/>
  <c r="AP10" i="67"/>
  <c r="AP11" i="67"/>
  <c r="AP12" i="67"/>
  <c r="AP13" i="67"/>
  <c r="AP14" i="67"/>
  <c r="AP15" i="67"/>
  <c r="AP29" i="67"/>
  <c r="AP30" i="67"/>
  <c r="AP31" i="67"/>
  <c r="AP32" i="67"/>
  <c r="AP33" i="67"/>
  <c r="AP34" i="67"/>
  <c r="AP35" i="67"/>
  <c r="AP36" i="67"/>
  <c r="AP37" i="67"/>
  <c r="AP38" i="67"/>
  <c r="AP39" i="67"/>
  <c r="AP40" i="67"/>
  <c r="AP41" i="67"/>
  <c r="AP42" i="67"/>
  <c r="AP43" i="67"/>
  <c r="AP44" i="67"/>
  <c r="AP45" i="67"/>
  <c r="AP46" i="67"/>
  <c r="AP47" i="67"/>
  <c r="AP48" i="67"/>
  <c r="AP49" i="67"/>
  <c r="AP50" i="67"/>
  <c r="AP51" i="67"/>
  <c r="AP52" i="67"/>
  <c r="AP53" i="67"/>
  <c r="AP54" i="67"/>
  <c r="AP55" i="67"/>
  <c r="AP56" i="67"/>
  <c r="AP244" i="67"/>
  <c r="AP245" i="67"/>
  <c r="AP246" i="67"/>
  <c r="AP247" i="67"/>
  <c r="AP248" i="67"/>
  <c r="AP249" i="67"/>
  <c r="AP250" i="67"/>
  <c r="AP251" i="67"/>
  <c r="AP252" i="67"/>
  <c r="AP187" i="67"/>
  <c r="AP188" i="67"/>
  <c r="AP189" i="67"/>
  <c r="AP190" i="67"/>
  <c r="AP191" i="67"/>
  <c r="AP192" i="67"/>
  <c r="AP193" i="67"/>
  <c r="AP194" i="67"/>
  <c r="AP195" i="67"/>
  <c r="AP130" i="67"/>
  <c r="AP131" i="67"/>
  <c r="AP132" i="67"/>
  <c r="AP133" i="67"/>
  <c r="AP134" i="67"/>
  <c r="AP135" i="67"/>
  <c r="AP136" i="67"/>
  <c r="AP137" i="67"/>
  <c r="AP73" i="67"/>
  <c r="AP74" i="67"/>
  <c r="AP75" i="67"/>
  <c r="AP76" i="67"/>
  <c r="AP77" i="67"/>
  <c r="AP78" i="67"/>
  <c r="AP16" i="67"/>
  <c r="AP17" i="67"/>
  <c r="AP18" i="67"/>
  <c r="AP19" i="67"/>
  <c r="AP20" i="67"/>
  <c r="AP21" i="67"/>
  <c r="AP22" i="67"/>
  <c r="AP23" i="67"/>
  <c r="AP24" i="67"/>
  <c r="AP25" i="67"/>
  <c r="AP26" i="67"/>
  <c r="AP27" i="67"/>
  <c r="AP28" i="67"/>
  <c r="AL226" i="67"/>
  <c r="AL225" i="67"/>
  <c r="AL224" i="67"/>
  <c r="AL223" i="67"/>
  <c r="AL222" i="67"/>
  <c r="AL221" i="67"/>
  <c r="AL220" i="67"/>
  <c r="AL219" i="67"/>
  <c r="AL218" i="67"/>
  <c r="AL217" i="67"/>
  <c r="AL216" i="67"/>
  <c r="AL215" i="67"/>
  <c r="AL214" i="67"/>
  <c r="AL213" i="67"/>
  <c r="AL212" i="67"/>
  <c r="AL211" i="67"/>
  <c r="AL210" i="67"/>
  <c r="AL209" i="67"/>
  <c r="AL208" i="67"/>
  <c r="AL207" i="67"/>
  <c r="AL206" i="67"/>
  <c r="AL205" i="67"/>
  <c r="AL204" i="67"/>
  <c r="AL203" i="67"/>
  <c r="AL202" i="67"/>
  <c r="AL201" i="67"/>
  <c r="AL200" i="67"/>
  <c r="AL199" i="67"/>
  <c r="AL198" i="67"/>
  <c r="AL197" i="67"/>
  <c r="AL196" i="67"/>
  <c r="AL195" i="67"/>
  <c r="AL194" i="67"/>
  <c r="AL193" i="67"/>
  <c r="AL192" i="67"/>
  <c r="AL191" i="67"/>
  <c r="AL190" i="67"/>
  <c r="AL189" i="67"/>
  <c r="AL188" i="67"/>
  <c r="AL187" i="67"/>
  <c r="AL186" i="67"/>
  <c r="AL185" i="67"/>
  <c r="AL184" i="67"/>
  <c r="AL183" i="67"/>
  <c r="AL182" i="67"/>
  <c r="AL181" i="67"/>
  <c r="AL180" i="67"/>
  <c r="AL179" i="67"/>
  <c r="AL178" i="67"/>
  <c r="AL177" i="67"/>
  <c r="AL169" i="67"/>
  <c r="AL168" i="67"/>
  <c r="AL167" i="67"/>
  <c r="AL166" i="67"/>
  <c r="AL165" i="67"/>
  <c r="AL164" i="67"/>
  <c r="AL163" i="67"/>
  <c r="AL162" i="67"/>
  <c r="AL161" i="67"/>
  <c r="AL160" i="67"/>
  <c r="AL159" i="67"/>
  <c r="AL158" i="67"/>
  <c r="AL157" i="67"/>
  <c r="AL156" i="67"/>
  <c r="AL155" i="67"/>
  <c r="AL154" i="67"/>
  <c r="AL153" i="67"/>
  <c r="AL152" i="67"/>
  <c r="AL151" i="67"/>
  <c r="AL150" i="67"/>
  <c r="AL149" i="67"/>
  <c r="AL148" i="67"/>
  <c r="AL147" i="67"/>
  <c r="AL146" i="67"/>
  <c r="AL145" i="67"/>
  <c r="AL144" i="67"/>
  <c r="AL143" i="67"/>
  <c r="AL142" i="67"/>
  <c r="AL141" i="67"/>
  <c r="AL140" i="67"/>
  <c r="AL139" i="67"/>
  <c r="AL138" i="67"/>
  <c r="AL137" i="67"/>
  <c r="AL136" i="67"/>
  <c r="AL135" i="67"/>
  <c r="AL134" i="67"/>
  <c r="AL133" i="67"/>
  <c r="AL132" i="67"/>
  <c r="AL131" i="67"/>
  <c r="AL130" i="67"/>
  <c r="AL129" i="67"/>
  <c r="AL128" i="67"/>
  <c r="AL127" i="67"/>
  <c r="AL126" i="67"/>
  <c r="AL125" i="67"/>
  <c r="AL124" i="67"/>
  <c r="AL123" i="67"/>
  <c r="AL122" i="67"/>
  <c r="AL121" i="67"/>
  <c r="AL120" i="67"/>
  <c r="AL112" i="67"/>
  <c r="AL111" i="67"/>
  <c r="AL110" i="67"/>
  <c r="AL109" i="67"/>
  <c r="AL108" i="67"/>
  <c r="AL107" i="67"/>
  <c r="AL106" i="67"/>
  <c r="AL105" i="67"/>
  <c r="AL104" i="67"/>
  <c r="AL103" i="67"/>
  <c r="AL102" i="67"/>
  <c r="AL101" i="67"/>
  <c r="AL100" i="67"/>
  <c r="AL99" i="67"/>
  <c r="AL98" i="67"/>
  <c r="AL97" i="67"/>
  <c r="AL96" i="67"/>
  <c r="AL95" i="67"/>
  <c r="AL94" i="67"/>
  <c r="AL93" i="67"/>
  <c r="AL92" i="67"/>
  <c r="AL91" i="67"/>
  <c r="AL90" i="67"/>
  <c r="AL89" i="67"/>
  <c r="AL88" i="67"/>
  <c r="AL87" i="67"/>
  <c r="AL86" i="67"/>
  <c r="AL85" i="67"/>
  <c r="AL84" i="67"/>
  <c r="AL83" i="67"/>
  <c r="AL82" i="67"/>
  <c r="AL81" i="67"/>
  <c r="AL80" i="67"/>
  <c r="AL79" i="67"/>
  <c r="AL78" i="67"/>
  <c r="AL77" i="67"/>
  <c r="AL76" i="67"/>
  <c r="AL75" i="67"/>
  <c r="AL74" i="67"/>
  <c r="AL73" i="67"/>
  <c r="AL72" i="67"/>
  <c r="AL71" i="67"/>
  <c r="AL70" i="67"/>
  <c r="AL69" i="67"/>
  <c r="AL68" i="67"/>
  <c r="AL67" i="67"/>
  <c r="AL66" i="67"/>
  <c r="AL65" i="67"/>
  <c r="AL64" i="67"/>
  <c r="AL63" i="67"/>
  <c r="AL55" i="67"/>
  <c r="AL54" i="67"/>
  <c r="AL53" i="67"/>
  <c r="AL52" i="67"/>
  <c r="AL51" i="67"/>
  <c r="AL50" i="67"/>
  <c r="AL49" i="67"/>
  <c r="AL48" i="67"/>
  <c r="AL47" i="67"/>
  <c r="AL46" i="67"/>
  <c r="AL45" i="67"/>
  <c r="AL44" i="67"/>
  <c r="AL43" i="67"/>
  <c r="AL42" i="67"/>
  <c r="AL41" i="67"/>
  <c r="AL40" i="67"/>
  <c r="AL39" i="67"/>
  <c r="AL38" i="67"/>
  <c r="AL37" i="67"/>
  <c r="AL36" i="67"/>
  <c r="AL35" i="67"/>
  <c r="AL34" i="67"/>
  <c r="AL33" i="67"/>
  <c r="AL32" i="67"/>
  <c r="AL31" i="67"/>
  <c r="AL30" i="67"/>
  <c r="AL29" i="67"/>
  <c r="AL28" i="67"/>
  <c r="AL27" i="67"/>
  <c r="AL26" i="67"/>
  <c r="AL25" i="67"/>
  <c r="AL24" i="67"/>
  <c r="AL23" i="67"/>
  <c r="AL22" i="67"/>
  <c r="AL21" i="67"/>
  <c r="AL20" i="67"/>
  <c r="AL19" i="67"/>
  <c r="AL18" i="67"/>
  <c r="AL17" i="67"/>
  <c r="AL16" i="67"/>
  <c r="AL15" i="67"/>
  <c r="AL14" i="67"/>
  <c r="AL13" i="67"/>
  <c r="AL12" i="67"/>
  <c r="AL11" i="67"/>
  <c r="AL10" i="67"/>
  <c r="AL9" i="67"/>
  <c r="AL8" i="67"/>
  <c r="AL7" i="67"/>
  <c r="AL6" i="67"/>
  <c r="Z234" i="67"/>
  <c r="Z235" i="67"/>
  <c r="Z236" i="67"/>
  <c r="Z237" i="67"/>
  <c r="Z238" i="67"/>
  <c r="Z239" i="67"/>
  <c r="Z240" i="67"/>
  <c r="Z241" i="67"/>
  <c r="Z242" i="67"/>
  <c r="Z243" i="67"/>
  <c r="Z253" i="67"/>
  <c r="Z254" i="67"/>
  <c r="Z255" i="67"/>
  <c r="Z256" i="67"/>
  <c r="Z257" i="67"/>
  <c r="Z258" i="67"/>
  <c r="Z259" i="67"/>
  <c r="Z260" i="67"/>
  <c r="Z261" i="67"/>
  <c r="Z262" i="67"/>
  <c r="Z263" i="67"/>
  <c r="Z264" i="67"/>
  <c r="Z265" i="67"/>
  <c r="Z266" i="67"/>
  <c r="Z267" i="67"/>
  <c r="Z268" i="67"/>
  <c r="Z269" i="67"/>
  <c r="Z270" i="67"/>
  <c r="Z271" i="67"/>
  <c r="Z272" i="67"/>
  <c r="Z273" i="67"/>
  <c r="Z274" i="67"/>
  <c r="Z275" i="67"/>
  <c r="Z276" i="67"/>
  <c r="Z277" i="67"/>
  <c r="Z278" i="67"/>
  <c r="Z279" i="67"/>
  <c r="Z280" i="67"/>
  <c r="Z281" i="67"/>
  <c r="Z282" i="67"/>
  <c r="Z283" i="67"/>
  <c r="Z284" i="67"/>
  <c r="AB283" i="67"/>
  <c r="AC283" i="67"/>
  <c r="AE283" i="67"/>
  <c r="Y283" i="67"/>
  <c r="AB282" i="67"/>
  <c r="AC282" i="67"/>
  <c r="AE282" i="67"/>
  <c r="Y282" i="67"/>
  <c r="AB281" i="67"/>
  <c r="AC281" i="67"/>
  <c r="AE281" i="67"/>
  <c r="Y281" i="67"/>
  <c r="AB280" i="67"/>
  <c r="AC280" i="67"/>
  <c r="AE280" i="67"/>
  <c r="Y280" i="67"/>
  <c r="AB279" i="67"/>
  <c r="AC279" i="67"/>
  <c r="AE279" i="67"/>
  <c r="Y279" i="67"/>
  <c r="AB278" i="67"/>
  <c r="AC278" i="67"/>
  <c r="AE278" i="67"/>
  <c r="Y278" i="67"/>
  <c r="AB277" i="67"/>
  <c r="AC277" i="67"/>
  <c r="AE277" i="67"/>
  <c r="Y277" i="67"/>
  <c r="AB276" i="67"/>
  <c r="AC276" i="67"/>
  <c r="AE276" i="67"/>
  <c r="Y276" i="67"/>
  <c r="AB275" i="67"/>
  <c r="AC275" i="67"/>
  <c r="AE275" i="67"/>
  <c r="Y275" i="67"/>
  <c r="AB274" i="67"/>
  <c r="AC274" i="67"/>
  <c r="AE274" i="67"/>
  <c r="Y274" i="67"/>
  <c r="AB273" i="67"/>
  <c r="AC273" i="67"/>
  <c r="AE273" i="67"/>
  <c r="Y273" i="67"/>
  <c r="AB272" i="67"/>
  <c r="AC272" i="67"/>
  <c r="AE272" i="67"/>
  <c r="Y272" i="67"/>
  <c r="AB271" i="67"/>
  <c r="AC271" i="67"/>
  <c r="AE271" i="67"/>
  <c r="Y271" i="67"/>
  <c r="AB270" i="67"/>
  <c r="AC270" i="67"/>
  <c r="AE270" i="67"/>
  <c r="Y270" i="67"/>
  <c r="AB269" i="67"/>
  <c r="AC269" i="67"/>
  <c r="AE269" i="67"/>
  <c r="Y269" i="67"/>
  <c r="AB268" i="67"/>
  <c r="AC268" i="67"/>
  <c r="AE268" i="67"/>
  <c r="Y268" i="67"/>
  <c r="AB267" i="67"/>
  <c r="AC267" i="67"/>
  <c r="AE267" i="67"/>
  <c r="Y267" i="67"/>
  <c r="AB266" i="67"/>
  <c r="AC266" i="67"/>
  <c r="AE266" i="67"/>
  <c r="Y266" i="67"/>
  <c r="AB265" i="67"/>
  <c r="AC265" i="67"/>
  <c r="AE265" i="67"/>
  <c r="Y265" i="67"/>
  <c r="AB264" i="67"/>
  <c r="AC264" i="67"/>
  <c r="AE264" i="67"/>
  <c r="Y264" i="67"/>
  <c r="AB263" i="67"/>
  <c r="AC263" i="67"/>
  <c r="AE263" i="67"/>
  <c r="Y263" i="67"/>
  <c r="AB262" i="67"/>
  <c r="AC262" i="67"/>
  <c r="AE262" i="67"/>
  <c r="Y262" i="67"/>
  <c r="AB261" i="67"/>
  <c r="AC261" i="67"/>
  <c r="AE261" i="67"/>
  <c r="Y261" i="67"/>
  <c r="AB260" i="67"/>
  <c r="AC260" i="67"/>
  <c r="AE260" i="67"/>
  <c r="Y260" i="67"/>
  <c r="AB259" i="67"/>
  <c r="AC259" i="67"/>
  <c r="AE259" i="67"/>
  <c r="Y259" i="67"/>
  <c r="AB258" i="67"/>
  <c r="AC258" i="67"/>
  <c r="AE258" i="67"/>
  <c r="Y258" i="67"/>
  <c r="AB257" i="67"/>
  <c r="AC257" i="67"/>
  <c r="AE257" i="67"/>
  <c r="Y257" i="67"/>
  <c r="AB256" i="67"/>
  <c r="AC256" i="67"/>
  <c r="AE256" i="67"/>
  <c r="Y256" i="67"/>
  <c r="AB255" i="67"/>
  <c r="AC255" i="67"/>
  <c r="AE255" i="67"/>
  <c r="Y255" i="67"/>
  <c r="AB254" i="67"/>
  <c r="AC254" i="67"/>
  <c r="AE254" i="67"/>
  <c r="Y254" i="67"/>
  <c r="AB253" i="67"/>
  <c r="AC253" i="67"/>
  <c r="AE253" i="67"/>
  <c r="Y253" i="67"/>
  <c r="AB252" i="67"/>
  <c r="AC252" i="67"/>
  <c r="AE252" i="67"/>
  <c r="Y252" i="67"/>
  <c r="AB251" i="67"/>
  <c r="AC251" i="67"/>
  <c r="AE251" i="67"/>
  <c r="Y251" i="67"/>
  <c r="AB250" i="67"/>
  <c r="AC250" i="67"/>
  <c r="AE250" i="67"/>
  <c r="Y250" i="67"/>
  <c r="AB249" i="67"/>
  <c r="AC249" i="67"/>
  <c r="AE249" i="67"/>
  <c r="Y249" i="67"/>
  <c r="AB248" i="67"/>
  <c r="AC248" i="67"/>
  <c r="AE248" i="67"/>
  <c r="Y248" i="67"/>
  <c r="AB247" i="67"/>
  <c r="AC247" i="67"/>
  <c r="AE247" i="67"/>
  <c r="Y247" i="67"/>
  <c r="AB246" i="67"/>
  <c r="AC246" i="67"/>
  <c r="AE246" i="67"/>
  <c r="Y246" i="67"/>
  <c r="AB245" i="67"/>
  <c r="AC245" i="67"/>
  <c r="AE245" i="67"/>
  <c r="Y245" i="67"/>
  <c r="AB244" i="67"/>
  <c r="AC244" i="67"/>
  <c r="AE244" i="67"/>
  <c r="Y244" i="67"/>
  <c r="AB243" i="67"/>
  <c r="AC243" i="67"/>
  <c r="AE243" i="67"/>
  <c r="Y243" i="67"/>
  <c r="AB242" i="67"/>
  <c r="AC242" i="67"/>
  <c r="AE242" i="67"/>
  <c r="Y242" i="67"/>
  <c r="AB241" i="67"/>
  <c r="AC241" i="67"/>
  <c r="AE241" i="67"/>
  <c r="Y241" i="67"/>
  <c r="AB240" i="67"/>
  <c r="AC240" i="67"/>
  <c r="AE240" i="67"/>
  <c r="Y240" i="67"/>
  <c r="AB239" i="67"/>
  <c r="AC239" i="67"/>
  <c r="AE239" i="67"/>
  <c r="Y239" i="67"/>
  <c r="AB238" i="67"/>
  <c r="AC238" i="67"/>
  <c r="AE238" i="67"/>
  <c r="Y238" i="67"/>
  <c r="AB237" i="67"/>
  <c r="AC237" i="67"/>
  <c r="AE237" i="67"/>
  <c r="Y237" i="67"/>
  <c r="AB236" i="67"/>
  <c r="AC236" i="67"/>
  <c r="AE236" i="67"/>
  <c r="Y236" i="67"/>
  <c r="AB235" i="67"/>
  <c r="AC235" i="67"/>
  <c r="AE235" i="67"/>
  <c r="Y235" i="67"/>
  <c r="AB234" i="67"/>
  <c r="AC234" i="67"/>
  <c r="AE234" i="67"/>
  <c r="Y234" i="67"/>
  <c r="Z177" i="67"/>
  <c r="Z178" i="67"/>
  <c r="Z179" i="67"/>
  <c r="Z180" i="67"/>
  <c r="Z181" i="67"/>
  <c r="Z182" i="67"/>
  <c r="Z183" i="67"/>
  <c r="Z184" i="67"/>
  <c r="Z185" i="67"/>
  <c r="Z186" i="67"/>
  <c r="Z196" i="67"/>
  <c r="Z197" i="67"/>
  <c r="Z198" i="67"/>
  <c r="Z199" i="67"/>
  <c r="Z200" i="67"/>
  <c r="Z201" i="67"/>
  <c r="Z202" i="67"/>
  <c r="Z203" i="67"/>
  <c r="Z204" i="67"/>
  <c r="Z205" i="67"/>
  <c r="Z206" i="67"/>
  <c r="Z207" i="67"/>
  <c r="Z208" i="67"/>
  <c r="Z209" i="67"/>
  <c r="Z210" i="67"/>
  <c r="Z211" i="67"/>
  <c r="Z212" i="67"/>
  <c r="Z213" i="67"/>
  <c r="Z214" i="67"/>
  <c r="Z215" i="67"/>
  <c r="Z216" i="67"/>
  <c r="Z217" i="67"/>
  <c r="Z218" i="67"/>
  <c r="Z219" i="67"/>
  <c r="Z220" i="67"/>
  <c r="Z221" i="67"/>
  <c r="Z222" i="67"/>
  <c r="Z223" i="67"/>
  <c r="Z224" i="67"/>
  <c r="Z225" i="67"/>
  <c r="Z226" i="67"/>
  <c r="Z227" i="67"/>
  <c r="AB226" i="67"/>
  <c r="AC226" i="67"/>
  <c r="AE226" i="67"/>
  <c r="Y226" i="67"/>
  <c r="AB225" i="67"/>
  <c r="AC225" i="67"/>
  <c r="AE225" i="67"/>
  <c r="Y225" i="67"/>
  <c r="AB224" i="67"/>
  <c r="AC224" i="67"/>
  <c r="AE224" i="67"/>
  <c r="Y224" i="67"/>
  <c r="AB223" i="67"/>
  <c r="AC223" i="67"/>
  <c r="AE223" i="67"/>
  <c r="Y223" i="67"/>
  <c r="AB222" i="67"/>
  <c r="AC222" i="67"/>
  <c r="AE222" i="67"/>
  <c r="Y222" i="67"/>
  <c r="AB221" i="67"/>
  <c r="AC221" i="67"/>
  <c r="AE221" i="67"/>
  <c r="Y221" i="67"/>
  <c r="AB220" i="67"/>
  <c r="AC220" i="67"/>
  <c r="AE220" i="67"/>
  <c r="Y220" i="67"/>
  <c r="AB219" i="67"/>
  <c r="AC219" i="67"/>
  <c r="AE219" i="67"/>
  <c r="Y219" i="67"/>
  <c r="AB218" i="67"/>
  <c r="AC218" i="67"/>
  <c r="AE218" i="67"/>
  <c r="Y218" i="67"/>
  <c r="AB217" i="67"/>
  <c r="AC217" i="67"/>
  <c r="AE217" i="67"/>
  <c r="Y217" i="67"/>
  <c r="AB216" i="67"/>
  <c r="AC216" i="67"/>
  <c r="AE216" i="67"/>
  <c r="Y216" i="67"/>
  <c r="AB215" i="67"/>
  <c r="AC215" i="67"/>
  <c r="AE215" i="67"/>
  <c r="Y215" i="67"/>
  <c r="AB214" i="67"/>
  <c r="AC214" i="67"/>
  <c r="AE214" i="67"/>
  <c r="Y214" i="67"/>
  <c r="AB213" i="67"/>
  <c r="AC213" i="67"/>
  <c r="AE213" i="67"/>
  <c r="Y213" i="67"/>
  <c r="AB212" i="67"/>
  <c r="AC212" i="67"/>
  <c r="AE212" i="67"/>
  <c r="Y212" i="67"/>
  <c r="AB211" i="67"/>
  <c r="AC211" i="67"/>
  <c r="AE211" i="67"/>
  <c r="Y211" i="67"/>
  <c r="AB210" i="67"/>
  <c r="AC210" i="67"/>
  <c r="AE210" i="67"/>
  <c r="Y210" i="67"/>
  <c r="AB209" i="67"/>
  <c r="AC209" i="67"/>
  <c r="AE209" i="67"/>
  <c r="Y209" i="67"/>
  <c r="AB208" i="67"/>
  <c r="AC208" i="67"/>
  <c r="AE208" i="67"/>
  <c r="Y208" i="67"/>
  <c r="AB207" i="67"/>
  <c r="AC207" i="67"/>
  <c r="AE207" i="67"/>
  <c r="Y207" i="67"/>
  <c r="AB206" i="67"/>
  <c r="AC206" i="67"/>
  <c r="AE206" i="67"/>
  <c r="Y206" i="67"/>
  <c r="AB205" i="67"/>
  <c r="AC205" i="67"/>
  <c r="AE205" i="67"/>
  <c r="Y205" i="67"/>
  <c r="AB204" i="67"/>
  <c r="AC204" i="67"/>
  <c r="AE204" i="67"/>
  <c r="Y204" i="67"/>
  <c r="AB203" i="67"/>
  <c r="AC203" i="67"/>
  <c r="AE203" i="67"/>
  <c r="Y203" i="67"/>
  <c r="AB202" i="67"/>
  <c r="AC202" i="67"/>
  <c r="AE202" i="67"/>
  <c r="Y202" i="67"/>
  <c r="AB201" i="67"/>
  <c r="AC201" i="67"/>
  <c r="AE201" i="67"/>
  <c r="Y201" i="67"/>
  <c r="AB200" i="67"/>
  <c r="AC200" i="67"/>
  <c r="AE200" i="67"/>
  <c r="Y200" i="67"/>
  <c r="AB199" i="67"/>
  <c r="AC199" i="67"/>
  <c r="AE199" i="67"/>
  <c r="Y199" i="67"/>
  <c r="AB198" i="67"/>
  <c r="AC198" i="67"/>
  <c r="AE198" i="67"/>
  <c r="Y198" i="67"/>
  <c r="AB197" i="67"/>
  <c r="AC197" i="67"/>
  <c r="AE197" i="67"/>
  <c r="Y197" i="67"/>
  <c r="AB196" i="67"/>
  <c r="AC196" i="67"/>
  <c r="AE196" i="67"/>
  <c r="Y196" i="67"/>
  <c r="AB195" i="67"/>
  <c r="AC195" i="67"/>
  <c r="AE195" i="67"/>
  <c r="Y195" i="67"/>
  <c r="AB194" i="67"/>
  <c r="AC194" i="67"/>
  <c r="AE194" i="67"/>
  <c r="Y194" i="67"/>
  <c r="AB193" i="67"/>
  <c r="AC193" i="67"/>
  <c r="AE193" i="67"/>
  <c r="Y193" i="67"/>
  <c r="AB192" i="67"/>
  <c r="AC192" i="67"/>
  <c r="AE192" i="67"/>
  <c r="Y192" i="67"/>
  <c r="AB191" i="67"/>
  <c r="AC191" i="67"/>
  <c r="AE191" i="67"/>
  <c r="Y191" i="67"/>
  <c r="AB190" i="67"/>
  <c r="AC190" i="67"/>
  <c r="AE190" i="67"/>
  <c r="Y190" i="67"/>
  <c r="AB189" i="67"/>
  <c r="AC189" i="67"/>
  <c r="AE189" i="67"/>
  <c r="Y189" i="67"/>
  <c r="AB188" i="67"/>
  <c r="AC188" i="67"/>
  <c r="AE188" i="67"/>
  <c r="Y188" i="67"/>
  <c r="AB187" i="67"/>
  <c r="AC187" i="67"/>
  <c r="AE187" i="67"/>
  <c r="Y187" i="67"/>
  <c r="AB186" i="67"/>
  <c r="AC186" i="67"/>
  <c r="AE186" i="67"/>
  <c r="Y186" i="67"/>
  <c r="AB185" i="67"/>
  <c r="AC185" i="67"/>
  <c r="AE185" i="67"/>
  <c r="Y185" i="67"/>
  <c r="AB184" i="67"/>
  <c r="AC184" i="67"/>
  <c r="AE184" i="67"/>
  <c r="Y184" i="67"/>
  <c r="AB183" i="67"/>
  <c r="AC183" i="67"/>
  <c r="AE183" i="67"/>
  <c r="Y183" i="67"/>
  <c r="AB182" i="67"/>
  <c r="AC182" i="67"/>
  <c r="AE182" i="67"/>
  <c r="Y182" i="67"/>
  <c r="AB181" i="67"/>
  <c r="AC181" i="67"/>
  <c r="AE181" i="67"/>
  <c r="Y181" i="67"/>
  <c r="AB180" i="67"/>
  <c r="AC180" i="67"/>
  <c r="AE180" i="67"/>
  <c r="Y180" i="67"/>
  <c r="AB179" i="67"/>
  <c r="AC179" i="67"/>
  <c r="AE179" i="67"/>
  <c r="Y179" i="67"/>
  <c r="AB178" i="67"/>
  <c r="AC178" i="67"/>
  <c r="AE178" i="67"/>
  <c r="Y178" i="67"/>
  <c r="AB177" i="67"/>
  <c r="AC177" i="67"/>
  <c r="AE177" i="67"/>
  <c r="Y177" i="67"/>
  <c r="Z120" i="67"/>
  <c r="Z121" i="67"/>
  <c r="Z122" i="67"/>
  <c r="Z123" i="67"/>
  <c r="Z124" i="67"/>
  <c r="Z125" i="67"/>
  <c r="Z126" i="67"/>
  <c r="Z127" i="67"/>
  <c r="Z128" i="67"/>
  <c r="Z129" i="67"/>
  <c r="Z141" i="67"/>
  <c r="Z142" i="67"/>
  <c r="Z143" i="67"/>
  <c r="Z144" i="67"/>
  <c r="Z145" i="67"/>
  <c r="Z146" i="67"/>
  <c r="Z147" i="67"/>
  <c r="Z148" i="67"/>
  <c r="Z149" i="67"/>
  <c r="Z150" i="67"/>
  <c r="Z151" i="67"/>
  <c r="Z152" i="67"/>
  <c r="Z153" i="67"/>
  <c r="Z154" i="67"/>
  <c r="Z155" i="67"/>
  <c r="Z156" i="67"/>
  <c r="Z157" i="67"/>
  <c r="Z158" i="67"/>
  <c r="Z159" i="67"/>
  <c r="Z160" i="67"/>
  <c r="Z161" i="67"/>
  <c r="Z162" i="67"/>
  <c r="Z163" i="67"/>
  <c r="Z164" i="67"/>
  <c r="Z165" i="67"/>
  <c r="Z166" i="67"/>
  <c r="Z167" i="67"/>
  <c r="Z168" i="67"/>
  <c r="Z169" i="67"/>
  <c r="Z170" i="67"/>
  <c r="AB169" i="67"/>
  <c r="AC169" i="67"/>
  <c r="AE169" i="67"/>
  <c r="Y169" i="67"/>
  <c r="AB168" i="67"/>
  <c r="AC168" i="67"/>
  <c r="AE168" i="67"/>
  <c r="Y168" i="67"/>
  <c r="AB167" i="67"/>
  <c r="AC167" i="67"/>
  <c r="AE167" i="67"/>
  <c r="Y167" i="67"/>
  <c r="AB166" i="67"/>
  <c r="AC166" i="67"/>
  <c r="AE166" i="67"/>
  <c r="Y166" i="67"/>
  <c r="AB165" i="67"/>
  <c r="AC165" i="67"/>
  <c r="AE165" i="67"/>
  <c r="Y165" i="67"/>
  <c r="AB164" i="67"/>
  <c r="AC164" i="67"/>
  <c r="AE164" i="67"/>
  <c r="Y164" i="67"/>
  <c r="AB163" i="67"/>
  <c r="AC163" i="67"/>
  <c r="AE163" i="67"/>
  <c r="Y163" i="67"/>
  <c r="AB162" i="67"/>
  <c r="AC162" i="67"/>
  <c r="AE162" i="67"/>
  <c r="Y162" i="67"/>
  <c r="AB161" i="67"/>
  <c r="AC161" i="67"/>
  <c r="AE161" i="67"/>
  <c r="Y161" i="67"/>
  <c r="AB160" i="67"/>
  <c r="AC160" i="67"/>
  <c r="AE160" i="67"/>
  <c r="Y160" i="67"/>
  <c r="AB159" i="67"/>
  <c r="AC159" i="67"/>
  <c r="AE159" i="67"/>
  <c r="Y159" i="67"/>
  <c r="AB158" i="67"/>
  <c r="AC158" i="67"/>
  <c r="AE158" i="67"/>
  <c r="Y158" i="67"/>
  <c r="AB157" i="67"/>
  <c r="AC157" i="67"/>
  <c r="AE157" i="67"/>
  <c r="Y157" i="67"/>
  <c r="AB156" i="67"/>
  <c r="AC156" i="67"/>
  <c r="AE156" i="67"/>
  <c r="Y156" i="67"/>
  <c r="AB155" i="67"/>
  <c r="AC155" i="67"/>
  <c r="AE155" i="67"/>
  <c r="Y155" i="67"/>
  <c r="AB154" i="67"/>
  <c r="AC154" i="67"/>
  <c r="AE154" i="67"/>
  <c r="Y154" i="67"/>
  <c r="AB153" i="67"/>
  <c r="AC153" i="67"/>
  <c r="AE153" i="67"/>
  <c r="Y153" i="67"/>
  <c r="AB152" i="67"/>
  <c r="AC152" i="67"/>
  <c r="AE152" i="67"/>
  <c r="Y152" i="67"/>
  <c r="AB151" i="67"/>
  <c r="AC151" i="67"/>
  <c r="AE151" i="67"/>
  <c r="Y151" i="67"/>
  <c r="AB150" i="67"/>
  <c r="AC150" i="67"/>
  <c r="AE150" i="67"/>
  <c r="Y150" i="67"/>
  <c r="AB149" i="67"/>
  <c r="AC149" i="67"/>
  <c r="AE149" i="67"/>
  <c r="Y149" i="67"/>
  <c r="AB148" i="67"/>
  <c r="AC148" i="67"/>
  <c r="AE148" i="67"/>
  <c r="Y148" i="67"/>
  <c r="AB147" i="67"/>
  <c r="AC147" i="67"/>
  <c r="AE147" i="67"/>
  <c r="Y147" i="67"/>
  <c r="AB146" i="67"/>
  <c r="AC146" i="67"/>
  <c r="AE146" i="67"/>
  <c r="Y146" i="67"/>
  <c r="AB145" i="67"/>
  <c r="AC145" i="67"/>
  <c r="AE145" i="67"/>
  <c r="Y145" i="67"/>
  <c r="AB144" i="67"/>
  <c r="AC144" i="67"/>
  <c r="AE144" i="67"/>
  <c r="Y144" i="67"/>
  <c r="AB143" i="67"/>
  <c r="AC143" i="67"/>
  <c r="AE143" i="67"/>
  <c r="Y143" i="67"/>
  <c r="AB142" i="67"/>
  <c r="AC142" i="67"/>
  <c r="AE142" i="67"/>
  <c r="Y142" i="67"/>
  <c r="AB141" i="67"/>
  <c r="AC141" i="67"/>
  <c r="AE141" i="67"/>
  <c r="Y141" i="67"/>
  <c r="AB140" i="67"/>
  <c r="AC140" i="67"/>
  <c r="AE140" i="67"/>
  <c r="Y140" i="67"/>
  <c r="AB139" i="67"/>
  <c r="AC139" i="67"/>
  <c r="AE139" i="67"/>
  <c r="Y139" i="67"/>
  <c r="AB138" i="67"/>
  <c r="AC138" i="67"/>
  <c r="AE138" i="67"/>
  <c r="Y138" i="67"/>
  <c r="AB137" i="67"/>
  <c r="AC137" i="67"/>
  <c r="AE137" i="67"/>
  <c r="Y137" i="67"/>
  <c r="AB136" i="67"/>
  <c r="AC136" i="67"/>
  <c r="AE136" i="67"/>
  <c r="Y136" i="67"/>
  <c r="AB135" i="67"/>
  <c r="AC135" i="67"/>
  <c r="AE135" i="67"/>
  <c r="Y135" i="67"/>
  <c r="AB134" i="67"/>
  <c r="AC134" i="67"/>
  <c r="AE134" i="67"/>
  <c r="Y134" i="67"/>
  <c r="AB133" i="67"/>
  <c r="AC133" i="67"/>
  <c r="AE133" i="67"/>
  <c r="Y133" i="67"/>
  <c r="AB132" i="67"/>
  <c r="AC132" i="67"/>
  <c r="AE132" i="67"/>
  <c r="Y132" i="67"/>
  <c r="AB131" i="67"/>
  <c r="AC131" i="67"/>
  <c r="AE131" i="67"/>
  <c r="Y131" i="67"/>
  <c r="AB130" i="67"/>
  <c r="AC130" i="67"/>
  <c r="AE130" i="67"/>
  <c r="Y130" i="67"/>
  <c r="AB129" i="67"/>
  <c r="AC129" i="67"/>
  <c r="AE129" i="67"/>
  <c r="Y129" i="67"/>
  <c r="AB128" i="67"/>
  <c r="AC128" i="67"/>
  <c r="AE128" i="67"/>
  <c r="Y128" i="67"/>
  <c r="AB127" i="67"/>
  <c r="AC127" i="67"/>
  <c r="AE127" i="67"/>
  <c r="Y127" i="67"/>
  <c r="AB126" i="67"/>
  <c r="AC126" i="67"/>
  <c r="AE126" i="67"/>
  <c r="Y126" i="67"/>
  <c r="AB125" i="67"/>
  <c r="AC125" i="67"/>
  <c r="AE125" i="67"/>
  <c r="Y125" i="67"/>
  <c r="AB124" i="67"/>
  <c r="AC124" i="67"/>
  <c r="AE124" i="67"/>
  <c r="Y124" i="67"/>
  <c r="AB123" i="67"/>
  <c r="AC123" i="67"/>
  <c r="AE123" i="67"/>
  <c r="Y123" i="67"/>
  <c r="AB122" i="67"/>
  <c r="AC122" i="67"/>
  <c r="AE122" i="67"/>
  <c r="Y122" i="67"/>
  <c r="AB121" i="67"/>
  <c r="AC121" i="67"/>
  <c r="AE121" i="67"/>
  <c r="Y121" i="67"/>
  <c r="AB120" i="67"/>
  <c r="AC120" i="67"/>
  <c r="AE120" i="67"/>
  <c r="Y120" i="67"/>
  <c r="Z63" i="67"/>
  <c r="Z64" i="67"/>
  <c r="Z65" i="67"/>
  <c r="Z66" i="67"/>
  <c r="Z67" i="67"/>
  <c r="Z68" i="67"/>
  <c r="Z69" i="67"/>
  <c r="Z70" i="67"/>
  <c r="Z71" i="67"/>
  <c r="Z72" i="67"/>
  <c r="Z84" i="67"/>
  <c r="Z85" i="67"/>
  <c r="Z86" i="67"/>
  <c r="Z87" i="67"/>
  <c r="Z88" i="67"/>
  <c r="Z89" i="67"/>
  <c r="Z90" i="67"/>
  <c r="Z91" i="67"/>
  <c r="Z92" i="67"/>
  <c r="Z93" i="67"/>
  <c r="Z94" i="67"/>
  <c r="Z95" i="67"/>
  <c r="Z96" i="67"/>
  <c r="Z97" i="67"/>
  <c r="Z98" i="67"/>
  <c r="Z99" i="67"/>
  <c r="Z100" i="67"/>
  <c r="Z101" i="67"/>
  <c r="Z102" i="67"/>
  <c r="Z103" i="67"/>
  <c r="Z104" i="67"/>
  <c r="Z105" i="67"/>
  <c r="Z106" i="67"/>
  <c r="Z107" i="67"/>
  <c r="Z108" i="67"/>
  <c r="Z109" i="67"/>
  <c r="Z110" i="67"/>
  <c r="Z111" i="67"/>
  <c r="Z112" i="67"/>
  <c r="Z113" i="67"/>
  <c r="AB112" i="67"/>
  <c r="AC112" i="67"/>
  <c r="AE112" i="67"/>
  <c r="Y112" i="67"/>
  <c r="AB111" i="67"/>
  <c r="AC111" i="67"/>
  <c r="AE111" i="67"/>
  <c r="Y111" i="67"/>
  <c r="AB110" i="67"/>
  <c r="AC110" i="67"/>
  <c r="AE110" i="67"/>
  <c r="Y110" i="67"/>
  <c r="AB109" i="67"/>
  <c r="AC109" i="67"/>
  <c r="AE109" i="67"/>
  <c r="Y109" i="67"/>
  <c r="AB108" i="67"/>
  <c r="AC108" i="67"/>
  <c r="AE108" i="67"/>
  <c r="Y108" i="67"/>
  <c r="AB107" i="67"/>
  <c r="AC107" i="67"/>
  <c r="AE107" i="67"/>
  <c r="Y107" i="67"/>
  <c r="AB106" i="67"/>
  <c r="AC106" i="67"/>
  <c r="AE106" i="67"/>
  <c r="Y106" i="67"/>
  <c r="AB105" i="67"/>
  <c r="AC105" i="67"/>
  <c r="AE105" i="67"/>
  <c r="Y105" i="67"/>
  <c r="AB104" i="67"/>
  <c r="AC104" i="67"/>
  <c r="AE104" i="67"/>
  <c r="Y104" i="67"/>
  <c r="AB103" i="67"/>
  <c r="AC103" i="67"/>
  <c r="AE103" i="67"/>
  <c r="Y103" i="67"/>
  <c r="AB102" i="67"/>
  <c r="AC102" i="67"/>
  <c r="AE102" i="67"/>
  <c r="Y102" i="67"/>
  <c r="AB101" i="67"/>
  <c r="AC101" i="67"/>
  <c r="AE101" i="67"/>
  <c r="Y101" i="67"/>
  <c r="AB100" i="67"/>
  <c r="AC100" i="67"/>
  <c r="AE100" i="67"/>
  <c r="Y100" i="67"/>
  <c r="AB99" i="67"/>
  <c r="AC99" i="67"/>
  <c r="AE99" i="67"/>
  <c r="Y99" i="67"/>
  <c r="AB98" i="67"/>
  <c r="AC98" i="67"/>
  <c r="AE98" i="67"/>
  <c r="Y98" i="67"/>
  <c r="AB97" i="67"/>
  <c r="AC97" i="67"/>
  <c r="AE97" i="67"/>
  <c r="Y97" i="67"/>
  <c r="AB96" i="67"/>
  <c r="AC96" i="67"/>
  <c r="AE96" i="67"/>
  <c r="Y96" i="67"/>
  <c r="AB95" i="67"/>
  <c r="AC95" i="67"/>
  <c r="AE95" i="67"/>
  <c r="Y95" i="67"/>
  <c r="AB94" i="67"/>
  <c r="AC94" i="67"/>
  <c r="AE94" i="67"/>
  <c r="Y94" i="67"/>
  <c r="AB93" i="67"/>
  <c r="AC93" i="67"/>
  <c r="AE93" i="67"/>
  <c r="Y93" i="67"/>
  <c r="AB92" i="67"/>
  <c r="AC92" i="67"/>
  <c r="AE92" i="67"/>
  <c r="Y92" i="67"/>
  <c r="AB91" i="67"/>
  <c r="AC91" i="67"/>
  <c r="AE91" i="67"/>
  <c r="Y91" i="67"/>
  <c r="AB90" i="67"/>
  <c r="AC90" i="67"/>
  <c r="AE90" i="67"/>
  <c r="Y90" i="67"/>
  <c r="AB89" i="67"/>
  <c r="AC89" i="67"/>
  <c r="AE89" i="67"/>
  <c r="Y89" i="67"/>
  <c r="AB88" i="67"/>
  <c r="AC88" i="67"/>
  <c r="AE88" i="67"/>
  <c r="Y88" i="67"/>
  <c r="AB87" i="67"/>
  <c r="AC87" i="67"/>
  <c r="AE87" i="67"/>
  <c r="Y87" i="67"/>
  <c r="AB86" i="67"/>
  <c r="AC86" i="67"/>
  <c r="AE86" i="67"/>
  <c r="Y86" i="67"/>
  <c r="AB85" i="67"/>
  <c r="AC85" i="67"/>
  <c r="AE85" i="67"/>
  <c r="Y85" i="67"/>
  <c r="AB84" i="67"/>
  <c r="AC84" i="67"/>
  <c r="AE84" i="67"/>
  <c r="Y84" i="67"/>
  <c r="AB83" i="67"/>
  <c r="AC83" i="67"/>
  <c r="AE83" i="67"/>
  <c r="Y83" i="67"/>
  <c r="AB82" i="67"/>
  <c r="AC82" i="67"/>
  <c r="AE82" i="67"/>
  <c r="Y82" i="67"/>
  <c r="AB81" i="67"/>
  <c r="AC81" i="67"/>
  <c r="AE81" i="67"/>
  <c r="Y81" i="67"/>
  <c r="AB80" i="67"/>
  <c r="AC80" i="67"/>
  <c r="AE80" i="67"/>
  <c r="Y80" i="67"/>
  <c r="AB79" i="67"/>
  <c r="AC79" i="67"/>
  <c r="AE79" i="67"/>
  <c r="Y79" i="67"/>
  <c r="AB78" i="67"/>
  <c r="AC78" i="67"/>
  <c r="AE78" i="67"/>
  <c r="Y78" i="67"/>
  <c r="AB77" i="67"/>
  <c r="AC77" i="67"/>
  <c r="AE77" i="67"/>
  <c r="Y77" i="67"/>
  <c r="AB76" i="67"/>
  <c r="AC76" i="67"/>
  <c r="AE76" i="67"/>
  <c r="Y76" i="67"/>
  <c r="AB75" i="67"/>
  <c r="AC75" i="67"/>
  <c r="AE75" i="67"/>
  <c r="Y75" i="67"/>
  <c r="AB74" i="67"/>
  <c r="AC74" i="67"/>
  <c r="AE74" i="67"/>
  <c r="Y74" i="67"/>
  <c r="AB73" i="67"/>
  <c r="AC73" i="67"/>
  <c r="AE73" i="67"/>
  <c r="Y73" i="67"/>
  <c r="AB72" i="67"/>
  <c r="AC72" i="67"/>
  <c r="AE72" i="67"/>
  <c r="Y72" i="67"/>
  <c r="AB71" i="67"/>
  <c r="AC71" i="67"/>
  <c r="AE71" i="67"/>
  <c r="Y71" i="67"/>
  <c r="AB70" i="67"/>
  <c r="AC70" i="67"/>
  <c r="AE70" i="67"/>
  <c r="Y70" i="67"/>
  <c r="AB69" i="67"/>
  <c r="AC69" i="67"/>
  <c r="AE69" i="67"/>
  <c r="Y69" i="67"/>
  <c r="AB68" i="67"/>
  <c r="AC68" i="67"/>
  <c r="AE68" i="67"/>
  <c r="Y68" i="67"/>
  <c r="AB67" i="67"/>
  <c r="AC67" i="67"/>
  <c r="AE67" i="67"/>
  <c r="Y67" i="67"/>
  <c r="AB66" i="67"/>
  <c r="AC66" i="67"/>
  <c r="AE66" i="67"/>
  <c r="Y66" i="67"/>
  <c r="AB65" i="67"/>
  <c r="AC65" i="67"/>
  <c r="AE65" i="67"/>
  <c r="Y65" i="67"/>
  <c r="AB64" i="67"/>
  <c r="AC64" i="67"/>
  <c r="AE64" i="67"/>
  <c r="Y64" i="67"/>
  <c r="AB63" i="67"/>
  <c r="AC63" i="67"/>
  <c r="AE63" i="67"/>
  <c r="Y63" i="67"/>
  <c r="Y55" i="67"/>
  <c r="Y54" i="67"/>
  <c r="Y53" i="67"/>
  <c r="Y52" i="67"/>
  <c r="Y51" i="67"/>
  <c r="Y50" i="67"/>
  <c r="Y49" i="67"/>
  <c r="Y48" i="67"/>
  <c r="Y47" i="67"/>
  <c r="Y46" i="67"/>
  <c r="Y45" i="67"/>
  <c r="Y44" i="67"/>
  <c r="Y43" i="67"/>
  <c r="Y42" i="67"/>
  <c r="Y41" i="67"/>
  <c r="Y40" i="67"/>
  <c r="Y39" i="67"/>
  <c r="Y38" i="67"/>
  <c r="Y37" i="67"/>
  <c r="Y36" i="67"/>
  <c r="Y35" i="67"/>
  <c r="Y34" i="67"/>
  <c r="Y33" i="67"/>
  <c r="Y32" i="67"/>
  <c r="Y31" i="67"/>
  <c r="Y30" i="67"/>
  <c r="Y29" i="67"/>
  <c r="Y28" i="67"/>
  <c r="Y27" i="67"/>
  <c r="Y26" i="67"/>
  <c r="Y25" i="67"/>
  <c r="Y24" i="67"/>
  <c r="Y23" i="67"/>
  <c r="Y22" i="67"/>
  <c r="Y21" i="67"/>
  <c r="Y20" i="67"/>
  <c r="Y19" i="67"/>
  <c r="Y18" i="67"/>
  <c r="Y17" i="67"/>
  <c r="Y16" i="67"/>
  <c r="Y15" i="67"/>
  <c r="Y14" i="67"/>
  <c r="Y13" i="67"/>
  <c r="Y12" i="67"/>
  <c r="Y11" i="67"/>
  <c r="Y10" i="67"/>
  <c r="Y9" i="67"/>
  <c r="Y8" i="67"/>
  <c r="Y7" i="67"/>
  <c r="Y6" i="67"/>
  <c r="Z244" i="67"/>
  <c r="Z245" i="67"/>
  <c r="Z246" i="67"/>
  <c r="Z247" i="67"/>
  <c r="Z248" i="67"/>
  <c r="Z249" i="67"/>
  <c r="Z250" i="67"/>
  <c r="Z251" i="67"/>
  <c r="Z252" i="67"/>
  <c r="Z187" i="67"/>
  <c r="Z188" i="67"/>
  <c r="Z189" i="67"/>
  <c r="Z190" i="67"/>
  <c r="Z191" i="67"/>
  <c r="Z192" i="67"/>
  <c r="Z193" i="67"/>
  <c r="Z194" i="67"/>
  <c r="Z195" i="67"/>
  <c r="Z130" i="67"/>
  <c r="Z131" i="67"/>
  <c r="Z132" i="67"/>
  <c r="Z133" i="67"/>
  <c r="Z134" i="67"/>
  <c r="Z135" i="67"/>
  <c r="Z136" i="67"/>
  <c r="Z137" i="67"/>
  <c r="Z138" i="67"/>
  <c r="Z139" i="67"/>
  <c r="Z140" i="67"/>
  <c r="Z73" i="67"/>
  <c r="Z74" i="67"/>
  <c r="Z75" i="67"/>
  <c r="Z76" i="67"/>
  <c r="Z77" i="67"/>
  <c r="Z78" i="67"/>
  <c r="Z79" i="67"/>
  <c r="Z80" i="67"/>
  <c r="Z81" i="67"/>
  <c r="Z82" i="67"/>
  <c r="Z83" i="67"/>
  <c r="Z6" i="67"/>
  <c r="Z7" i="67"/>
  <c r="Z8" i="67"/>
  <c r="Z9" i="67"/>
  <c r="Z10" i="67"/>
  <c r="Z11" i="67"/>
  <c r="Z12" i="67"/>
  <c r="Z13" i="67"/>
  <c r="Z14" i="67"/>
  <c r="Z15" i="67"/>
  <c r="Z16" i="67"/>
  <c r="Z17" i="67"/>
  <c r="Z18" i="67"/>
  <c r="Z19" i="67"/>
  <c r="Z20" i="67"/>
  <c r="Z21" i="67"/>
  <c r="Z22" i="67"/>
  <c r="Z23" i="67"/>
  <c r="Z24" i="67"/>
  <c r="Z25" i="67"/>
  <c r="Z26" i="67"/>
  <c r="Z27" i="67"/>
  <c r="Z28" i="67"/>
  <c r="Z29" i="67"/>
  <c r="Z30" i="67"/>
  <c r="Z31" i="67"/>
  <c r="Z32" i="67"/>
  <c r="Z33" i="67"/>
  <c r="Z34" i="67"/>
  <c r="Z35" i="67"/>
  <c r="Z36" i="67"/>
  <c r="Z37" i="67"/>
  <c r="Z38" i="67"/>
  <c r="Z39" i="67"/>
  <c r="Z40" i="67"/>
  <c r="Z41" i="67"/>
  <c r="Z42" i="67"/>
  <c r="Z43" i="67"/>
  <c r="Z44" i="67"/>
  <c r="Z45" i="67"/>
  <c r="Z46" i="67"/>
  <c r="Z47" i="67"/>
  <c r="Z48" i="67"/>
  <c r="Z49" i="67"/>
  <c r="Z50" i="67"/>
  <c r="Z51" i="67"/>
  <c r="Z52" i="67"/>
  <c r="Z53" i="67"/>
  <c r="Z54" i="67"/>
  <c r="Z55" i="67"/>
  <c r="Z56" i="67"/>
  <c r="X283" i="67"/>
  <c r="X282" i="67"/>
  <c r="X281" i="67"/>
  <c r="X280" i="67"/>
  <c r="X279" i="67"/>
  <c r="X278" i="67"/>
  <c r="X277" i="67"/>
  <c r="X276" i="67"/>
  <c r="X275" i="67"/>
  <c r="X274" i="67"/>
  <c r="X273" i="67"/>
  <c r="X272" i="67"/>
  <c r="X271" i="67"/>
  <c r="X270" i="67"/>
  <c r="X269" i="67"/>
  <c r="X268" i="67"/>
  <c r="X267" i="67"/>
  <c r="X266" i="67"/>
  <c r="X265" i="67"/>
  <c r="X264" i="67"/>
  <c r="X263" i="67"/>
  <c r="X262" i="67"/>
  <c r="X261" i="67"/>
  <c r="X260" i="67"/>
  <c r="X259" i="67"/>
  <c r="X258" i="67"/>
  <c r="X257" i="67"/>
  <c r="X256" i="67"/>
  <c r="X255" i="67"/>
  <c r="X254" i="67"/>
  <c r="X253" i="67"/>
  <c r="X252" i="67"/>
  <c r="X251" i="67"/>
  <c r="X250" i="67"/>
  <c r="X249" i="67"/>
  <c r="X248" i="67"/>
  <c r="X247" i="67"/>
  <c r="X246" i="67"/>
  <c r="X245" i="67"/>
  <c r="X244" i="67"/>
  <c r="X243" i="67"/>
  <c r="X242" i="67"/>
  <c r="X241" i="67"/>
  <c r="X240" i="67"/>
  <c r="X239" i="67"/>
  <c r="X238" i="67"/>
  <c r="X237" i="67"/>
  <c r="X236" i="67"/>
  <c r="X235" i="67"/>
  <c r="X234" i="67"/>
  <c r="X226" i="67"/>
  <c r="X225" i="67"/>
  <c r="X224" i="67"/>
  <c r="X223" i="67"/>
  <c r="X222" i="67"/>
  <c r="X221" i="67"/>
  <c r="X220" i="67"/>
  <c r="X219" i="67"/>
  <c r="X218" i="67"/>
  <c r="X217" i="67"/>
  <c r="X216" i="67"/>
  <c r="X215" i="67"/>
  <c r="X214" i="67"/>
  <c r="X213" i="67"/>
  <c r="X212" i="67"/>
  <c r="X211" i="67"/>
  <c r="X210" i="67"/>
  <c r="X209" i="67"/>
  <c r="X208" i="67"/>
  <c r="X207" i="67"/>
  <c r="X206" i="67"/>
  <c r="X205" i="67"/>
  <c r="X204" i="67"/>
  <c r="X203" i="67"/>
  <c r="X202" i="67"/>
  <c r="X201" i="67"/>
  <c r="X200" i="67"/>
  <c r="X199" i="67"/>
  <c r="X198" i="67"/>
  <c r="X197" i="67"/>
  <c r="X196" i="67"/>
  <c r="X195" i="67"/>
  <c r="X194" i="67"/>
  <c r="X193" i="67"/>
  <c r="X192" i="67"/>
  <c r="X191" i="67"/>
  <c r="X190" i="67"/>
  <c r="X189" i="67"/>
  <c r="X188" i="67"/>
  <c r="X187" i="67"/>
  <c r="X186" i="67"/>
  <c r="X185" i="67"/>
  <c r="X184" i="67"/>
  <c r="X183" i="67"/>
  <c r="X182" i="67"/>
  <c r="X181" i="67"/>
  <c r="X180" i="67"/>
  <c r="X179" i="67"/>
  <c r="X178" i="67"/>
  <c r="X177" i="67"/>
  <c r="X169" i="67"/>
  <c r="X168" i="67"/>
  <c r="X167" i="67"/>
  <c r="X166" i="67"/>
  <c r="X165" i="67"/>
  <c r="X164" i="67"/>
  <c r="X163" i="67"/>
  <c r="X162" i="67"/>
  <c r="X161" i="67"/>
  <c r="X160" i="67"/>
  <c r="X159" i="67"/>
  <c r="X158" i="67"/>
  <c r="X157" i="67"/>
  <c r="X156" i="67"/>
  <c r="X155" i="67"/>
  <c r="X154" i="67"/>
  <c r="X153" i="67"/>
  <c r="X152" i="67"/>
  <c r="X151" i="67"/>
  <c r="X150" i="67"/>
  <c r="X149" i="67"/>
  <c r="X148" i="67"/>
  <c r="X147" i="67"/>
  <c r="X146" i="67"/>
  <c r="X145" i="67"/>
  <c r="X144" i="67"/>
  <c r="X143" i="67"/>
  <c r="X142" i="67"/>
  <c r="X141" i="67"/>
  <c r="X140" i="67"/>
  <c r="X139" i="67"/>
  <c r="X138" i="67"/>
  <c r="X137" i="67"/>
  <c r="X136" i="67"/>
  <c r="X135" i="67"/>
  <c r="X134" i="67"/>
  <c r="X133" i="67"/>
  <c r="X132" i="67"/>
  <c r="X131" i="67"/>
  <c r="X130" i="67"/>
  <c r="X129" i="67"/>
  <c r="X128" i="67"/>
  <c r="X127" i="67"/>
  <c r="X126" i="67"/>
  <c r="X125" i="67"/>
  <c r="X124" i="67"/>
  <c r="X123" i="67"/>
  <c r="X122" i="67"/>
  <c r="X121" i="67"/>
  <c r="X120" i="67"/>
  <c r="X112" i="67"/>
  <c r="X111" i="67"/>
  <c r="X110" i="67"/>
  <c r="X109" i="67"/>
  <c r="X108" i="67"/>
  <c r="X107" i="67"/>
  <c r="X106" i="67"/>
  <c r="X105" i="67"/>
  <c r="X104" i="67"/>
  <c r="X103" i="67"/>
  <c r="X102" i="67"/>
  <c r="X101" i="67"/>
  <c r="X100" i="67"/>
  <c r="X99" i="67"/>
  <c r="X98" i="67"/>
  <c r="X97" i="67"/>
  <c r="X96" i="67"/>
  <c r="X95" i="67"/>
  <c r="X94" i="67"/>
  <c r="X93" i="67"/>
  <c r="X92" i="67"/>
  <c r="X91" i="67"/>
  <c r="X90" i="67"/>
  <c r="X89" i="67"/>
  <c r="X88" i="67"/>
  <c r="X87" i="67"/>
  <c r="X86" i="67"/>
  <c r="X85" i="67"/>
  <c r="X84" i="67"/>
  <c r="X83" i="67"/>
  <c r="X82" i="67"/>
  <c r="X81" i="67"/>
  <c r="X80" i="67"/>
  <c r="X79" i="67"/>
  <c r="X78" i="67"/>
  <c r="X77" i="67"/>
  <c r="X76" i="67"/>
  <c r="X75" i="67"/>
  <c r="X74" i="67"/>
  <c r="X73" i="67"/>
  <c r="X72" i="67"/>
  <c r="X71" i="67"/>
  <c r="X70" i="67"/>
  <c r="X69" i="67"/>
  <c r="X68" i="67"/>
  <c r="X67" i="67"/>
  <c r="X66" i="67"/>
  <c r="X65" i="67"/>
  <c r="X64" i="67"/>
  <c r="X63" i="67"/>
  <c r="X55" i="67"/>
  <c r="X54" i="67"/>
  <c r="X53" i="67"/>
  <c r="X52" i="67"/>
  <c r="X51" i="67"/>
  <c r="X50" i="67"/>
  <c r="X49" i="67"/>
  <c r="X48" i="67"/>
  <c r="X47" i="67"/>
  <c r="X46" i="67"/>
  <c r="X45" i="67"/>
  <c r="X44" i="67"/>
  <c r="X43" i="67"/>
  <c r="X42" i="67"/>
  <c r="X41" i="67"/>
  <c r="X40" i="67"/>
  <c r="X39" i="67"/>
  <c r="X38" i="67"/>
  <c r="X37" i="67"/>
  <c r="X36" i="67"/>
  <c r="X35" i="67"/>
  <c r="X34" i="67"/>
  <c r="X33" i="67"/>
  <c r="X32" i="67"/>
  <c r="X31" i="67"/>
  <c r="X30" i="67"/>
  <c r="X29" i="67"/>
  <c r="X28" i="67"/>
  <c r="X27" i="67"/>
  <c r="X26" i="67"/>
  <c r="X25" i="67"/>
  <c r="X24" i="67"/>
  <c r="X23" i="67"/>
  <c r="X22" i="67"/>
  <c r="X21" i="67"/>
  <c r="X20" i="67"/>
  <c r="X19" i="67"/>
  <c r="X18" i="67"/>
  <c r="X17" i="67"/>
  <c r="X16" i="67"/>
  <c r="X15" i="67"/>
  <c r="X14" i="67"/>
  <c r="X13" i="67"/>
  <c r="X12" i="67"/>
  <c r="X11" i="67"/>
  <c r="X10" i="67"/>
  <c r="X9" i="67"/>
  <c r="X8" i="67"/>
  <c r="X7" i="67"/>
  <c r="X6" i="67"/>
  <c r="AD283" i="67"/>
  <c r="AD282" i="67"/>
  <c r="AD281" i="67"/>
  <c r="AD280" i="67"/>
  <c r="AD279" i="67"/>
  <c r="AD278" i="67"/>
  <c r="AD277" i="67"/>
  <c r="AD276" i="67"/>
  <c r="AD275" i="67"/>
  <c r="AD274" i="67"/>
  <c r="AD273" i="67"/>
  <c r="AD272" i="67"/>
  <c r="AD271" i="67"/>
  <c r="AD270" i="67"/>
  <c r="AD269" i="67"/>
  <c r="AD268" i="67"/>
  <c r="AD267" i="67"/>
  <c r="AD266" i="67"/>
  <c r="AD265" i="67"/>
  <c r="AD264" i="67"/>
  <c r="AD263" i="67"/>
  <c r="AD262" i="67"/>
  <c r="AD261" i="67"/>
  <c r="AD260" i="67"/>
  <c r="AD259" i="67"/>
  <c r="AD258" i="67"/>
  <c r="AD257" i="67"/>
  <c r="AD256" i="67"/>
  <c r="AD255" i="67"/>
  <c r="AD254" i="67"/>
  <c r="AD253" i="67"/>
  <c r="AD252" i="67"/>
  <c r="AD251" i="67"/>
  <c r="AD250" i="67"/>
  <c r="AD249" i="67"/>
  <c r="AD248" i="67"/>
  <c r="AD247" i="67"/>
  <c r="AD246" i="67"/>
  <c r="AD245" i="67"/>
  <c r="AD244" i="67"/>
  <c r="AD243" i="67"/>
  <c r="AD242" i="67"/>
  <c r="AD241" i="67"/>
  <c r="AD240" i="67"/>
  <c r="AD239" i="67"/>
  <c r="AD238" i="67"/>
  <c r="AD237" i="67"/>
  <c r="AD236" i="67"/>
  <c r="AD235" i="67"/>
  <c r="AD234" i="67"/>
  <c r="AD226" i="67"/>
  <c r="AD225" i="67"/>
  <c r="AD224" i="67"/>
  <c r="AD223" i="67"/>
  <c r="AD222" i="67"/>
  <c r="AD221" i="67"/>
  <c r="AD220" i="67"/>
  <c r="AD219" i="67"/>
  <c r="AD218" i="67"/>
  <c r="AD217" i="67"/>
  <c r="AD216" i="67"/>
  <c r="AD215" i="67"/>
  <c r="AD214" i="67"/>
  <c r="AD213" i="67"/>
  <c r="AD212" i="67"/>
  <c r="AD211" i="67"/>
  <c r="AD210" i="67"/>
  <c r="AD209" i="67"/>
  <c r="AD208" i="67"/>
  <c r="AD207" i="67"/>
  <c r="AD206" i="67"/>
  <c r="AD205" i="67"/>
  <c r="AD204" i="67"/>
  <c r="AD203" i="67"/>
  <c r="AD202" i="67"/>
  <c r="AD201" i="67"/>
  <c r="AD200" i="67"/>
  <c r="AD199" i="67"/>
  <c r="AD198" i="67"/>
  <c r="AD197" i="67"/>
  <c r="AD196" i="67"/>
  <c r="AD195" i="67"/>
  <c r="AD194" i="67"/>
  <c r="AD193" i="67"/>
  <c r="AD192" i="67"/>
  <c r="AD191" i="67"/>
  <c r="AD190" i="67"/>
  <c r="AD189" i="67"/>
  <c r="AD188" i="67"/>
  <c r="AD187" i="67"/>
  <c r="AD186" i="67"/>
  <c r="AD185" i="67"/>
  <c r="AD184" i="67"/>
  <c r="AD183" i="67"/>
  <c r="AD182" i="67"/>
  <c r="AD181" i="67"/>
  <c r="AD180" i="67"/>
  <c r="AD179" i="67"/>
  <c r="AD178" i="67"/>
  <c r="AD177" i="67"/>
  <c r="AD169" i="67"/>
  <c r="AD168" i="67"/>
  <c r="AD167" i="67"/>
  <c r="AD166" i="67"/>
  <c r="AD165" i="67"/>
  <c r="AD164" i="67"/>
  <c r="AD163" i="67"/>
  <c r="AD162" i="67"/>
  <c r="AD161" i="67"/>
  <c r="AD160" i="67"/>
  <c r="AD159" i="67"/>
  <c r="AD158" i="67"/>
  <c r="AD157" i="67"/>
  <c r="AD156" i="67"/>
  <c r="AD155" i="67"/>
  <c r="AD154" i="67"/>
  <c r="AD153" i="67"/>
  <c r="AD152" i="67"/>
  <c r="AD151" i="67"/>
  <c r="AD150" i="67"/>
  <c r="AD149" i="67"/>
  <c r="AD148" i="67"/>
  <c r="AD147" i="67"/>
  <c r="AD146" i="67"/>
  <c r="AD145" i="67"/>
  <c r="AD144" i="67"/>
  <c r="AD143" i="67"/>
  <c r="AD142" i="67"/>
  <c r="AD141" i="67"/>
  <c r="AD140" i="67"/>
  <c r="AD139" i="67"/>
  <c r="AD138" i="67"/>
  <c r="AD137" i="67"/>
  <c r="AD136" i="67"/>
  <c r="AD135" i="67"/>
  <c r="AD134" i="67"/>
  <c r="AD133" i="67"/>
  <c r="AD132" i="67"/>
  <c r="AD131" i="67"/>
  <c r="AD130" i="67"/>
  <c r="AD129" i="67"/>
  <c r="AD128" i="67"/>
  <c r="AD127" i="67"/>
  <c r="AD126" i="67"/>
  <c r="AD125" i="67"/>
  <c r="AD124" i="67"/>
  <c r="AD123" i="67"/>
  <c r="AD122" i="67"/>
  <c r="AD121" i="67"/>
  <c r="AD120" i="67"/>
  <c r="AD112" i="67"/>
  <c r="AD111" i="67"/>
  <c r="AD110" i="67"/>
  <c r="AD109" i="67"/>
  <c r="AD108" i="67"/>
  <c r="AD107" i="67"/>
  <c r="AD106" i="67"/>
  <c r="AD105" i="67"/>
  <c r="AD104" i="67"/>
  <c r="AD103" i="67"/>
  <c r="AD102" i="67"/>
  <c r="AD101" i="67"/>
  <c r="AD100" i="67"/>
  <c r="AD99" i="67"/>
  <c r="AD98" i="67"/>
  <c r="AD97" i="67"/>
  <c r="AD96" i="67"/>
  <c r="AD95" i="67"/>
  <c r="AD94" i="67"/>
  <c r="AD93" i="67"/>
  <c r="AD92" i="67"/>
  <c r="AD91" i="67"/>
  <c r="AD90" i="67"/>
  <c r="AD89" i="67"/>
  <c r="AD88" i="67"/>
  <c r="AD87" i="67"/>
  <c r="AD86" i="67"/>
  <c r="AD85" i="67"/>
  <c r="AD84" i="67"/>
  <c r="AD83" i="67"/>
  <c r="AD82" i="67"/>
  <c r="AD81" i="67"/>
  <c r="AD80" i="67"/>
  <c r="AD79" i="67"/>
  <c r="AD78" i="67"/>
  <c r="AD77" i="67"/>
  <c r="AD76" i="67"/>
  <c r="AD75" i="67"/>
  <c r="AD74" i="67"/>
  <c r="AD73" i="67"/>
  <c r="AD72" i="67"/>
  <c r="AD71" i="67"/>
  <c r="AD70" i="67"/>
  <c r="AD69" i="67"/>
  <c r="AD68" i="67"/>
  <c r="AD67" i="67"/>
  <c r="AD66" i="67"/>
  <c r="AD65" i="67"/>
  <c r="AD64" i="67"/>
  <c r="AD63" i="67"/>
  <c r="AB55" i="67"/>
  <c r="AC55" i="67"/>
  <c r="AE55" i="67"/>
  <c r="AD55" i="67"/>
  <c r="AB54" i="67"/>
  <c r="AC54" i="67"/>
  <c r="AE54" i="67"/>
  <c r="AD54" i="67"/>
  <c r="AB53" i="67"/>
  <c r="AC53" i="67"/>
  <c r="AE53" i="67"/>
  <c r="AD53" i="67"/>
  <c r="AB52" i="67"/>
  <c r="AC52" i="67"/>
  <c r="AE52" i="67"/>
  <c r="AD52" i="67"/>
  <c r="AB51" i="67"/>
  <c r="AC51" i="67"/>
  <c r="AE51" i="67"/>
  <c r="AD51" i="67"/>
  <c r="AB50" i="67"/>
  <c r="AC50" i="67"/>
  <c r="AE50" i="67"/>
  <c r="AD50" i="67"/>
  <c r="AB49" i="67"/>
  <c r="AC49" i="67"/>
  <c r="AE49" i="67"/>
  <c r="AD49" i="67"/>
  <c r="AB48" i="67"/>
  <c r="AC48" i="67"/>
  <c r="AE48" i="67"/>
  <c r="AD48" i="67"/>
  <c r="AB47" i="67"/>
  <c r="AC47" i="67"/>
  <c r="AE47" i="67"/>
  <c r="AD47" i="67"/>
  <c r="AB46" i="67"/>
  <c r="AC46" i="67"/>
  <c r="AE46" i="67"/>
  <c r="AD46" i="67"/>
  <c r="AB45" i="67"/>
  <c r="AC45" i="67"/>
  <c r="AE45" i="67"/>
  <c r="AD45" i="67"/>
  <c r="AB44" i="67"/>
  <c r="AC44" i="67"/>
  <c r="AE44" i="67"/>
  <c r="AD44" i="67"/>
  <c r="AB43" i="67"/>
  <c r="AC43" i="67"/>
  <c r="AE43" i="67"/>
  <c r="AD43" i="67"/>
  <c r="AB42" i="67"/>
  <c r="AC42" i="67"/>
  <c r="AE42" i="67"/>
  <c r="AD42" i="67"/>
  <c r="AB41" i="67"/>
  <c r="AC41" i="67"/>
  <c r="AE41" i="67"/>
  <c r="AD41" i="67"/>
  <c r="AB40" i="67"/>
  <c r="AC40" i="67"/>
  <c r="AE40" i="67"/>
  <c r="AD40" i="67"/>
  <c r="AB39" i="67"/>
  <c r="AC39" i="67"/>
  <c r="AE39" i="67"/>
  <c r="AD39" i="67"/>
  <c r="AB38" i="67"/>
  <c r="AC38" i="67"/>
  <c r="AE38" i="67"/>
  <c r="AD38" i="67"/>
  <c r="AB37" i="67"/>
  <c r="AC37" i="67"/>
  <c r="AE37" i="67"/>
  <c r="AD37" i="67"/>
  <c r="AB36" i="67"/>
  <c r="AC36" i="67"/>
  <c r="AE36" i="67"/>
  <c r="AD36" i="67"/>
  <c r="AB35" i="67"/>
  <c r="AC35" i="67"/>
  <c r="AE35" i="67"/>
  <c r="AD35" i="67"/>
  <c r="AB34" i="67"/>
  <c r="AC34" i="67"/>
  <c r="AE34" i="67"/>
  <c r="AD34" i="67"/>
  <c r="AB33" i="67"/>
  <c r="AC33" i="67"/>
  <c r="AE33" i="67"/>
  <c r="AD33" i="67"/>
  <c r="AB32" i="67"/>
  <c r="AC32" i="67"/>
  <c r="AE32" i="67"/>
  <c r="AD32" i="67"/>
  <c r="AB31" i="67"/>
  <c r="AC31" i="67"/>
  <c r="AE31" i="67"/>
  <c r="AD31" i="67"/>
  <c r="AB30" i="67"/>
  <c r="AC30" i="67"/>
  <c r="AE30" i="67"/>
  <c r="AD30" i="67"/>
  <c r="AB29" i="67"/>
  <c r="AC29" i="67"/>
  <c r="AE29" i="67"/>
  <c r="AD29" i="67"/>
  <c r="AB28" i="67"/>
  <c r="AC28" i="67"/>
  <c r="AE28" i="67"/>
  <c r="AD28" i="67"/>
  <c r="AB27" i="67"/>
  <c r="AC27" i="67"/>
  <c r="AE27" i="67"/>
  <c r="AD27" i="67"/>
  <c r="AB26" i="67"/>
  <c r="AC26" i="67"/>
  <c r="AE26" i="67"/>
  <c r="AD26" i="67"/>
  <c r="AB25" i="67"/>
  <c r="AC25" i="67"/>
  <c r="AE25" i="67"/>
  <c r="AD25" i="67"/>
  <c r="AB24" i="67"/>
  <c r="AC24" i="67"/>
  <c r="AE24" i="67"/>
  <c r="AD24" i="67"/>
  <c r="AB23" i="67"/>
  <c r="AC23" i="67"/>
  <c r="AE23" i="67"/>
  <c r="AD23" i="67"/>
  <c r="AB22" i="67"/>
  <c r="AC22" i="67"/>
  <c r="AE22" i="67"/>
  <c r="AD22" i="67"/>
  <c r="AB21" i="67"/>
  <c r="AC21" i="67"/>
  <c r="AE21" i="67"/>
  <c r="AD21" i="67"/>
  <c r="AB20" i="67"/>
  <c r="AC20" i="67"/>
  <c r="AE20" i="67"/>
  <c r="AD20" i="67"/>
  <c r="AB19" i="67"/>
  <c r="AC19" i="67"/>
  <c r="AE19" i="67"/>
  <c r="AD19" i="67"/>
  <c r="AB18" i="67"/>
  <c r="AC18" i="67"/>
  <c r="AE18" i="67"/>
  <c r="AD18" i="67"/>
  <c r="AB17" i="67"/>
  <c r="AC17" i="67"/>
  <c r="AE17" i="67"/>
  <c r="AD17" i="67"/>
  <c r="AB16" i="67"/>
  <c r="AC16" i="67"/>
  <c r="AE16" i="67"/>
  <c r="AD16" i="67"/>
  <c r="AB15" i="67"/>
  <c r="AC15" i="67"/>
  <c r="AE15" i="67"/>
  <c r="AD15" i="67"/>
  <c r="AB14" i="67"/>
  <c r="AC14" i="67"/>
  <c r="AE14" i="67"/>
  <c r="AD14" i="67"/>
  <c r="AB13" i="67"/>
  <c r="AC13" i="67"/>
  <c r="AE13" i="67"/>
  <c r="AD13" i="67"/>
  <c r="AB12" i="67"/>
  <c r="AC12" i="67"/>
  <c r="AE12" i="67"/>
  <c r="AD12" i="67"/>
  <c r="AB11" i="67"/>
  <c r="AC11" i="67"/>
  <c r="AE11" i="67"/>
  <c r="AD11" i="67"/>
  <c r="AB10" i="67"/>
  <c r="AC10" i="67"/>
  <c r="AE10" i="67"/>
  <c r="AD10" i="67"/>
  <c r="AB9" i="67"/>
  <c r="AC9" i="67"/>
  <c r="AE9" i="67"/>
  <c r="AD9" i="67"/>
  <c r="AB8" i="67"/>
  <c r="AC8" i="67"/>
  <c r="AE8" i="67"/>
  <c r="AD8" i="67"/>
  <c r="AB7" i="67"/>
  <c r="AC7" i="67"/>
  <c r="AE7" i="67"/>
  <c r="AD7" i="67"/>
  <c r="AB6" i="67"/>
  <c r="AC6" i="67"/>
  <c r="AE6" i="67"/>
  <c r="AD6" i="67"/>
  <c r="V226" i="67"/>
  <c r="V225" i="67"/>
  <c r="V224" i="67"/>
  <c r="V223" i="67"/>
  <c r="V222" i="67"/>
  <c r="V221" i="67"/>
  <c r="V220" i="67"/>
  <c r="V219" i="67"/>
  <c r="V218" i="67"/>
  <c r="V217" i="67"/>
  <c r="V216" i="67"/>
  <c r="V215" i="67"/>
  <c r="V214" i="67"/>
  <c r="V213" i="67"/>
  <c r="V212" i="67"/>
  <c r="V211" i="67"/>
  <c r="V210" i="67"/>
  <c r="V209" i="67"/>
  <c r="V208" i="67"/>
  <c r="V207" i="67"/>
  <c r="V206" i="67"/>
  <c r="V205" i="67"/>
  <c r="V204" i="67"/>
  <c r="V203" i="67"/>
  <c r="V202" i="67"/>
  <c r="V201" i="67"/>
  <c r="V200" i="67"/>
  <c r="V199" i="67"/>
  <c r="V198" i="67"/>
  <c r="V197" i="67"/>
  <c r="V196" i="67"/>
  <c r="V195" i="67"/>
  <c r="V194" i="67"/>
  <c r="V193" i="67"/>
  <c r="V192" i="67"/>
  <c r="V191" i="67"/>
  <c r="V190" i="67"/>
  <c r="V189" i="67"/>
  <c r="V188" i="67"/>
  <c r="V187" i="67"/>
  <c r="V186" i="67"/>
  <c r="V185" i="67"/>
  <c r="V184" i="67"/>
  <c r="V183" i="67"/>
  <c r="V182" i="67"/>
  <c r="V181" i="67"/>
  <c r="V180" i="67"/>
  <c r="V179" i="67"/>
  <c r="V178" i="67"/>
  <c r="V177" i="67"/>
  <c r="V169" i="67"/>
  <c r="V168" i="67"/>
  <c r="V167" i="67"/>
  <c r="V166" i="67"/>
  <c r="V165" i="67"/>
  <c r="V164" i="67"/>
  <c r="V163" i="67"/>
  <c r="V162" i="67"/>
  <c r="V161" i="67"/>
  <c r="V160" i="67"/>
  <c r="V159" i="67"/>
  <c r="V158" i="67"/>
  <c r="V157" i="67"/>
  <c r="V156" i="67"/>
  <c r="V155" i="67"/>
  <c r="V154" i="67"/>
  <c r="V153" i="67"/>
  <c r="V152" i="67"/>
  <c r="V151" i="67"/>
  <c r="V150" i="67"/>
  <c r="V149" i="67"/>
  <c r="V148" i="67"/>
  <c r="V147" i="67"/>
  <c r="V146" i="67"/>
  <c r="V145" i="67"/>
  <c r="V144" i="67"/>
  <c r="V143" i="67"/>
  <c r="V142" i="67"/>
  <c r="V141" i="67"/>
  <c r="V140" i="67"/>
  <c r="V139" i="67"/>
  <c r="V138" i="67"/>
  <c r="V137" i="67"/>
  <c r="V136" i="67"/>
  <c r="V135" i="67"/>
  <c r="V134" i="67"/>
  <c r="V133" i="67"/>
  <c r="V132" i="67"/>
  <c r="V131" i="67"/>
  <c r="V130" i="67"/>
  <c r="V129" i="67"/>
  <c r="V128" i="67"/>
  <c r="V127" i="67"/>
  <c r="V126" i="67"/>
  <c r="V125" i="67"/>
  <c r="V124" i="67"/>
  <c r="V123" i="67"/>
  <c r="V122" i="67"/>
  <c r="V121" i="67"/>
  <c r="V120" i="67"/>
  <c r="V112" i="67"/>
  <c r="V111" i="67"/>
  <c r="V110" i="67"/>
  <c r="V109" i="67"/>
  <c r="V108" i="67"/>
  <c r="V107" i="67"/>
  <c r="V106" i="67"/>
  <c r="V105" i="67"/>
  <c r="V104" i="67"/>
  <c r="V103" i="67"/>
  <c r="V102" i="67"/>
  <c r="V101" i="67"/>
  <c r="V100" i="67"/>
  <c r="V99" i="67"/>
  <c r="V98" i="67"/>
  <c r="V97" i="67"/>
  <c r="V96" i="67"/>
  <c r="V95" i="67"/>
  <c r="V94" i="67"/>
  <c r="V93" i="67"/>
  <c r="V92" i="67"/>
  <c r="V91" i="67"/>
  <c r="V90" i="67"/>
  <c r="V89" i="67"/>
  <c r="V88" i="67"/>
  <c r="V87" i="67"/>
  <c r="V86" i="67"/>
  <c r="V85" i="67"/>
  <c r="V84" i="67"/>
  <c r="V83" i="67"/>
  <c r="V82" i="67"/>
  <c r="V81" i="67"/>
  <c r="V80" i="67"/>
  <c r="V79" i="67"/>
  <c r="V78" i="67"/>
  <c r="V77" i="67"/>
  <c r="V76" i="67"/>
  <c r="V75" i="67"/>
  <c r="V74" i="67"/>
  <c r="V73" i="67"/>
  <c r="V72" i="67"/>
  <c r="V71" i="67"/>
  <c r="V70" i="67"/>
  <c r="V69" i="67"/>
  <c r="V68" i="67"/>
  <c r="V67" i="67"/>
  <c r="V66" i="67"/>
  <c r="V65" i="67"/>
  <c r="V64" i="67"/>
  <c r="V63" i="67"/>
  <c r="V55" i="67"/>
  <c r="V54" i="67"/>
  <c r="V53" i="67"/>
  <c r="V52" i="67"/>
  <c r="V51" i="67"/>
  <c r="V50" i="67"/>
  <c r="V49" i="67"/>
  <c r="V48" i="67"/>
  <c r="V47" i="67"/>
  <c r="V46" i="67"/>
  <c r="V45" i="67"/>
  <c r="V44" i="67"/>
  <c r="V43" i="67"/>
  <c r="V42" i="67"/>
  <c r="V41" i="67"/>
  <c r="V40" i="67"/>
  <c r="V39" i="67"/>
  <c r="V38" i="67"/>
  <c r="V37" i="67"/>
  <c r="V36" i="67"/>
  <c r="V35" i="67"/>
  <c r="V34" i="67"/>
  <c r="V33" i="67"/>
  <c r="V32" i="67"/>
  <c r="V31" i="67"/>
  <c r="V30" i="67"/>
  <c r="V29" i="67"/>
  <c r="V28" i="67"/>
  <c r="V27" i="67"/>
  <c r="V26" i="67"/>
  <c r="V25" i="67"/>
  <c r="V24" i="67"/>
  <c r="V23" i="67"/>
  <c r="V22" i="67"/>
  <c r="V21" i="67"/>
  <c r="V20" i="67"/>
  <c r="V19" i="67"/>
  <c r="V18" i="67"/>
  <c r="V17" i="67"/>
  <c r="V16" i="67"/>
  <c r="V15" i="67"/>
  <c r="V14" i="67"/>
  <c r="V13" i="67"/>
  <c r="V12" i="67"/>
  <c r="V11" i="67"/>
  <c r="V10" i="67"/>
  <c r="V9" i="67"/>
  <c r="V8" i="67"/>
  <c r="V7" i="67"/>
  <c r="V6" i="67"/>
  <c r="AA284" i="67"/>
  <c r="AA227" i="67"/>
  <c r="AA170" i="67"/>
  <c r="AA113" i="67"/>
  <c r="AA56" i="67"/>
  <c r="H283" i="67"/>
  <c r="H282" i="67"/>
  <c r="H281" i="67"/>
  <c r="H280" i="67"/>
  <c r="H279" i="67"/>
  <c r="H278" i="67"/>
  <c r="H277" i="67"/>
  <c r="H276" i="67"/>
  <c r="H275" i="67"/>
  <c r="H274" i="67"/>
  <c r="H273" i="67"/>
  <c r="H272" i="67"/>
  <c r="H271" i="67"/>
  <c r="H270" i="67"/>
  <c r="H269" i="67"/>
  <c r="H268" i="67"/>
  <c r="H267" i="67"/>
  <c r="H266" i="67"/>
  <c r="H265" i="67"/>
  <c r="H264" i="67"/>
  <c r="H263" i="67"/>
  <c r="H262" i="67"/>
  <c r="H261" i="67"/>
  <c r="H260" i="67"/>
  <c r="H259" i="67"/>
  <c r="H258" i="67"/>
  <c r="H257" i="67"/>
  <c r="H256" i="67"/>
  <c r="H255" i="67"/>
  <c r="H254" i="67"/>
  <c r="H253" i="67"/>
  <c r="H252" i="67"/>
  <c r="H251" i="67"/>
  <c r="H250" i="67"/>
  <c r="H249" i="67"/>
  <c r="H248" i="67"/>
  <c r="H247" i="67"/>
  <c r="H246" i="67"/>
  <c r="H245" i="67"/>
  <c r="H244" i="67"/>
  <c r="H243" i="67"/>
  <c r="H242" i="67"/>
  <c r="H241" i="67"/>
  <c r="H240" i="67"/>
  <c r="H239" i="67"/>
  <c r="H238" i="67"/>
  <c r="H237" i="67"/>
  <c r="H236" i="67"/>
  <c r="H235" i="67"/>
  <c r="H234" i="67"/>
  <c r="K247" i="67"/>
  <c r="K248" i="67"/>
  <c r="K249" i="67"/>
  <c r="K250" i="67"/>
  <c r="K251" i="67"/>
  <c r="K252" i="67"/>
  <c r="K253" i="67"/>
  <c r="K254" i="67"/>
  <c r="K255" i="67"/>
  <c r="K256" i="67"/>
  <c r="K257" i="67"/>
  <c r="K258" i="67"/>
  <c r="K259" i="67"/>
  <c r="K260" i="67"/>
  <c r="K261" i="67"/>
  <c r="K262" i="67"/>
  <c r="K263" i="67"/>
  <c r="K264" i="67"/>
  <c r="K265" i="67"/>
  <c r="K266" i="67"/>
  <c r="K267" i="67"/>
  <c r="K268" i="67"/>
  <c r="K269" i="67"/>
  <c r="K270" i="67"/>
  <c r="K271" i="67"/>
  <c r="K272" i="67"/>
  <c r="K273" i="67"/>
  <c r="K274" i="67"/>
  <c r="K275" i="67"/>
  <c r="K276" i="67"/>
  <c r="K277" i="67"/>
  <c r="K278" i="67"/>
  <c r="K279" i="67"/>
  <c r="K280" i="67"/>
  <c r="K281" i="67"/>
  <c r="K282" i="67"/>
  <c r="K283" i="67"/>
  <c r="K235" i="67"/>
  <c r="K236" i="67"/>
  <c r="K237" i="67"/>
  <c r="K238" i="67"/>
  <c r="K239" i="67"/>
  <c r="K240" i="67"/>
  <c r="K241" i="67"/>
  <c r="K242" i="67"/>
  <c r="K243" i="67"/>
  <c r="K244" i="67"/>
  <c r="K245" i="67"/>
  <c r="K246" i="67"/>
  <c r="K234" i="67"/>
  <c r="J284" i="67"/>
  <c r="I284" i="67"/>
  <c r="H226" i="67"/>
  <c r="H225" i="67"/>
  <c r="H224" i="67"/>
  <c r="H223" i="67"/>
  <c r="H222" i="67"/>
  <c r="H221" i="67"/>
  <c r="H220" i="67"/>
  <c r="H219" i="67"/>
  <c r="H218" i="67"/>
  <c r="H217" i="67"/>
  <c r="H216" i="67"/>
  <c r="H215" i="67"/>
  <c r="H214" i="67"/>
  <c r="H213" i="67"/>
  <c r="H212" i="67"/>
  <c r="H211" i="67"/>
  <c r="H210" i="67"/>
  <c r="H209" i="67"/>
  <c r="H208" i="67"/>
  <c r="H207" i="67"/>
  <c r="H206" i="67"/>
  <c r="H205" i="67"/>
  <c r="H204" i="67"/>
  <c r="H203" i="67"/>
  <c r="H202" i="67"/>
  <c r="H201" i="67"/>
  <c r="H200" i="67"/>
  <c r="H199" i="67"/>
  <c r="H198" i="67"/>
  <c r="H197" i="67"/>
  <c r="H196" i="67"/>
  <c r="H195" i="67"/>
  <c r="H194" i="67"/>
  <c r="H193" i="67"/>
  <c r="H192" i="67"/>
  <c r="H191" i="67"/>
  <c r="H190" i="67"/>
  <c r="H189" i="67"/>
  <c r="H188" i="67"/>
  <c r="H187" i="67"/>
  <c r="H186" i="67"/>
  <c r="H185" i="67"/>
  <c r="H184" i="67"/>
  <c r="H183" i="67"/>
  <c r="H182" i="67"/>
  <c r="H181" i="67"/>
  <c r="H180" i="67"/>
  <c r="H179" i="67"/>
  <c r="H178" i="67"/>
  <c r="H177" i="67"/>
  <c r="H169" i="67"/>
  <c r="H168" i="67"/>
  <c r="H167" i="67"/>
  <c r="H166" i="67"/>
  <c r="H165" i="67"/>
  <c r="H164" i="67"/>
  <c r="H163" i="67"/>
  <c r="H162" i="67"/>
  <c r="H161" i="67"/>
  <c r="H160" i="67"/>
  <c r="H159" i="67"/>
  <c r="H158" i="67"/>
  <c r="H157" i="67"/>
  <c r="H156" i="67"/>
  <c r="H155" i="67"/>
  <c r="H154" i="67"/>
  <c r="H153" i="67"/>
  <c r="H152" i="67"/>
  <c r="H151" i="67"/>
  <c r="H150" i="67"/>
  <c r="H149" i="67"/>
  <c r="H148" i="67"/>
  <c r="H147" i="67"/>
  <c r="H146" i="67"/>
  <c r="H145" i="67"/>
  <c r="H144" i="67"/>
  <c r="H143" i="67"/>
  <c r="H142" i="67"/>
  <c r="H141" i="67"/>
  <c r="H140" i="67"/>
  <c r="H139" i="67"/>
  <c r="H138" i="67"/>
  <c r="H137" i="67"/>
  <c r="H136" i="67"/>
  <c r="H135" i="67"/>
  <c r="H134" i="67"/>
  <c r="H133" i="67"/>
  <c r="H132" i="67"/>
  <c r="H131" i="67"/>
  <c r="H130" i="67"/>
  <c r="H129" i="67"/>
  <c r="H128" i="67"/>
  <c r="H127" i="67"/>
  <c r="H126" i="67"/>
  <c r="H125" i="67"/>
  <c r="H124" i="67"/>
  <c r="H123" i="67"/>
  <c r="H122" i="67"/>
  <c r="H121" i="67"/>
  <c r="H120" i="67"/>
  <c r="H112" i="67"/>
  <c r="H111" i="67"/>
  <c r="H110" i="67"/>
  <c r="H109" i="67"/>
  <c r="H108" i="67"/>
  <c r="H107" i="67"/>
  <c r="H106" i="67"/>
  <c r="H105" i="67"/>
  <c r="H104" i="67"/>
  <c r="H103" i="67"/>
  <c r="H102" i="67"/>
  <c r="H101" i="67"/>
  <c r="H100" i="67"/>
  <c r="H99" i="67"/>
  <c r="H98" i="67"/>
  <c r="H97" i="67"/>
  <c r="H96" i="67"/>
  <c r="H95" i="67"/>
  <c r="H94" i="67"/>
  <c r="H93" i="67"/>
  <c r="H92" i="67"/>
  <c r="H91" i="67"/>
  <c r="H90" i="67"/>
  <c r="H89" i="67"/>
  <c r="H88" i="67"/>
  <c r="H87" i="67"/>
  <c r="H86" i="67"/>
  <c r="H85" i="67"/>
  <c r="H84" i="67"/>
  <c r="H83" i="67"/>
  <c r="H82" i="67"/>
  <c r="H81" i="67"/>
  <c r="H80" i="67"/>
  <c r="H79" i="67"/>
  <c r="H78" i="67"/>
  <c r="H77" i="67"/>
  <c r="H76" i="67"/>
  <c r="H75" i="67"/>
  <c r="H74" i="67"/>
  <c r="H73" i="67"/>
  <c r="H72" i="67"/>
  <c r="H71" i="67"/>
  <c r="H70" i="67"/>
  <c r="H69" i="67"/>
  <c r="H68" i="67"/>
  <c r="H67" i="67"/>
  <c r="H66" i="67"/>
  <c r="H65" i="67"/>
  <c r="H64" i="67"/>
  <c r="H63" i="67"/>
  <c r="K201" i="67"/>
  <c r="K202" i="67"/>
  <c r="K203" i="67"/>
  <c r="K204" i="67"/>
  <c r="K205" i="67"/>
  <c r="K206" i="67"/>
  <c r="K207" i="67"/>
  <c r="K208" i="67"/>
  <c r="K209" i="67"/>
  <c r="K210" i="67"/>
  <c r="K211" i="67"/>
  <c r="K212" i="67"/>
  <c r="K213" i="67"/>
  <c r="K214" i="67"/>
  <c r="K215" i="67"/>
  <c r="K216" i="67"/>
  <c r="K217" i="67"/>
  <c r="K218" i="67"/>
  <c r="K219" i="67"/>
  <c r="K220" i="67"/>
  <c r="K221" i="67"/>
  <c r="K222" i="67"/>
  <c r="K223" i="67"/>
  <c r="K224" i="67"/>
  <c r="K225" i="67"/>
  <c r="K226" i="67"/>
  <c r="K178" i="67"/>
  <c r="K179" i="67"/>
  <c r="K180" i="67"/>
  <c r="K181" i="67"/>
  <c r="K182" i="67"/>
  <c r="K183" i="67"/>
  <c r="K184" i="67"/>
  <c r="K185" i="67"/>
  <c r="K186" i="67"/>
  <c r="K187" i="67"/>
  <c r="K188" i="67"/>
  <c r="K189" i="67"/>
  <c r="K190" i="67"/>
  <c r="K191" i="67"/>
  <c r="K192" i="67"/>
  <c r="K193" i="67"/>
  <c r="K194" i="67"/>
  <c r="K195" i="67"/>
  <c r="K196" i="67"/>
  <c r="K197" i="67"/>
  <c r="K198" i="67"/>
  <c r="K199" i="67"/>
  <c r="K200" i="67"/>
  <c r="K177" i="67"/>
  <c r="J170" i="67"/>
  <c r="I170" i="67"/>
  <c r="K139" i="67"/>
  <c r="K140" i="67"/>
  <c r="K141" i="67"/>
  <c r="K142" i="67"/>
  <c r="K143" i="67"/>
  <c r="K144" i="67"/>
  <c r="K145" i="67"/>
  <c r="K146" i="67"/>
  <c r="K147" i="67"/>
  <c r="K148" i="67"/>
  <c r="K149" i="67"/>
  <c r="K150" i="67"/>
  <c r="K151" i="67"/>
  <c r="K152" i="67"/>
  <c r="K153" i="67"/>
  <c r="K154" i="67"/>
  <c r="K155" i="67"/>
  <c r="K156" i="67"/>
  <c r="K157" i="67"/>
  <c r="K158" i="67"/>
  <c r="K159" i="67"/>
  <c r="K160" i="67"/>
  <c r="K161" i="67"/>
  <c r="K162" i="67"/>
  <c r="K163" i="67"/>
  <c r="K164" i="67"/>
  <c r="K165" i="67"/>
  <c r="K166" i="67"/>
  <c r="K167" i="67"/>
  <c r="K168" i="67"/>
  <c r="K169" i="67"/>
  <c r="K121" i="67"/>
  <c r="K122" i="67"/>
  <c r="K123" i="67"/>
  <c r="K124" i="67"/>
  <c r="K125" i="67"/>
  <c r="K126" i="67"/>
  <c r="K127" i="67"/>
  <c r="K128" i="67"/>
  <c r="K129" i="67"/>
  <c r="K130" i="67"/>
  <c r="K131" i="67"/>
  <c r="K132" i="67"/>
  <c r="K133" i="67"/>
  <c r="K134" i="67"/>
  <c r="K135" i="67"/>
  <c r="K136" i="67"/>
  <c r="K137" i="67"/>
  <c r="K138" i="67"/>
  <c r="K120" i="67"/>
  <c r="K95" i="67"/>
  <c r="K96" i="67"/>
  <c r="K97" i="67"/>
  <c r="K98" i="67"/>
  <c r="K99" i="67"/>
  <c r="K100" i="67"/>
  <c r="K101" i="67"/>
  <c r="K102" i="67"/>
  <c r="K103" i="67"/>
  <c r="K104" i="67"/>
  <c r="K105" i="67"/>
  <c r="K106" i="67"/>
  <c r="K107" i="67"/>
  <c r="K108" i="67"/>
  <c r="K109" i="67"/>
  <c r="K110" i="67"/>
  <c r="K111" i="67"/>
  <c r="K112" i="67"/>
  <c r="K82" i="67"/>
  <c r="K83" i="67"/>
  <c r="K84" i="67"/>
  <c r="K85" i="67"/>
  <c r="K86" i="67"/>
  <c r="K87" i="67"/>
  <c r="K88" i="67"/>
  <c r="K89" i="67"/>
  <c r="K90" i="67"/>
  <c r="K91" i="67"/>
  <c r="K92" i="67"/>
  <c r="K93" i="67"/>
  <c r="K94" i="67"/>
  <c r="K64" i="67"/>
  <c r="K65" i="67"/>
  <c r="K66" i="67"/>
  <c r="K67" i="67"/>
  <c r="K68" i="67"/>
  <c r="K69" i="67"/>
  <c r="K70" i="67"/>
  <c r="K71" i="67"/>
  <c r="K72" i="67"/>
  <c r="K73" i="67"/>
  <c r="K74" i="67"/>
  <c r="K75" i="67"/>
  <c r="K76" i="67"/>
  <c r="K77" i="67"/>
  <c r="K78" i="67"/>
  <c r="K79" i="67"/>
  <c r="K80" i="67"/>
  <c r="K81" i="67"/>
  <c r="K63" i="67"/>
  <c r="J113" i="67"/>
  <c r="I113" i="67"/>
  <c r="I283" i="67"/>
  <c r="I282" i="67"/>
  <c r="I281" i="67"/>
  <c r="I280" i="67"/>
  <c r="I279" i="67"/>
  <c r="I278" i="67"/>
  <c r="I277" i="67"/>
  <c r="I276" i="67"/>
  <c r="I275" i="67"/>
  <c r="I274" i="67"/>
  <c r="I273" i="67"/>
  <c r="I272" i="67"/>
  <c r="I271" i="67"/>
  <c r="I270" i="67"/>
  <c r="I269" i="67"/>
  <c r="I268" i="67"/>
  <c r="I267" i="67"/>
  <c r="I266" i="67"/>
  <c r="I265" i="67"/>
  <c r="I264" i="67"/>
  <c r="I263" i="67"/>
  <c r="I262" i="67"/>
  <c r="I261" i="67"/>
  <c r="I260" i="67"/>
  <c r="I259" i="67"/>
  <c r="I258" i="67"/>
  <c r="I257" i="67"/>
  <c r="I256" i="67"/>
  <c r="I255" i="67"/>
  <c r="I254" i="67"/>
  <c r="I253" i="67"/>
  <c r="I252" i="67"/>
  <c r="I251" i="67"/>
  <c r="I250" i="67"/>
  <c r="I249" i="67"/>
  <c r="I248" i="67"/>
  <c r="I247" i="67"/>
  <c r="I246" i="67"/>
  <c r="I245" i="67"/>
  <c r="I244" i="67"/>
  <c r="I243" i="67"/>
  <c r="I242" i="67"/>
  <c r="I241" i="67"/>
  <c r="I240" i="67"/>
  <c r="I239" i="67"/>
  <c r="I238" i="67"/>
  <c r="I237" i="67"/>
  <c r="I236" i="67"/>
  <c r="I235" i="67"/>
  <c r="I234" i="67"/>
  <c r="I226" i="67"/>
  <c r="I225" i="67"/>
  <c r="I224" i="67"/>
  <c r="I223" i="67"/>
  <c r="I222" i="67"/>
  <c r="I221" i="67"/>
  <c r="I220" i="67"/>
  <c r="I219" i="67"/>
  <c r="I218" i="67"/>
  <c r="I217" i="67"/>
  <c r="I216" i="67"/>
  <c r="I215" i="67"/>
  <c r="I214" i="67"/>
  <c r="I213" i="67"/>
  <c r="I212" i="67"/>
  <c r="I211" i="67"/>
  <c r="I210" i="67"/>
  <c r="I209" i="67"/>
  <c r="I208" i="67"/>
  <c r="I207" i="67"/>
  <c r="I206" i="67"/>
  <c r="I205" i="67"/>
  <c r="I204" i="67"/>
  <c r="I203" i="67"/>
  <c r="I202" i="67"/>
  <c r="I201" i="67"/>
  <c r="I200" i="67"/>
  <c r="I199" i="67"/>
  <c r="I198" i="67"/>
  <c r="I197" i="67"/>
  <c r="I196" i="67"/>
  <c r="I195" i="67"/>
  <c r="I194" i="67"/>
  <c r="I193" i="67"/>
  <c r="I192" i="67"/>
  <c r="I191" i="67"/>
  <c r="I190" i="67"/>
  <c r="I189" i="67"/>
  <c r="I188" i="67"/>
  <c r="I187" i="67"/>
  <c r="I186" i="67"/>
  <c r="I185" i="67"/>
  <c r="I184" i="67"/>
  <c r="I183" i="67"/>
  <c r="I182" i="67"/>
  <c r="I181" i="67"/>
  <c r="I180" i="67"/>
  <c r="I179" i="67"/>
  <c r="I178" i="67"/>
  <c r="I177" i="67"/>
  <c r="I169" i="67"/>
  <c r="I168" i="67"/>
  <c r="I167" i="67"/>
  <c r="I166" i="67"/>
  <c r="I165" i="67"/>
  <c r="I164" i="67"/>
  <c r="I163" i="67"/>
  <c r="I162" i="67"/>
  <c r="I161" i="67"/>
  <c r="I160" i="67"/>
  <c r="I159" i="67"/>
  <c r="I158" i="67"/>
  <c r="I157" i="67"/>
  <c r="I156" i="67"/>
  <c r="I155" i="67"/>
  <c r="I154" i="67"/>
  <c r="I153" i="67"/>
  <c r="I152" i="67"/>
  <c r="I151" i="67"/>
  <c r="I150" i="67"/>
  <c r="I149" i="67"/>
  <c r="I148" i="67"/>
  <c r="I147" i="67"/>
  <c r="I146" i="67"/>
  <c r="I145" i="67"/>
  <c r="I144" i="67"/>
  <c r="I143" i="67"/>
  <c r="I142" i="67"/>
  <c r="I141" i="67"/>
  <c r="I140" i="67"/>
  <c r="I139" i="67"/>
  <c r="I138" i="67"/>
  <c r="I137" i="67"/>
  <c r="I136" i="67"/>
  <c r="I135" i="67"/>
  <c r="I134" i="67"/>
  <c r="I133" i="67"/>
  <c r="I132" i="67"/>
  <c r="I131" i="67"/>
  <c r="I130" i="67"/>
  <c r="I129" i="67"/>
  <c r="I128" i="67"/>
  <c r="I127" i="67"/>
  <c r="I126" i="67"/>
  <c r="I125" i="67"/>
  <c r="I124" i="67"/>
  <c r="I123" i="67"/>
  <c r="I122" i="67"/>
  <c r="I121" i="67"/>
  <c r="I120" i="67"/>
  <c r="I112" i="67"/>
  <c r="I111" i="67"/>
  <c r="I110" i="67"/>
  <c r="I109" i="67"/>
  <c r="I108" i="67"/>
  <c r="I107" i="67"/>
  <c r="I106" i="67"/>
  <c r="I105" i="67"/>
  <c r="I104" i="67"/>
  <c r="I103" i="67"/>
  <c r="I102" i="67"/>
  <c r="I101" i="67"/>
  <c r="I100" i="67"/>
  <c r="I99" i="67"/>
  <c r="I98" i="67"/>
  <c r="I97" i="67"/>
  <c r="I96" i="67"/>
  <c r="I95" i="67"/>
  <c r="I94" i="67"/>
  <c r="I93" i="67"/>
  <c r="I92" i="67"/>
  <c r="I91" i="67"/>
  <c r="I90" i="67"/>
  <c r="I89" i="67"/>
  <c r="I88" i="67"/>
  <c r="I87" i="67"/>
  <c r="I86" i="67"/>
  <c r="I85" i="67"/>
  <c r="I84" i="67"/>
  <c r="I83" i="67"/>
  <c r="I82" i="67"/>
  <c r="I81" i="67"/>
  <c r="I80" i="67"/>
  <c r="I79" i="67"/>
  <c r="I78" i="67"/>
  <c r="I77" i="67"/>
  <c r="I76" i="67"/>
  <c r="I75" i="67"/>
  <c r="I74" i="67"/>
  <c r="I73" i="67"/>
  <c r="I72" i="67"/>
  <c r="I71" i="67"/>
  <c r="I70" i="67"/>
  <c r="I69" i="67"/>
  <c r="I68" i="67"/>
  <c r="I67" i="67"/>
  <c r="I66" i="67"/>
  <c r="I65" i="67"/>
  <c r="I64" i="67"/>
  <c r="I63" i="67"/>
  <c r="I7" i="67"/>
  <c r="I8" i="67"/>
  <c r="I9" i="67"/>
  <c r="I10" i="67"/>
  <c r="I11" i="67"/>
  <c r="I12" i="67"/>
  <c r="I13" i="67"/>
  <c r="I14" i="67"/>
  <c r="I15" i="67"/>
  <c r="I16" i="67"/>
  <c r="I17" i="67"/>
  <c r="I18" i="67"/>
  <c r="I19" i="67"/>
  <c r="I20" i="67"/>
  <c r="I21" i="67"/>
  <c r="I22" i="67"/>
  <c r="I23" i="67"/>
  <c r="I24" i="67"/>
  <c r="I25" i="67"/>
  <c r="I56" i="67"/>
  <c r="L283" i="67"/>
  <c r="N283" i="67"/>
  <c r="M283" i="67"/>
  <c r="L282" i="67"/>
  <c r="N282" i="67"/>
  <c r="M282" i="67"/>
  <c r="L281" i="67"/>
  <c r="N281" i="67"/>
  <c r="M281" i="67"/>
  <c r="L280" i="67"/>
  <c r="N280" i="67"/>
  <c r="M280" i="67"/>
  <c r="L279" i="67"/>
  <c r="N279" i="67"/>
  <c r="M279" i="67"/>
  <c r="L278" i="67"/>
  <c r="N278" i="67"/>
  <c r="M278" i="67"/>
  <c r="L277" i="67"/>
  <c r="N277" i="67"/>
  <c r="M277" i="67"/>
  <c r="L276" i="67"/>
  <c r="N276" i="67"/>
  <c r="M276" i="67"/>
  <c r="L275" i="67"/>
  <c r="N275" i="67"/>
  <c r="M275" i="67"/>
  <c r="L274" i="67"/>
  <c r="N274" i="67"/>
  <c r="M274" i="67"/>
  <c r="L273" i="67"/>
  <c r="N273" i="67"/>
  <c r="M273" i="67"/>
  <c r="L272" i="67"/>
  <c r="N272" i="67"/>
  <c r="M272" i="67"/>
  <c r="L271" i="67"/>
  <c r="N271" i="67"/>
  <c r="M271" i="67"/>
  <c r="L270" i="67"/>
  <c r="N270" i="67"/>
  <c r="M270" i="67"/>
  <c r="L269" i="67"/>
  <c r="N269" i="67"/>
  <c r="M269" i="67"/>
  <c r="L268" i="67"/>
  <c r="N268" i="67"/>
  <c r="M268" i="67"/>
  <c r="L267" i="67"/>
  <c r="N267" i="67"/>
  <c r="M267" i="67"/>
  <c r="L266" i="67"/>
  <c r="N266" i="67"/>
  <c r="M266" i="67"/>
  <c r="L265" i="67"/>
  <c r="N265" i="67"/>
  <c r="M265" i="67"/>
  <c r="L264" i="67"/>
  <c r="N264" i="67"/>
  <c r="M264" i="67"/>
  <c r="L263" i="67"/>
  <c r="N263" i="67"/>
  <c r="M263" i="67"/>
  <c r="L262" i="67"/>
  <c r="N262" i="67"/>
  <c r="M262" i="67"/>
  <c r="L261" i="67"/>
  <c r="N261" i="67"/>
  <c r="M261" i="67"/>
  <c r="L260" i="67"/>
  <c r="N260" i="67"/>
  <c r="M260" i="67"/>
  <c r="L259" i="67"/>
  <c r="N259" i="67"/>
  <c r="M259" i="67"/>
  <c r="L258" i="67"/>
  <c r="N258" i="67"/>
  <c r="M258" i="67"/>
  <c r="L257" i="67"/>
  <c r="N257" i="67"/>
  <c r="M257" i="67"/>
  <c r="L256" i="67"/>
  <c r="N256" i="67"/>
  <c r="M256" i="67"/>
  <c r="L255" i="67"/>
  <c r="N255" i="67"/>
  <c r="M255" i="67"/>
  <c r="L254" i="67"/>
  <c r="N254" i="67"/>
  <c r="M254" i="67"/>
  <c r="L253" i="67"/>
  <c r="N253" i="67"/>
  <c r="M253" i="67"/>
  <c r="L252" i="67"/>
  <c r="N252" i="67"/>
  <c r="M252" i="67"/>
  <c r="L251" i="67"/>
  <c r="N251" i="67"/>
  <c r="M251" i="67"/>
  <c r="L250" i="67"/>
  <c r="N250" i="67"/>
  <c r="M250" i="67"/>
  <c r="L249" i="67"/>
  <c r="N249" i="67"/>
  <c r="M249" i="67"/>
  <c r="L248" i="67"/>
  <c r="N248" i="67"/>
  <c r="M248" i="67"/>
  <c r="L247" i="67"/>
  <c r="N247" i="67"/>
  <c r="M247" i="67"/>
  <c r="L246" i="67"/>
  <c r="N246" i="67"/>
  <c r="M246" i="67"/>
  <c r="L245" i="67"/>
  <c r="N245" i="67"/>
  <c r="M245" i="67"/>
  <c r="L244" i="67"/>
  <c r="N244" i="67"/>
  <c r="M244" i="67"/>
  <c r="L243" i="67"/>
  <c r="N243" i="67"/>
  <c r="M243" i="67"/>
  <c r="L242" i="67"/>
  <c r="N242" i="67"/>
  <c r="M242" i="67"/>
  <c r="L241" i="67"/>
  <c r="N241" i="67"/>
  <c r="M241" i="67"/>
  <c r="L240" i="67"/>
  <c r="N240" i="67"/>
  <c r="M240" i="67"/>
  <c r="L239" i="67"/>
  <c r="N239" i="67"/>
  <c r="M239" i="67"/>
  <c r="L238" i="67"/>
  <c r="N238" i="67"/>
  <c r="M238" i="67"/>
  <c r="L237" i="67"/>
  <c r="N237" i="67"/>
  <c r="M237" i="67"/>
  <c r="L236" i="67"/>
  <c r="N236" i="67"/>
  <c r="M236" i="67"/>
  <c r="L235" i="67"/>
  <c r="N235" i="67"/>
  <c r="M235" i="67"/>
  <c r="L234" i="67"/>
  <c r="N234" i="67"/>
  <c r="M234" i="67"/>
  <c r="L226" i="67"/>
  <c r="N226" i="67"/>
  <c r="M226" i="67"/>
  <c r="L225" i="67"/>
  <c r="N225" i="67"/>
  <c r="M225" i="67"/>
  <c r="L224" i="67"/>
  <c r="N224" i="67"/>
  <c r="M224" i="67"/>
  <c r="L223" i="67"/>
  <c r="N223" i="67"/>
  <c r="M223" i="67"/>
  <c r="L222" i="67"/>
  <c r="N222" i="67"/>
  <c r="M222" i="67"/>
  <c r="L221" i="67"/>
  <c r="N221" i="67"/>
  <c r="M221" i="67"/>
  <c r="L220" i="67"/>
  <c r="N220" i="67"/>
  <c r="M220" i="67"/>
  <c r="L219" i="67"/>
  <c r="N219" i="67"/>
  <c r="M219" i="67"/>
  <c r="L218" i="67"/>
  <c r="N218" i="67"/>
  <c r="M218" i="67"/>
  <c r="L217" i="67"/>
  <c r="N217" i="67"/>
  <c r="M217" i="67"/>
  <c r="L216" i="67"/>
  <c r="N216" i="67"/>
  <c r="M216" i="67"/>
  <c r="L215" i="67"/>
  <c r="N215" i="67"/>
  <c r="M215" i="67"/>
  <c r="L214" i="67"/>
  <c r="N214" i="67"/>
  <c r="M214" i="67"/>
  <c r="L213" i="67"/>
  <c r="N213" i="67"/>
  <c r="M213" i="67"/>
  <c r="L212" i="67"/>
  <c r="N212" i="67"/>
  <c r="M212" i="67"/>
  <c r="L211" i="67"/>
  <c r="N211" i="67"/>
  <c r="M211" i="67"/>
  <c r="L210" i="67"/>
  <c r="N210" i="67"/>
  <c r="M210" i="67"/>
  <c r="L209" i="67"/>
  <c r="N209" i="67"/>
  <c r="M209" i="67"/>
  <c r="L208" i="67"/>
  <c r="N208" i="67"/>
  <c r="M208" i="67"/>
  <c r="L207" i="67"/>
  <c r="N207" i="67"/>
  <c r="M207" i="67"/>
  <c r="L206" i="67"/>
  <c r="N206" i="67"/>
  <c r="M206" i="67"/>
  <c r="L205" i="67"/>
  <c r="N205" i="67"/>
  <c r="M205" i="67"/>
  <c r="L204" i="67"/>
  <c r="N204" i="67"/>
  <c r="M204" i="67"/>
  <c r="L203" i="67"/>
  <c r="N203" i="67"/>
  <c r="M203" i="67"/>
  <c r="L202" i="67"/>
  <c r="N202" i="67"/>
  <c r="M202" i="67"/>
  <c r="L201" i="67"/>
  <c r="N201" i="67"/>
  <c r="M201" i="67"/>
  <c r="L200" i="67"/>
  <c r="N200" i="67"/>
  <c r="M200" i="67"/>
  <c r="L199" i="67"/>
  <c r="N199" i="67"/>
  <c r="M199" i="67"/>
  <c r="L198" i="67"/>
  <c r="N198" i="67"/>
  <c r="M198" i="67"/>
  <c r="L197" i="67"/>
  <c r="N197" i="67"/>
  <c r="M197" i="67"/>
  <c r="L196" i="67"/>
  <c r="N196" i="67"/>
  <c r="M196" i="67"/>
  <c r="L195" i="67"/>
  <c r="N195" i="67"/>
  <c r="M195" i="67"/>
  <c r="L194" i="67"/>
  <c r="N194" i="67"/>
  <c r="M194" i="67"/>
  <c r="L193" i="67"/>
  <c r="N193" i="67"/>
  <c r="M193" i="67"/>
  <c r="L192" i="67"/>
  <c r="N192" i="67"/>
  <c r="M192" i="67"/>
  <c r="L191" i="67"/>
  <c r="N191" i="67"/>
  <c r="M191" i="67"/>
  <c r="L190" i="67"/>
  <c r="N190" i="67"/>
  <c r="M190" i="67"/>
  <c r="L189" i="67"/>
  <c r="N189" i="67"/>
  <c r="M189" i="67"/>
  <c r="L188" i="67"/>
  <c r="N188" i="67"/>
  <c r="M188" i="67"/>
  <c r="L187" i="67"/>
  <c r="N187" i="67"/>
  <c r="M187" i="67"/>
  <c r="L186" i="67"/>
  <c r="N186" i="67"/>
  <c r="M186" i="67"/>
  <c r="L185" i="67"/>
  <c r="N185" i="67"/>
  <c r="M185" i="67"/>
  <c r="L184" i="67"/>
  <c r="N184" i="67"/>
  <c r="M184" i="67"/>
  <c r="L183" i="67"/>
  <c r="N183" i="67"/>
  <c r="M183" i="67"/>
  <c r="L182" i="67"/>
  <c r="N182" i="67"/>
  <c r="M182" i="67"/>
  <c r="L181" i="67"/>
  <c r="N181" i="67"/>
  <c r="M181" i="67"/>
  <c r="L180" i="67"/>
  <c r="N180" i="67"/>
  <c r="M180" i="67"/>
  <c r="L179" i="67"/>
  <c r="N179" i="67"/>
  <c r="M179" i="67"/>
  <c r="L178" i="67"/>
  <c r="N178" i="67"/>
  <c r="M178" i="67"/>
  <c r="L177" i="67"/>
  <c r="N177" i="67"/>
  <c r="M177" i="67"/>
  <c r="L169" i="67"/>
  <c r="N169" i="67"/>
  <c r="M169" i="67"/>
  <c r="L168" i="67"/>
  <c r="N168" i="67"/>
  <c r="M168" i="67"/>
  <c r="L167" i="67"/>
  <c r="N167" i="67"/>
  <c r="M167" i="67"/>
  <c r="L166" i="67"/>
  <c r="N166" i="67"/>
  <c r="M166" i="67"/>
  <c r="L165" i="67"/>
  <c r="N165" i="67"/>
  <c r="M165" i="67"/>
  <c r="L164" i="67"/>
  <c r="N164" i="67"/>
  <c r="M164" i="67"/>
  <c r="L163" i="67"/>
  <c r="N163" i="67"/>
  <c r="M163" i="67"/>
  <c r="L162" i="67"/>
  <c r="N162" i="67"/>
  <c r="M162" i="67"/>
  <c r="L161" i="67"/>
  <c r="N161" i="67"/>
  <c r="M161" i="67"/>
  <c r="L160" i="67"/>
  <c r="N160" i="67"/>
  <c r="M160" i="67"/>
  <c r="L159" i="67"/>
  <c r="N159" i="67"/>
  <c r="M159" i="67"/>
  <c r="L158" i="67"/>
  <c r="N158" i="67"/>
  <c r="M158" i="67"/>
  <c r="L157" i="67"/>
  <c r="N157" i="67"/>
  <c r="M157" i="67"/>
  <c r="L156" i="67"/>
  <c r="N156" i="67"/>
  <c r="M156" i="67"/>
  <c r="L155" i="67"/>
  <c r="N155" i="67"/>
  <c r="M155" i="67"/>
  <c r="L154" i="67"/>
  <c r="N154" i="67"/>
  <c r="M154" i="67"/>
  <c r="L153" i="67"/>
  <c r="N153" i="67"/>
  <c r="M153" i="67"/>
  <c r="L152" i="67"/>
  <c r="N152" i="67"/>
  <c r="M152" i="67"/>
  <c r="L151" i="67"/>
  <c r="N151" i="67"/>
  <c r="M151" i="67"/>
  <c r="L150" i="67"/>
  <c r="N150" i="67"/>
  <c r="M150" i="67"/>
  <c r="L149" i="67"/>
  <c r="N149" i="67"/>
  <c r="M149" i="67"/>
  <c r="L148" i="67"/>
  <c r="N148" i="67"/>
  <c r="M148" i="67"/>
  <c r="L147" i="67"/>
  <c r="N147" i="67"/>
  <c r="M147" i="67"/>
  <c r="L146" i="67"/>
  <c r="N146" i="67"/>
  <c r="M146" i="67"/>
  <c r="L145" i="67"/>
  <c r="N145" i="67"/>
  <c r="M145" i="67"/>
  <c r="L144" i="67"/>
  <c r="N144" i="67"/>
  <c r="M144" i="67"/>
  <c r="L143" i="67"/>
  <c r="N143" i="67"/>
  <c r="M143" i="67"/>
  <c r="L142" i="67"/>
  <c r="N142" i="67"/>
  <c r="M142" i="67"/>
  <c r="L141" i="67"/>
  <c r="N141" i="67"/>
  <c r="M141" i="67"/>
  <c r="L140" i="67"/>
  <c r="N140" i="67"/>
  <c r="M140" i="67"/>
  <c r="L139" i="67"/>
  <c r="N139" i="67"/>
  <c r="M139" i="67"/>
  <c r="L138" i="67"/>
  <c r="N138" i="67"/>
  <c r="M138" i="67"/>
  <c r="L137" i="67"/>
  <c r="N137" i="67"/>
  <c r="M137" i="67"/>
  <c r="L136" i="67"/>
  <c r="N136" i="67"/>
  <c r="M136" i="67"/>
  <c r="L135" i="67"/>
  <c r="N135" i="67"/>
  <c r="M135" i="67"/>
  <c r="L134" i="67"/>
  <c r="N134" i="67"/>
  <c r="M134" i="67"/>
  <c r="L133" i="67"/>
  <c r="N133" i="67"/>
  <c r="M133" i="67"/>
  <c r="L132" i="67"/>
  <c r="N132" i="67"/>
  <c r="M132" i="67"/>
  <c r="L131" i="67"/>
  <c r="N131" i="67"/>
  <c r="M131" i="67"/>
  <c r="L130" i="67"/>
  <c r="N130" i="67"/>
  <c r="M130" i="67"/>
  <c r="L129" i="67"/>
  <c r="N129" i="67"/>
  <c r="M129" i="67"/>
  <c r="L128" i="67"/>
  <c r="N128" i="67"/>
  <c r="M128" i="67"/>
  <c r="L127" i="67"/>
  <c r="N127" i="67"/>
  <c r="M127" i="67"/>
  <c r="L126" i="67"/>
  <c r="N126" i="67"/>
  <c r="M126" i="67"/>
  <c r="L125" i="67"/>
  <c r="N125" i="67"/>
  <c r="M125" i="67"/>
  <c r="L124" i="67"/>
  <c r="N124" i="67"/>
  <c r="M124" i="67"/>
  <c r="L123" i="67"/>
  <c r="N123" i="67"/>
  <c r="M123" i="67"/>
  <c r="L122" i="67"/>
  <c r="N122" i="67"/>
  <c r="M122" i="67"/>
  <c r="L121" i="67"/>
  <c r="N121" i="67"/>
  <c r="M121" i="67"/>
  <c r="L120" i="67"/>
  <c r="N120" i="67"/>
  <c r="M120" i="67"/>
  <c r="L112" i="67"/>
  <c r="N112" i="67"/>
  <c r="M112" i="67"/>
  <c r="L111" i="67"/>
  <c r="N111" i="67"/>
  <c r="M111" i="67"/>
  <c r="L110" i="67"/>
  <c r="N110" i="67"/>
  <c r="M110" i="67"/>
  <c r="L109" i="67"/>
  <c r="N109" i="67"/>
  <c r="M109" i="67"/>
  <c r="L108" i="67"/>
  <c r="N108" i="67"/>
  <c r="M108" i="67"/>
  <c r="L107" i="67"/>
  <c r="N107" i="67"/>
  <c r="M107" i="67"/>
  <c r="L106" i="67"/>
  <c r="N106" i="67"/>
  <c r="M106" i="67"/>
  <c r="L105" i="67"/>
  <c r="N105" i="67"/>
  <c r="M105" i="67"/>
  <c r="L104" i="67"/>
  <c r="N104" i="67"/>
  <c r="M104" i="67"/>
  <c r="L103" i="67"/>
  <c r="N103" i="67"/>
  <c r="M103" i="67"/>
  <c r="L102" i="67"/>
  <c r="N102" i="67"/>
  <c r="M102" i="67"/>
  <c r="L101" i="67"/>
  <c r="N101" i="67"/>
  <c r="M101" i="67"/>
  <c r="L100" i="67"/>
  <c r="N100" i="67"/>
  <c r="M100" i="67"/>
  <c r="L99" i="67"/>
  <c r="N99" i="67"/>
  <c r="M99" i="67"/>
  <c r="L98" i="67"/>
  <c r="N98" i="67"/>
  <c r="M98" i="67"/>
  <c r="L97" i="67"/>
  <c r="N97" i="67"/>
  <c r="M97" i="67"/>
  <c r="L96" i="67"/>
  <c r="N96" i="67"/>
  <c r="M96" i="67"/>
  <c r="L95" i="67"/>
  <c r="N95" i="67"/>
  <c r="M95" i="67"/>
  <c r="L94" i="67"/>
  <c r="N94" i="67"/>
  <c r="M94" i="67"/>
  <c r="L93" i="67"/>
  <c r="N93" i="67"/>
  <c r="M93" i="67"/>
  <c r="L92" i="67"/>
  <c r="N92" i="67"/>
  <c r="M92" i="67"/>
  <c r="L91" i="67"/>
  <c r="N91" i="67"/>
  <c r="M91" i="67"/>
  <c r="L90" i="67"/>
  <c r="N90" i="67"/>
  <c r="M90" i="67"/>
  <c r="L89" i="67"/>
  <c r="N89" i="67"/>
  <c r="M89" i="67"/>
  <c r="L88" i="67"/>
  <c r="N88" i="67"/>
  <c r="M88" i="67"/>
  <c r="L87" i="67"/>
  <c r="N87" i="67"/>
  <c r="M87" i="67"/>
  <c r="L86" i="67"/>
  <c r="N86" i="67"/>
  <c r="M86" i="67"/>
  <c r="L85" i="67"/>
  <c r="N85" i="67"/>
  <c r="M85" i="67"/>
  <c r="L84" i="67"/>
  <c r="N84" i="67"/>
  <c r="M84" i="67"/>
  <c r="L83" i="67"/>
  <c r="N83" i="67"/>
  <c r="M83" i="67"/>
  <c r="L82" i="67"/>
  <c r="N82" i="67"/>
  <c r="M82" i="67"/>
  <c r="L81" i="67"/>
  <c r="N81" i="67"/>
  <c r="M81" i="67"/>
  <c r="L80" i="67"/>
  <c r="N80" i="67"/>
  <c r="M80" i="67"/>
  <c r="L79" i="67"/>
  <c r="N79" i="67"/>
  <c r="M79" i="67"/>
  <c r="L78" i="67"/>
  <c r="N78" i="67"/>
  <c r="M78" i="67"/>
  <c r="L77" i="67"/>
  <c r="N77" i="67"/>
  <c r="M77" i="67"/>
  <c r="L76" i="67"/>
  <c r="N76" i="67"/>
  <c r="M76" i="67"/>
  <c r="L75" i="67"/>
  <c r="N75" i="67"/>
  <c r="M75" i="67"/>
  <c r="L74" i="67"/>
  <c r="N74" i="67"/>
  <c r="M74" i="67"/>
  <c r="L73" i="67"/>
  <c r="N73" i="67"/>
  <c r="M73" i="67"/>
  <c r="L72" i="67"/>
  <c r="N72" i="67"/>
  <c r="M72" i="67"/>
  <c r="L71" i="67"/>
  <c r="N71" i="67"/>
  <c r="M71" i="67"/>
  <c r="L70" i="67"/>
  <c r="N70" i="67"/>
  <c r="M70" i="67"/>
  <c r="L69" i="67"/>
  <c r="N69" i="67"/>
  <c r="M69" i="67"/>
  <c r="L68" i="67"/>
  <c r="N68" i="67"/>
  <c r="M68" i="67"/>
  <c r="L67" i="67"/>
  <c r="N67" i="67"/>
  <c r="M67" i="67"/>
  <c r="L66" i="67"/>
  <c r="N66" i="67"/>
  <c r="M66" i="67"/>
  <c r="L65" i="67"/>
  <c r="N65" i="67"/>
  <c r="M65" i="67"/>
  <c r="L64" i="67"/>
  <c r="N64" i="67"/>
  <c r="M64" i="67"/>
  <c r="L63" i="67"/>
  <c r="N63" i="67"/>
  <c r="M63" i="67"/>
  <c r="J227" i="67"/>
  <c r="I227" i="67"/>
  <c r="E213" i="67"/>
  <c r="E214" i="67"/>
  <c r="E215" i="67"/>
  <c r="E216" i="67"/>
  <c r="E217" i="67"/>
  <c r="E218" i="67"/>
  <c r="E219" i="67"/>
  <c r="E220" i="67"/>
  <c r="E221" i="67"/>
  <c r="E222" i="67"/>
  <c r="E223" i="67"/>
  <c r="E224" i="67"/>
  <c r="E225" i="67"/>
  <c r="E226" i="67"/>
  <c r="E197" i="67"/>
  <c r="E198" i="67"/>
  <c r="E199" i="67"/>
  <c r="E200" i="67"/>
  <c r="E201" i="67"/>
  <c r="E202" i="67"/>
  <c r="E203" i="67"/>
  <c r="E204" i="67"/>
  <c r="E205" i="67"/>
  <c r="E206" i="67"/>
  <c r="E207" i="67"/>
  <c r="E208" i="67"/>
  <c r="E209" i="67"/>
  <c r="E210" i="67"/>
  <c r="E211" i="67"/>
  <c r="E212" i="67"/>
  <c r="E178" i="67"/>
  <c r="E179" i="67"/>
  <c r="E180" i="67"/>
  <c r="E181" i="67"/>
  <c r="E182" i="67"/>
  <c r="E183" i="67"/>
  <c r="E184" i="67"/>
  <c r="E185" i="67"/>
  <c r="E186" i="67"/>
  <c r="E187" i="67"/>
  <c r="E188" i="67"/>
  <c r="E189" i="67"/>
  <c r="E190" i="67"/>
  <c r="E191" i="67"/>
  <c r="E192" i="67"/>
  <c r="E193" i="67"/>
  <c r="E194" i="67"/>
  <c r="E195" i="67"/>
  <c r="E196" i="67"/>
  <c r="E177" i="67"/>
  <c r="E156" i="67"/>
  <c r="E157" i="67"/>
  <c r="E158" i="67"/>
  <c r="E159" i="67"/>
  <c r="E160" i="67"/>
  <c r="E161" i="67"/>
  <c r="E162" i="67"/>
  <c r="E163" i="67"/>
  <c r="E164" i="67"/>
  <c r="E165" i="67"/>
  <c r="E166" i="67"/>
  <c r="E167" i="67"/>
  <c r="E168" i="67"/>
  <c r="E169" i="67"/>
  <c r="E137" i="67"/>
  <c r="E138" i="67"/>
  <c r="E139" i="67"/>
  <c r="E140" i="67"/>
  <c r="E141" i="67"/>
  <c r="E142" i="67"/>
  <c r="E143" i="67"/>
  <c r="E144" i="67"/>
  <c r="E145" i="67"/>
  <c r="E146" i="67"/>
  <c r="E147" i="67"/>
  <c r="E148" i="67"/>
  <c r="E149" i="67"/>
  <c r="E150" i="67"/>
  <c r="E151" i="67"/>
  <c r="E152" i="67"/>
  <c r="E153" i="67"/>
  <c r="E154" i="67"/>
  <c r="E155" i="67"/>
  <c r="E121" i="67"/>
  <c r="E122" i="67"/>
  <c r="E123" i="67"/>
  <c r="E124" i="67"/>
  <c r="E125" i="67"/>
  <c r="E126" i="67"/>
  <c r="E127" i="67"/>
  <c r="E128" i="67"/>
  <c r="E129" i="67"/>
  <c r="E130" i="67"/>
  <c r="E131" i="67"/>
  <c r="E132" i="67"/>
  <c r="E133" i="67"/>
  <c r="E134" i="67"/>
  <c r="E135" i="67"/>
  <c r="E136" i="67"/>
  <c r="E120" i="67"/>
  <c r="E109" i="67"/>
  <c r="E110" i="67"/>
  <c r="E111" i="67"/>
  <c r="E112" i="67"/>
  <c r="E75" i="67"/>
  <c r="E76" i="67"/>
  <c r="E77" i="67"/>
  <c r="E78" i="67"/>
  <c r="E79" i="67"/>
  <c r="E80" i="67"/>
  <c r="E81" i="67"/>
  <c r="E82" i="67"/>
  <c r="E83" i="67"/>
  <c r="E84" i="67"/>
  <c r="E85" i="67"/>
  <c r="E86" i="67"/>
  <c r="E87" i="67"/>
  <c r="E88" i="67"/>
  <c r="E89" i="67"/>
  <c r="E90" i="67"/>
  <c r="E91" i="67"/>
  <c r="E92" i="67"/>
  <c r="E93" i="67"/>
  <c r="E94" i="67"/>
  <c r="E95" i="67"/>
  <c r="E96" i="67"/>
  <c r="E97" i="67"/>
  <c r="E98" i="67"/>
  <c r="E99" i="67"/>
  <c r="E100" i="67"/>
  <c r="E101" i="67"/>
  <c r="E102" i="67"/>
  <c r="E103" i="67"/>
  <c r="E104" i="67"/>
  <c r="E105" i="67"/>
  <c r="E106" i="67"/>
  <c r="E107" i="67"/>
  <c r="E108" i="67"/>
  <c r="E64" i="67"/>
  <c r="E65" i="67"/>
  <c r="E66" i="67"/>
  <c r="E67" i="67"/>
  <c r="E68" i="67"/>
  <c r="E69" i="67"/>
  <c r="E70" i="67"/>
  <c r="E71" i="67"/>
  <c r="E72" i="67"/>
  <c r="E73" i="67"/>
  <c r="E74" i="67"/>
  <c r="E63" i="67"/>
  <c r="G283" i="67"/>
  <c r="G282" i="67"/>
  <c r="G281" i="67"/>
  <c r="G280" i="67"/>
  <c r="G279" i="67"/>
  <c r="G278" i="67"/>
  <c r="G277" i="67"/>
  <c r="G276" i="67"/>
  <c r="G275" i="67"/>
  <c r="G274" i="67"/>
  <c r="G273" i="67"/>
  <c r="G272" i="67"/>
  <c r="G271" i="67"/>
  <c r="G270" i="67"/>
  <c r="G269" i="67"/>
  <c r="G268" i="67"/>
  <c r="G267" i="67"/>
  <c r="G266" i="67"/>
  <c r="G265" i="67"/>
  <c r="G264" i="67"/>
  <c r="G263" i="67"/>
  <c r="G262" i="67"/>
  <c r="G261" i="67"/>
  <c r="G260" i="67"/>
  <c r="G259" i="67"/>
  <c r="G258" i="67"/>
  <c r="G257" i="67"/>
  <c r="G256" i="67"/>
  <c r="G255" i="67"/>
  <c r="G254" i="67"/>
  <c r="G253" i="67"/>
  <c r="G252" i="67"/>
  <c r="G251" i="67"/>
  <c r="G250" i="67"/>
  <c r="G249" i="67"/>
  <c r="G248" i="67"/>
  <c r="G247" i="67"/>
  <c r="G246" i="67"/>
  <c r="G245" i="67"/>
  <c r="G244" i="67"/>
  <c r="G243" i="67"/>
  <c r="G242" i="67"/>
  <c r="G241" i="67"/>
  <c r="G240" i="67"/>
  <c r="G239" i="67"/>
  <c r="G238" i="67"/>
  <c r="G237" i="67"/>
  <c r="G236" i="67"/>
  <c r="G235" i="67"/>
  <c r="G234" i="67"/>
  <c r="G226" i="67"/>
  <c r="G225" i="67"/>
  <c r="G224" i="67"/>
  <c r="G223" i="67"/>
  <c r="G222" i="67"/>
  <c r="G221" i="67"/>
  <c r="G220" i="67"/>
  <c r="G219" i="67"/>
  <c r="G218" i="67"/>
  <c r="G217" i="67"/>
  <c r="G216" i="67"/>
  <c r="G215" i="67"/>
  <c r="G214" i="67"/>
  <c r="G213" i="67"/>
  <c r="G212" i="67"/>
  <c r="G211" i="67"/>
  <c r="G210" i="67"/>
  <c r="G209" i="67"/>
  <c r="G208" i="67"/>
  <c r="G207" i="67"/>
  <c r="G206" i="67"/>
  <c r="G205" i="67"/>
  <c r="G204" i="67"/>
  <c r="G203" i="67"/>
  <c r="G202" i="67"/>
  <c r="G201" i="67"/>
  <c r="G200" i="67"/>
  <c r="G199" i="67"/>
  <c r="G198" i="67"/>
  <c r="G197" i="67"/>
  <c r="G196" i="67"/>
  <c r="G195" i="67"/>
  <c r="G194" i="67"/>
  <c r="G193" i="67"/>
  <c r="G192" i="67"/>
  <c r="G191" i="67"/>
  <c r="G190" i="67"/>
  <c r="G189" i="67"/>
  <c r="G188" i="67"/>
  <c r="G187" i="67"/>
  <c r="G186" i="67"/>
  <c r="G185" i="67"/>
  <c r="G184" i="67"/>
  <c r="G183" i="67"/>
  <c r="G182" i="67"/>
  <c r="G181" i="67"/>
  <c r="G180" i="67"/>
  <c r="G179" i="67"/>
  <c r="G178" i="67"/>
  <c r="G177" i="67"/>
  <c r="G169" i="67"/>
  <c r="G168" i="67"/>
  <c r="G167" i="67"/>
  <c r="G166" i="67"/>
  <c r="G165" i="67"/>
  <c r="G164" i="67"/>
  <c r="G163" i="67"/>
  <c r="G162" i="67"/>
  <c r="G161" i="67"/>
  <c r="G160" i="67"/>
  <c r="G159" i="67"/>
  <c r="G158" i="67"/>
  <c r="G157" i="67"/>
  <c r="G156" i="67"/>
  <c r="G155" i="67"/>
  <c r="G154" i="67"/>
  <c r="G153" i="67"/>
  <c r="G152" i="67"/>
  <c r="G151" i="67"/>
  <c r="G150" i="67"/>
  <c r="G149" i="67"/>
  <c r="G148" i="67"/>
  <c r="G147" i="67"/>
  <c r="G146" i="67"/>
  <c r="G145" i="67"/>
  <c r="G144" i="67"/>
  <c r="G143" i="67"/>
  <c r="G142" i="67"/>
  <c r="G141" i="67"/>
  <c r="G140" i="67"/>
  <c r="G139" i="67"/>
  <c r="G138" i="67"/>
  <c r="G137" i="67"/>
  <c r="G136" i="67"/>
  <c r="G135" i="67"/>
  <c r="G134" i="67"/>
  <c r="G133" i="67"/>
  <c r="G132" i="67"/>
  <c r="G131" i="67"/>
  <c r="G130" i="67"/>
  <c r="G129" i="67"/>
  <c r="G128" i="67"/>
  <c r="G127" i="67"/>
  <c r="G126" i="67"/>
  <c r="G125" i="67"/>
  <c r="G124" i="67"/>
  <c r="G123" i="67"/>
  <c r="G122" i="67"/>
  <c r="G121" i="67"/>
  <c r="G120" i="67"/>
  <c r="G112" i="67"/>
  <c r="G111" i="67"/>
  <c r="G110" i="67"/>
  <c r="G109" i="67"/>
  <c r="G108" i="67"/>
  <c r="G107" i="67"/>
  <c r="G106" i="67"/>
  <c r="G105" i="67"/>
  <c r="G104" i="67"/>
  <c r="G103" i="67"/>
  <c r="G102" i="67"/>
  <c r="G101" i="67"/>
  <c r="G100" i="67"/>
  <c r="G99" i="67"/>
  <c r="G98" i="67"/>
  <c r="G97" i="67"/>
  <c r="G96" i="67"/>
  <c r="G95" i="67"/>
  <c r="G94" i="67"/>
  <c r="G93" i="67"/>
  <c r="G92" i="67"/>
  <c r="G91" i="67"/>
  <c r="G90" i="67"/>
  <c r="G89" i="67"/>
  <c r="G88" i="67"/>
  <c r="G87" i="67"/>
  <c r="G86" i="67"/>
  <c r="G85" i="67"/>
  <c r="G84" i="67"/>
  <c r="G83" i="67"/>
  <c r="G82" i="67"/>
  <c r="G81" i="67"/>
  <c r="G80" i="67"/>
  <c r="G79" i="67"/>
  <c r="G78" i="67"/>
  <c r="G77" i="67"/>
  <c r="G76" i="67"/>
  <c r="G75" i="67"/>
  <c r="G74" i="67"/>
  <c r="G73" i="67"/>
  <c r="G72" i="67"/>
  <c r="G71" i="67"/>
  <c r="G70" i="67"/>
  <c r="G69" i="67"/>
  <c r="G68" i="67"/>
  <c r="G67" i="67"/>
  <c r="G66" i="67"/>
  <c r="G65" i="67"/>
  <c r="G64" i="67"/>
  <c r="G63" i="67"/>
  <c r="G37" i="67"/>
  <c r="G38" i="67"/>
  <c r="G39" i="67"/>
  <c r="G40" i="67"/>
  <c r="G41" i="67"/>
  <c r="G42" i="67"/>
  <c r="G43" i="67"/>
  <c r="G44" i="67"/>
  <c r="G45" i="67"/>
  <c r="G46" i="67"/>
  <c r="G47" i="67"/>
  <c r="G48" i="67"/>
  <c r="G49" i="67"/>
  <c r="G50" i="67"/>
  <c r="G51" i="67"/>
  <c r="G52" i="67"/>
  <c r="G53" i="67"/>
  <c r="G54" i="67"/>
  <c r="G55" i="67"/>
  <c r="G7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26" i="67"/>
  <c r="G27" i="67"/>
  <c r="G28" i="67"/>
  <c r="G29" i="67"/>
  <c r="G30" i="67"/>
  <c r="G31" i="67"/>
  <c r="G32" i="67"/>
  <c r="G33" i="67"/>
  <c r="G34" i="67"/>
  <c r="G35" i="67"/>
  <c r="G36" i="67"/>
  <c r="K20" i="67"/>
  <c r="L20" i="67"/>
  <c r="N20" i="67"/>
  <c r="H20" i="67"/>
  <c r="K21" i="67"/>
  <c r="L21" i="67"/>
  <c r="N21" i="67"/>
  <c r="H21" i="67"/>
  <c r="K22" i="67"/>
  <c r="L22" i="67"/>
  <c r="N22" i="67"/>
  <c r="H22" i="67"/>
  <c r="K23" i="67"/>
  <c r="L23" i="67"/>
  <c r="N23" i="67"/>
  <c r="H23" i="67"/>
  <c r="K24" i="67"/>
  <c r="L24" i="67"/>
  <c r="N24" i="67"/>
  <c r="H24" i="67"/>
  <c r="K25" i="67"/>
  <c r="L25" i="67"/>
  <c r="N25" i="67"/>
  <c r="H25" i="67"/>
  <c r="K26" i="67"/>
  <c r="L26" i="67"/>
  <c r="N26" i="67"/>
  <c r="H26" i="67"/>
  <c r="K27" i="67"/>
  <c r="L27" i="67"/>
  <c r="N27" i="67"/>
  <c r="H27" i="67"/>
  <c r="K28" i="67"/>
  <c r="L28" i="67"/>
  <c r="N28" i="67"/>
  <c r="H28" i="67"/>
  <c r="K29" i="67"/>
  <c r="L29" i="67"/>
  <c r="N29" i="67"/>
  <c r="H29" i="67"/>
  <c r="K30" i="67"/>
  <c r="L30" i="67"/>
  <c r="N30" i="67"/>
  <c r="H30" i="67"/>
  <c r="K31" i="67"/>
  <c r="L31" i="67"/>
  <c r="N31" i="67"/>
  <c r="H31" i="67"/>
  <c r="K32" i="67"/>
  <c r="L32" i="67"/>
  <c r="N32" i="67"/>
  <c r="H32" i="67"/>
  <c r="K33" i="67"/>
  <c r="L33" i="67"/>
  <c r="N33" i="67"/>
  <c r="H33" i="67"/>
  <c r="K34" i="67"/>
  <c r="L34" i="67"/>
  <c r="N34" i="67"/>
  <c r="H34" i="67"/>
  <c r="K35" i="67"/>
  <c r="L35" i="67"/>
  <c r="N35" i="67"/>
  <c r="H35" i="67"/>
  <c r="K36" i="67"/>
  <c r="L36" i="67"/>
  <c r="N36" i="67"/>
  <c r="H36" i="67"/>
  <c r="K37" i="67"/>
  <c r="L37" i="67"/>
  <c r="N37" i="67"/>
  <c r="H37" i="67"/>
  <c r="K38" i="67"/>
  <c r="L38" i="67"/>
  <c r="N38" i="67"/>
  <c r="H38" i="67"/>
  <c r="K39" i="67"/>
  <c r="L39" i="67"/>
  <c r="N39" i="67"/>
  <c r="H39" i="67"/>
  <c r="K40" i="67"/>
  <c r="L40" i="67"/>
  <c r="N40" i="67"/>
  <c r="H40" i="67"/>
  <c r="K41" i="67"/>
  <c r="L41" i="67"/>
  <c r="N41" i="67"/>
  <c r="H41" i="67"/>
  <c r="K42" i="67"/>
  <c r="L42" i="67"/>
  <c r="N42" i="67"/>
  <c r="H42" i="67"/>
  <c r="K43" i="67"/>
  <c r="L43" i="67"/>
  <c r="N43" i="67"/>
  <c r="H43" i="67"/>
  <c r="K44" i="67"/>
  <c r="L44" i="67"/>
  <c r="N44" i="67"/>
  <c r="H44" i="67"/>
  <c r="K45" i="67"/>
  <c r="L45" i="67"/>
  <c r="N45" i="67"/>
  <c r="H45" i="67"/>
  <c r="K46" i="67"/>
  <c r="L46" i="67"/>
  <c r="N46" i="67"/>
  <c r="H46" i="67"/>
  <c r="K47" i="67"/>
  <c r="L47" i="67"/>
  <c r="N47" i="67"/>
  <c r="H47" i="67"/>
  <c r="K48" i="67"/>
  <c r="L48" i="67"/>
  <c r="N48" i="67"/>
  <c r="H48" i="67"/>
  <c r="K49" i="67"/>
  <c r="L49" i="67"/>
  <c r="N49" i="67"/>
  <c r="H49" i="67"/>
  <c r="K50" i="67"/>
  <c r="L50" i="67"/>
  <c r="N50" i="67"/>
  <c r="H50" i="67"/>
  <c r="K51" i="67"/>
  <c r="L51" i="67"/>
  <c r="N51" i="67"/>
  <c r="H51" i="67"/>
  <c r="K52" i="67"/>
  <c r="L52" i="67"/>
  <c r="N52" i="67"/>
  <c r="H52" i="67"/>
  <c r="K53" i="67"/>
  <c r="L53" i="67"/>
  <c r="N53" i="67"/>
  <c r="H53" i="67"/>
  <c r="K54" i="67"/>
  <c r="L54" i="67"/>
  <c r="N54" i="67"/>
  <c r="H54" i="67"/>
  <c r="K55" i="67"/>
  <c r="L55" i="67"/>
  <c r="N55" i="67"/>
  <c r="H55" i="67"/>
  <c r="K19" i="67"/>
  <c r="L19" i="67"/>
  <c r="N19" i="67"/>
  <c r="H19" i="67"/>
  <c r="K18" i="67"/>
  <c r="L18" i="67"/>
  <c r="N18" i="67"/>
  <c r="H18" i="67"/>
  <c r="K17" i="67"/>
  <c r="L17" i="67"/>
  <c r="N17" i="67"/>
  <c r="H17" i="67"/>
  <c r="K16" i="67"/>
  <c r="L16" i="67"/>
  <c r="N16" i="67"/>
  <c r="H16" i="67"/>
  <c r="K15" i="67"/>
  <c r="L15" i="67"/>
  <c r="N15" i="67"/>
  <c r="H15" i="67"/>
  <c r="K14" i="67"/>
  <c r="L14" i="67"/>
  <c r="N14" i="67"/>
  <c r="H14" i="67"/>
  <c r="K13" i="67"/>
  <c r="L13" i="67"/>
  <c r="N13" i="67"/>
  <c r="H13" i="67"/>
  <c r="K12" i="67"/>
  <c r="L12" i="67"/>
  <c r="N12" i="67"/>
  <c r="H12" i="67"/>
  <c r="K11" i="67"/>
  <c r="L11" i="67"/>
  <c r="N11" i="67"/>
  <c r="H11" i="67"/>
  <c r="K10" i="67"/>
  <c r="L10" i="67"/>
  <c r="N10" i="67"/>
  <c r="H10" i="67"/>
  <c r="K9" i="67"/>
  <c r="L9" i="67"/>
  <c r="N9" i="67"/>
  <c r="H9" i="67"/>
  <c r="K8" i="67"/>
  <c r="L8" i="67"/>
  <c r="N8" i="67"/>
  <c r="H8" i="67"/>
  <c r="K7" i="67"/>
  <c r="L7" i="67"/>
  <c r="N7" i="67"/>
  <c r="H7" i="67"/>
  <c r="K6" i="67"/>
  <c r="L6" i="67"/>
  <c r="N6" i="67"/>
  <c r="H6" i="67"/>
  <c r="M31" i="67"/>
  <c r="M32" i="67"/>
  <c r="M33" i="67"/>
  <c r="M34" i="67"/>
  <c r="M35" i="67"/>
  <c r="M36" i="67"/>
  <c r="M37" i="67"/>
  <c r="M38" i="67"/>
  <c r="M39" i="67"/>
  <c r="M40" i="67"/>
  <c r="M41" i="67"/>
  <c r="M42" i="67"/>
  <c r="M43" i="67"/>
  <c r="M44" i="67"/>
  <c r="M45" i="67"/>
  <c r="M46" i="67"/>
  <c r="M47" i="67"/>
  <c r="M48" i="67"/>
  <c r="M49" i="67"/>
  <c r="M50" i="67"/>
  <c r="M51" i="67"/>
  <c r="M52" i="67"/>
  <c r="M53" i="67"/>
  <c r="M54" i="67"/>
  <c r="M55" i="67"/>
  <c r="I35" i="67"/>
  <c r="I36" i="67"/>
  <c r="I37" i="67"/>
  <c r="I38" i="67"/>
  <c r="I39" i="67"/>
  <c r="I40" i="67"/>
  <c r="I41" i="67"/>
  <c r="I42" i="67"/>
  <c r="I43" i="67"/>
  <c r="I44" i="67"/>
  <c r="I45" i="67"/>
  <c r="I46" i="67"/>
  <c r="I47" i="67"/>
  <c r="I48" i="67"/>
  <c r="I49" i="67"/>
  <c r="I50" i="67"/>
  <c r="I51" i="67"/>
  <c r="I52" i="67"/>
  <c r="I53" i="67"/>
  <c r="I54" i="67"/>
  <c r="I55" i="67"/>
  <c r="I26" i="67"/>
  <c r="I27" i="67"/>
  <c r="I28" i="67"/>
  <c r="I29" i="67"/>
  <c r="I30" i="67"/>
  <c r="I31" i="67"/>
  <c r="I32" i="67"/>
  <c r="I33" i="67"/>
  <c r="I34" i="67"/>
  <c r="I6" i="67"/>
  <c r="J56" i="67"/>
  <c r="M30" i="67"/>
  <c r="M29" i="67"/>
  <c r="M28" i="67"/>
  <c r="M27" i="67"/>
  <c r="M26" i="67"/>
  <c r="M25" i="67"/>
  <c r="M24" i="67"/>
  <c r="M23" i="67"/>
  <c r="M22" i="67"/>
  <c r="M21" i="67"/>
  <c r="M20" i="67"/>
  <c r="M19" i="67"/>
  <c r="M18" i="67"/>
  <c r="M17" i="67"/>
  <c r="M16" i="67"/>
  <c r="M15" i="67"/>
  <c r="M14" i="67"/>
  <c r="M13" i="67"/>
  <c r="M12" i="67"/>
  <c r="M11" i="67"/>
  <c r="M10" i="67"/>
  <c r="M9" i="67"/>
  <c r="M8" i="67"/>
  <c r="M7" i="67"/>
  <c r="M6" i="67"/>
  <c r="G6" i="67"/>
  <c r="E31" i="67"/>
  <c r="E32" i="67"/>
  <c r="E33" i="67"/>
  <c r="E34" i="67"/>
  <c r="E35" i="67"/>
  <c r="E36" i="67"/>
  <c r="E37" i="67"/>
  <c r="E38" i="67"/>
  <c r="E39" i="67"/>
  <c r="E40" i="67"/>
  <c r="E41" i="67"/>
  <c r="E42" i="67"/>
  <c r="E43" i="67"/>
  <c r="E44" i="67"/>
  <c r="E45" i="67"/>
  <c r="E46" i="67"/>
  <c r="E47" i="67"/>
  <c r="E48" i="67"/>
  <c r="E49" i="67"/>
  <c r="E50" i="67"/>
  <c r="E51" i="67"/>
  <c r="E52" i="67"/>
  <c r="E53" i="67"/>
  <c r="E54" i="67"/>
  <c r="E55" i="67"/>
  <c r="E30" i="67"/>
  <c r="E29" i="67"/>
  <c r="E28" i="67"/>
  <c r="E27" i="67"/>
  <c r="E26" i="67"/>
  <c r="E25" i="67"/>
  <c r="E24" i="67"/>
  <c r="E23" i="67"/>
  <c r="E22" i="67"/>
  <c r="E21" i="67"/>
  <c r="E20" i="67"/>
  <c r="E19" i="67"/>
  <c r="E18" i="67"/>
  <c r="E17" i="67"/>
  <c r="E16" i="67"/>
  <c r="E15" i="67"/>
  <c r="E14" i="67"/>
  <c r="E13" i="67"/>
  <c r="E12" i="67"/>
  <c r="E11" i="67"/>
  <c r="E10" i="67"/>
  <c r="E9" i="67"/>
  <c r="E8" i="67"/>
  <c r="E7" i="67"/>
  <c r="E6" i="67"/>
  <c r="AI232" i="67"/>
  <c r="AI175" i="67"/>
  <c r="AI118" i="67"/>
  <c r="AI61" i="67"/>
  <c r="S232" i="67"/>
  <c r="S175" i="67"/>
  <c r="S118" i="67"/>
  <c r="S61" i="67"/>
  <c r="AI4" i="67"/>
  <c r="S4" i="67"/>
  <c r="G258" i="64"/>
  <c r="G257" i="64"/>
  <c r="G256" i="64"/>
  <c r="G255" i="64"/>
  <c r="G254" i="64"/>
  <c r="G253" i="64"/>
  <c r="G252" i="64"/>
  <c r="G251" i="64"/>
  <c r="G250" i="64"/>
  <c r="G249" i="64"/>
  <c r="G248" i="64"/>
  <c r="G247" i="64"/>
  <c r="G246" i="64"/>
  <c r="G245" i="64"/>
  <c r="G244" i="64"/>
  <c r="G243" i="64"/>
  <c r="G242" i="64"/>
  <c r="G241" i="64"/>
  <c r="G240" i="64"/>
  <c r="G239" i="64"/>
  <c r="G238" i="64"/>
  <c r="G237" i="64"/>
  <c r="G236" i="64"/>
  <c r="G235" i="64"/>
  <c r="G234" i="64"/>
  <c r="G201" i="64"/>
  <c r="G200" i="64"/>
  <c r="G199" i="64"/>
  <c r="G198" i="64"/>
  <c r="G197" i="64"/>
  <c r="G196" i="64"/>
  <c r="G195" i="64"/>
  <c r="G194" i="64"/>
  <c r="G193" i="64"/>
  <c r="G192" i="64"/>
  <c r="G191" i="64"/>
  <c r="G190" i="64"/>
  <c r="G189" i="64"/>
  <c r="G188" i="64"/>
  <c r="G187" i="64"/>
  <c r="G186" i="64"/>
  <c r="G185" i="64"/>
  <c r="G184" i="64"/>
  <c r="G183" i="64"/>
  <c r="G182" i="64"/>
  <c r="G181" i="64"/>
  <c r="G180" i="64"/>
  <c r="G179" i="64"/>
  <c r="G178" i="64"/>
  <c r="G177" i="64"/>
  <c r="G144" i="64"/>
  <c r="G143" i="64"/>
  <c r="G142" i="64"/>
  <c r="G141" i="64"/>
  <c r="G140" i="64"/>
  <c r="G139" i="64"/>
  <c r="G138" i="64"/>
  <c r="G137" i="64"/>
  <c r="G136" i="64"/>
  <c r="G135" i="64"/>
  <c r="G134" i="64"/>
  <c r="G133" i="64"/>
  <c r="G132" i="64"/>
  <c r="G131" i="64"/>
  <c r="G130" i="64"/>
  <c r="G129" i="64"/>
  <c r="G128" i="64"/>
  <c r="G127" i="64"/>
  <c r="G126" i="64"/>
  <c r="G125" i="64"/>
  <c r="G124" i="64"/>
  <c r="G123" i="64"/>
  <c r="G122" i="64"/>
  <c r="G121" i="64"/>
  <c r="G120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AP155" i="62"/>
  <c r="AP154" i="62"/>
  <c r="AP153" i="62"/>
  <c r="AP152" i="62"/>
  <c r="AP151" i="62"/>
  <c r="AP150" i="62"/>
  <c r="AP149" i="62"/>
  <c r="AP148" i="62"/>
  <c r="AP147" i="62"/>
  <c r="AP146" i="62"/>
  <c r="AP145" i="62"/>
  <c r="AP144" i="62"/>
  <c r="AP143" i="62"/>
  <c r="AP142" i="62"/>
  <c r="AP141" i="62"/>
  <c r="AP140" i="62"/>
  <c r="AP139" i="62"/>
  <c r="AP138" i="62"/>
  <c r="AP137" i="62"/>
  <c r="AP136" i="62"/>
  <c r="AP135" i="62"/>
  <c r="AP134" i="62"/>
  <c r="AP133" i="62"/>
  <c r="AP132" i="62"/>
  <c r="AP131" i="62"/>
  <c r="AQ156" i="65"/>
  <c r="AP131" i="65"/>
  <c r="AP132" i="65"/>
  <c r="AP133" i="65"/>
  <c r="AP134" i="65"/>
  <c r="AP135" i="65"/>
  <c r="AP136" i="65"/>
  <c r="AP137" i="65"/>
  <c r="AP138" i="65"/>
  <c r="AP139" i="65"/>
  <c r="AP140" i="65"/>
  <c r="AP141" i="65"/>
  <c r="AP142" i="65"/>
  <c r="AP143" i="65"/>
  <c r="AP144" i="65"/>
  <c r="AP145" i="65"/>
  <c r="AP146" i="65"/>
  <c r="AP147" i="65"/>
  <c r="AP148" i="65"/>
  <c r="AP149" i="65"/>
  <c r="AP150" i="65"/>
  <c r="AP151" i="65"/>
  <c r="AP152" i="65"/>
  <c r="AP153" i="65"/>
  <c r="AP154" i="65"/>
  <c r="AP155" i="65"/>
  <c r="AP156" i="65"/>
  <c r="AA156" i="65"/>
  <c r="Z131" i="65"/>
  <c r="Z132" i="65"/>
  <c r="Z133" i="65"/>
  <c r="Z134" i="65"/>
  <c r="Z135" i="65"/>
  <c r="Z136" i="65"/>
  <c r="Z137" i="65"/>
  <c r="Z138" i="65"/>
  <c r="Z139" i="65"/>
  <c r="Z140" i="65"/>
  <c r="Z141" i="65"/>
  <c r="Z142" i="65"/>
  <c r="Z143" i="65"/>
  <c r="Z144" i="65"/>
  <c r="Z145" i="65"/>
  <c r="Z146" i="65"/>
  <c r="Z147" i="65"/>
  <c r="Z148" i="65"/>
  <c r="Z149" i="65"/>
  <c r="Z150" i="65"/>
  <c r="Z151" i="65"/>
  <c r="Z152" i="65"/>
  <c r="Z153" i="65"/>
  <c r="Z154" i="65"/>
  <c r="Z155" i="65"/>
  <c r="Z156" i="65"/>
  <c r="J156" i="65"/>
  <c r="I131" i="65"/>
  <c r="I132" i="65"/>
  <c r="I133" i="65"/>
  <c r="I134" i="65"/>
  <c r="I135" i="65"/>
  <c r="I136" i="65"/>
  <c r="I137" i="65"/>
  <c r="I138" i="65"/>
  <c r="I139" i="65"/>
  <c r="I140" i="65"/>
  <c r="I141" i="65"/>
  <c r="I142" i="65"/>
  <c r="I143" i="65"/>
  <c r="I144" i="65"/>
  <c r="I145" i="65"/>
  <c r="I146" i="65"/>
  <c r="I147" i="65"/>
  <c r="I148" i="65"/>
  <c r="I149" i="65"/>
  <c r="I150" i="65"/>
  <c r="I151" i="65"/>
  <c r="I152" i="65"/>
  <c r="I153" i="65"/>
  <c r="I154" i="65"/>
  <c r="I155" i="65"/>
  <c r="I156" i="65"/>
  <c r="AR155" i="65"/>
  <c r="AS155" i="65"/>
  <c r="AU155" i="65"/>
  <c r="AT155" i="65"/>
  <c r="AO155" i="65"/>
  <c r="AN155" i="65"/>
  <c r="AB155" i="65"/>
  <c r="AC155" i="65"/>
  <c r="AE155" i="65"/>
  <c r="AD155" i="65"/>
  <c r="Y155" i="65"/>
  <c r="S4" i="65"/>
  <c r="X155" i="65"/>
  <c r="K155" i="65"/>
  <c r="L155" i="65"/>
  <c r="N155" i="65"/>
  <c r="M155" i="65"/>
  <c r="H155" i="65"/>
  <c r="G155" i="65"/>
  <c r="AR154" i="65"/>
  <c r="AS154" i="65"/>
  <c r="AU154" i="65"/>
  <c r="AT154" i="65"/>
  <c r="AO154" i="65"/>
  <c r="AN154" i="65"/>
  <c r="AB154" i="65"/>
  <c r="AC154" i="65"/>
  <c r="AE154" i="65"/>
  <c r="AD154" i="65"/>
  <c r="Y154" i="65"/>
  <c r="X154" i="65"/>
  <c r="K154" i="65"/>
  <c r="L154" i="65"/>
  <c r="N154" i="65"/>
  <c r="M154" i="65"/>
  <c r="H154" i="65"/>
  <c r="G154" i="65"/>
  <c r="AR153" i="65"/>
  <c r="AS153" i="65"/>
  <c r="AU153" i="65"/>
  <c r="AT153" i="65"/>
  <c r="AO153" i="65"/>
  <c r="AN153" i="65"/>
  <c r="AB153" i="65"/>
  <c r="AC153" i="65"/>
  <c r="AE153" i="65"/>
  <c r="AD153" i="65"/>
  <c r="Y153" i="65"/>
  <c r="X153" i="65"/>
  <c r="K153" i="65"/>
  <c r="L153" i="65"/>
  <c r="N153" i="65"/>
  <c r="M153" i="65"/>
  <c r="H153" i="65"/>
  <c r="G153" i="65"/>
  <c r="AR152" i="65"/>
  <c r="AS152" i="65"/>
  <c r="AU152" i="65"/>
  <c r="AT152" i="65"/>
  <c r="AO152" i="65"/>
  <c r="AN152" i="65"/>
  <c r="AB152" i="65"/>
  <c r="AC152" i="65"/>
  <c r="AE152" i="65"/>
  <c r="AD152" i="65"/>
  <c r="Y152" i="65"/>
  <c r="X152" i="65"/>
  <c r="K152" i="65"/>
  <c r="L152" i="65"/>
  <c r="N152" i="65"/>
  <c r="M152" i="65"/>
  <c r="H152" i="65"/>
  <c r="G152" i="65"/>
  <c r="AR151" i="65"/>
  <c r="AS151" i="65"/>
  <c r="AU151" i="65"/>
  <c r="AT151" i="65"/>
  <c r="AO151" i="65"/>
  <c r="AN151" i="65"/>
  <c r="AB151" i="65"/>
  <c r="AC151" i="65"/>
  <c r="AE151" i="65"/>
  <c r="AD151" i="65"/>
  <c r="Y151" i="65"/>
  <c r="X151" i="65"/>
  <c r="K151" i="65"/>
  <c r="L151" i="65"/>
  <c r="N151" i="65"/>
  <c r="M151" i="65"/>
  <c r="H151" i="65"/>
  <c r="G151" i="65"/>
  <c r="AR150" i="65"/>
  <c r="AS150" i="65"/>
  <c r="AU150" i="65"/>
  <c r="AT150" i="65"/>
  <c r="AO150" i="65"/>
  <c r="AN150" i="65"/>
  <c r="AB150" i="65"/>
  <c r="AC150" i="65"/>
  <c r="AE150" i="65"/>
  <c r="AD150" i="65"/>
  <c r="Y150" i="65"/>
  <c r="X150" i="65"/>
  <c r="K150" i="65"/>
  <c r="L150" i="65"/>
  <c r="N150" i="65"/>
  <c r="M150" i="65"/>
  <c r="H150" i="65"/>
  <c r="G150" i="65"/>
  <c r="AR149" i="65"/>
  <c r="AS149" i="65"/>
  <c r="AU149" i="65"/>
  <c r="AT149" i="65"/>
  <c r="AO149" i="65"/>
  <c r="AN149" i="65"/>
  <c r="AB149" i="65"/>
  <c r="AC149" i="65"/>
  <c r="AE149" i="65"/>
  <c r="AD149" i="65"/>
  <c r="Y149" i="65"/>
  <c r="X149" i="65"/>
  <c r="K149" i="65"/>
  <c r="L149" i="65"/>
  <c r="N149" i="65"/>
  <c r="M149" i="65"/>
  <c r="H149" i="65"/>
  <c r="G149" i="65"/>
  <c r="AR148" i="65"/>
  <c r="AS148" i="65"/>
  <c r="AU148" i="65"/>
  <c r="AT148" i="65"/>
  <c r="AO148" i="65"/>
  <c r="AN148" i="65"/>
  <c r="AB148" i="65"/>
  <c r="AC148" i="65"/>
  <c r="AE148" i="65"/>
  <c r="AD148" i="65"/>
  <c r="Y148" i="65"/>
  <c r="X148" i="65"/>
  <c r="K148" i="65"/>
  <c r="L148" i="65"/>
  <c r="N148" i="65"/>
  <c r="M148" i="65"/>
  <c r="H148" i="65"/>
  <c r="G148" i="65"/>
  <c r="AR147" i="65"/>
  <c r="AS147" i="65"/>
  <c r="AU147" i="65"/>
  <c r="AT147" i="65"/>
  <c r="AO147" i="65"/>
  <c r="AN147" i="65"/>
  <c r="AB147" i="65"/>
  <c r="AC147" i="65"/>
  <c r="AE147" i="65"/>
  <c r="AD147" i="65"/>
  <c r="Y147" i="65"/>
  <c r="X147" i="65"/>
  <c r="K147" i="65"/>
  <c r="L147" i="65"/>
  <c r="N147" i="65"/>
  <c r="M147" i="65"/>
  <c r="H147" i="65"/>
  <c r="G147" i="65"/>
  <c r="AR146" i="65"/>
  <c r="AS146" i="65"/>
  <c r="AU146" i="65"/>
  <c r="AT146" i="65"/>
  <c r="AO146" i="65"/>
  <c r="AN146" i="65"/>
  <c r="AB146" i="65"/>
  <c r="AC146" i="65"/>
  <c r="AE146" i="65"/>
  <c r="AD146" i="65"/>
  <c r="Y146" i="65"/>
  <c r="X146" i="65"/>
  <c r="K146" i="65"/>
  <c r="L146" i="65"/>
  <c r="N146" i="65"/>
  <c r="M146" i="65"/>
  <c r="H146" i="65"/>
  <c r="G146" i="65"/>
  <c r="AR145" i="65"/>
  <c r="AS145" i="65"/>
  <c r="AU145" i="65"/>
  <c r="AT145" i="65"/>
  <c r="AO145" i="65"/>
  <c r="AN145" i="65"/>
  <c r="AB145" i="65"/>
  <c r="AC145" i="65"/>
  <c r="AE145" i="65"/>
  <c r="AD145" i="65"/>
  <c r="Y145" i="65"/>
  <c r="X145" i="65"/>
  <c r="K145" i="65"/>
  <c r="L145" i="65"/>
  <c r="N145" i="65"/>
  <c r="M145" i="65"/>
  <c r="H145" i="65"/>
  <c r="G145" i="65"/>
  <c r="AR144" i="65"/>
  <c r="AS144" i="65"/>
  <c r="AU144" i="65"/>
  <c r="AT144" i="65"/>
  <c r="AO144" i="65"/>
  <c r="AN144" i="65"/>
  <c r="AB144" i="65"/>
  <c r="AC144" i="65"/>
  <c r="AE144" i="65"/>
  <c r="AD144" i="65"/>
  <c r="Y144" i="65"/>
  <c r="X144" i="65"/>
  <c r="K144" i="65"/>
  <c r="L144" i="65"/>
  <c r="N144" i="65"/>
  <c r="M144" i="65"/>
  <c r="H144" i="65"/>
  <c r="G144" i="65"/>
  <c r="AR143" i="65"/>
  <c r="AS143" i="65"/>
  <c r="AU143" i="65"/>
  <c r="AT143" i="65"/>
  <c r="AO143" i="65"/>
  <c r="AN143" i="65"/>
  <c r="AB143" i="65"/>
  <c r="AC143" i="65"/>
  <c r="AE143" i="65"/>
  <c r="AD143" i="65"/>
  <c r="Y143" i="65"/>
  <c r="X143" i="65"/>
  <c r="K143" i="65"/>
  <c r="L143" i="65"/>
  <c r="N143" i="65"/>
  <c r="M143" i="65"/>
  <c r="H143" i="65"/>
  <c r="G143" i="65"/>
  <c r="AR142" i="65"/>
  <c r="AS142" i="65"/>
  <c r="AU142" i="65"/>
  <c r="AT142" i="65"/>
  <c r="AO142" i="65"/>
  <c r="AN142" i="65"/>
  <c r="AB142" i="65"/>
  <c r="AC142" i="65"/>
  <c r="AE142" i="65"/>
  <c r="AD142" i="65"/>
  <c r="Y142" i="65"/>
  <c r="X142" i="65"/>
  <c r="K142" i="65"/>
  <c r="L142" i="65"/>
  <c r="N142" i="65"/>
  <c r="M142" i="65"/>
  <c r="H142" i="65"/>
  <c r="G142" i="65"/>
  <c r="AR141" i="65"/>
  <c r="AS141" i="65"/>
  <c r="AU141" i="65"/>
  <c r="AT141" i="65"/>
  <c r="AO141" i="65"/>
  <c r="AN141" i="65"/>
  <c r="AB141" i="65"/>
  <c r="AC141" i="65"/>
  <c r="AE141" i="65"/>
  <c r="AD141" i="65"/>
  <c r="Y141" i="65"/>
  <c r="X141" i="65"/>
  <c r="K141" i="65"/>
  <c r="L141" i="65"/>
  <c r="N141" i="65"/>
  <c r="M141" i="65"/>
  <c r="H141" i="65"/>
  <c r="G141" i="65"/>
  <c r="AR140" i="65"/>
  <c r="AS140" i="65"/>
  <c r="AU140" i="65"/>
  <c r="AT140" i="65"/>
  <c r="AO140" i="65"/>
  <c r="AN140" i="65"/>
  <c r="AB140" i="65"/>
  <c r="AC140" i="65"/>
  <c r="AE140" i="65"/>
  <c r="AD140" i="65"/>
  <c r="Y140" i="65"/>
  <c r="X140" i="65"/>
  <c r="K140" i="65"/>
  <c r="L140" i="65"/>
  <c r="N140" i="65"/>
  <c r="M140" i="65"/>
  <c r="H140" i="65"/>
  <c r="G140" i="65"/>
  <c r="AR139" i="65"/>
  <c r="AS139" i="65"/>
  <c r="AU139" i="65"/>
  <c r="AT139" i="65"/>
  <c r="AO139" i="65"/>
  <c r="AN139" i="65"/>
  <c r="AB139" i="65"/>
  <c r="AC139" i="65"/>
  <c r="AE139" i="65"/>
  <c r="AD139" i="65"/>
  <c r="Y139" i="65"/>
  <c r="X139" i="65"/>
  <c r="K139" i="65"/>
  <c r="L139" i="65"/>
  <c r="N139" i="65"/>
  <c r="M139" i="65"/>
  <c r="H139" i="65"/>
  <c r="G139" i="65"/>
  <c r="AR138" i="65"/>
  <c r="AS138" i="65"/>
  <c r="AU138" i="65"/>
  <c r="AT138" i="65"/>
  <c r="AO138" i="65"/>
  <c r="AN138" i="65"/>
  <c r="AB138" i="65"/>
  <c r="AC138" i="65"/>
  <c r="AE138" i="65"/>
  <c r="AD138" i="65"/>
  <c r="Y138" i="65"/>
  <c r="X138" i="65"/>
  <c r="K138" i="65"/>
  <c r="L138" i="65"/>
  <c r="N138" i="65"/>
  <c r="M138" i="65"/>
  <c r="H138" i="65"/>
  <c r="G138" i="65"/>
  <c r="AR137" i="65"/>
  <c r="AS137" i="65"/>
  <c r="AU137" i="65"/>
  <c r="AT137" i="65"/>
  <c r="AO137" i="65"/>
  <c r="AN137" i="65"/>
  <c r="AB137" i="65"/>
  <c r="AC137" i="65"/>
  <c r="AE137" i="65"/>
  <c r="AD137" i="65"/>
  <c r="Y137" i="65"/>
  <c r="X137" i="65"/>
  <c r="K137" i="65"/>
  <c r="L137" i="65"/>
  <c r="N137" i="65"/>
  <c r="M137" i="65"/>
  <c r="H137" i="65"/>
  <c r="G137" i="65"/>
  <c r="AR136" i="65"/>
  <c r="AS136" i="65"/>
  <c r="AU136" i="65"/>
  <c r="AT136" i="65"/>
  <c r="AO136" i="65"/>
  <c r="AN136" i="65"/>
  <c r="AB136" i="65"/>
  <c r="AC136" i="65"/>
  <c r="AE136" i="65"/>
  <c r="AD136" i="65"/>
  <c r="Y136" i="65"/>
  <c r="X136" i="65"/>
  <c r="K136" i="65"/>
  <c r="L136" i="65"/>
  <c r="N136" i="65"/>
  <c r="M136" i="65"/>
  <c r="H136" i="65"/>
  <c r="G136" i="65"/>
  <c r="AR135" i="65"/>
  <c r="AS135" i="65"/>
  <c r="AU135" i="65"/>
  <c r="AT135" i="65"/>
  <c r="AO135" i="65"/>
  <c r="AN135" i="65"/>
  <c r="AB135" i="65"/>
  <c r="AC135" i="65"/>
  <c r="AE135" i="65"/>
  <c r="AD135" i="65"/>
  <c r="Y135" i="65"/>
  <c r="X135" i="65"/>
  <c r="K135" i="65"/>
  <c r="L135" i="65"/>
  <c r="N135" i="65"/>
  <c r="M135" i="65"/>
  <c r="H135" i="65"/>
  <c r="G135" i="65"/>
  <c r="AR134" i="65"/>
  <c r="AS134" i="65"/>
  <c r="AU134" i="65"/>
  <c r="AT134" i="65"/>
  <c r="AO134" i="65"/>
  <c r="AN134" i="65"/>
  <c r="AB134" i="65"/>
  <c r="AC134" i="65"/>
  <c r="AE134" i="65"/>
  <c r="AD134" i="65"/>
  <c r="Y134" i="65"/>
  <c r="X134" i="65"/>
  <c r="K134" i="65"/>
  <c r="L134" i="65"/>
  <c r="N134" i="65"/>
  <c r="M134" i="65"/>
  <c r="H134" i="65"/>
  <c r="G134" i="65"/>
  <c r="AR133" i="65"/>
  <c r="AS133" i="65"/>
  <c r="AU133" i="65"/>
  <c r="AT133" i="65"/>
  <c r="AO133" i="65"/>
  <c r="AN133" i="65"/>
  <c r="AB133" i="65"/>
  <c r="AC133" i="65"/>
  <c r="AE133" i="65"/>
  <c r="AD133" i="65"/>
  <c r="Y133" i="65"/>
  <c r="X133" i="65"/>
  <c r="K133" i="65"/>
  <c r="L133" i="65"/>
  <c r="N133" i="65"/>
  <c r="M133" i="65"/>
  <c r="H133" i="65"/>
  <c r="G133" i="65"/>
  <c r="AR132" i="65"/>
  <c r="AS132" i="65"/>
  <c r="AU132" i="65"/>
  <c r="AT132" i="65"/>
  <c r="AO132" i="65"/>
  <c r="AN132" i="65"/>
  <c r="AB132" i="65"/>
  <c r="AC132" i="65"/>
  <c r="AE132" i="65"/>
  <c r="AD132" i="65"/>
  <c r="Y132" i="65"/>
  <c r="X132" i="65"/>
  <c r="K132" i="65"/>
  <c r="L132" i="65"/>
  <c r="N132" i="65"/>
  <c r="M132" i="65"/>
  <c r="H132" i="65"/>
  <c r="G132" i="65"/>
  <c r="AR131" i="65"/>
  <c r="AS131" i="65"/>
  <c r="AU131" i="65"/>
  <c r="AT131" i="65"/>
  <c r="AO131" i="65"/>
  <c r="AN131" i="65"/>
  <c r="AB131" i="65"/>
  <c r="AC131" i="65"/>
  <c r="AE131" i="65"/>
  <c r="AD131" i="65"/>
  <c r="Y131" i="65"/>
  <c r="X131" i="65"/>
  <c r="K131" i="65"/>
  <c r="L131" i="65"/>
  <c r="N131" i="65"/>
  <c r="M131" i="65"/>
  <c r="H131" i="65"/>
  <c r="G131" i="65"/>
  <c r="AQ125" i="65"/>
  <c r="AP100" i="65"/>
  <c r="AP101" i="65"/>
  <c r="AP102" i="65"/>
  <c r="AP103" i="65"/>
  <c r="AP104" i="65"/>
  <c r="AP105" i="65"/>
  <c r="AP106" i="65"/>
  <c r="AP107" i="65"/>
  <c r="AP108" i="65"/>
  <c r="AP109" i="65"/>
  <c r="AP110" i="65"/>
  <c r="AP111" i="65"/>
  <c r="AP112" i="65"/>
  <c r="AP113" i="65"/>
  <c r="AP114" i="65"/>
  <c r="AP115" i="65"/>
  <c r="AP116" i="65"/>
  <c r="AP117" i="65"/>
  <c r="AP118" i="65"/>
  <c r="AP119" i="65"/>
  <c r="AP120" i="65"/>
  <c r="AP121" i="65"/>
  <c r="AP122" i="65"/>
  <c r="AP123" i="65"/>
  <c r="AP124" i="65"/>
  <c r="AP125" i="65"/>
  <c r="AA125" i="65"/>
  <c r="Z100" i="65"/>
  <c r="Z101" i="65"/>
  <c r="Z102" i="65"/>
  <c r="Z103" i="65"/>
  <c r="Z104" i="65"/>
  <c r="Z105" i="65"/>
  <c r="Z106" i="65"/>
  <c r="Z107" i="65"/>
  <c r="Z108" i="65"/>
  <c r="Z109" i="65"/>
  <c r="Z110" i="65"/>
  <c r="Z111" i="65"/>
  <c r="Z112" i="65"/>
  <c r="Z113" i="65"/>
  <c r="Z114" i="65"/>
  <c r="Z115" i="65"/>
  <c r="Z116" i="65"/>
  <c r="Z117" i="65"/>
  <c r="Z118" i="65"/>
  <c r="Z119" i="65"/>
  <c r="Z120" i="65"/>
  <c r="Z121" i="65"/>
  <c r="Z122" i="65"/>
  <c r="Z123" i="65"/>
  <c r="Z124" i="65"/>
  <c r="Z125" i="65"/>
  <c r="J125" i="65"/>
  <c r="I100" i="65"/>
  <c r="I101" i="65"/>
  <c r="I102" i="65"/>
  <c r="I103" i="65"/>
  <c r="I104" i="65"/>
  <c r="I105" i="65"/>
  <c r="I106" i="65"/>
  <c r="I107" i="65"/>
  <c r="I108" i="65"/>
  <c r="I109" i="65"/>
  <c r="I110" i="65"/>
  <c r="I111" i="65"/>
  <c r="I112" i="65"/>
  <c r="I113" i="65"/>
  <c r="I114" i="65"/>
  <c r="I115" i="65"/>
  <c r="I116" i="65"/>
  <c r="I117" i="65"/>
  <c r="I118" i="65"/>
  <c r="I119" i="65"/>
  <c r="I120" i="65"/>
  <c r="I121" i="65"/>
  <c r="I122" i="65"/>
  <c r="I123" i="65"/>
  <c r="I124" i="65"/>
  <c r="I125" i="65"/>
  <c r="AR124" i="65"/>
  <c r="AS124" i="65"/>
  <c r="AU124" i="65"/>
  <c r="AT124" i="65"/>
  <c r="AO124" i="65"/>
  <c r="AN124" i="65"/>
  <c r="AL124" i="65"/>
  <c r="AB124" i="65"/>
  <c r="AC124" i="65"/>
  <c r="AE124" i="65"/>
  <c r="AD124" i="65"/>
  <c r="Y124" i="65"/>
  <c r="X124" i="65"/>
  <c r="V93" i="65"/>
  <c r="V124" i="65"/>
  <c r="K124" i="65"/>
  <c r="L124" i="65"/>
  <c r="N124" i="65"/>
  <c r="M124" i="65"/>
  <c r="H124" i="65"/>
  <c r="G124" i="65"/>
  <c r="E124" i="65"/>
  <c r="AR123" i="65"/>
  <c r="AS123" i="65"/>
  <c r="AU123" i="65"/>
  <c r="AT123" i="65"/>
  <c r="AO123" i="65"/>
  <c r="AN123" i="65"/>
  <c r="AL123" i="65"/>
  <c r="AB123" i="65"/>
  <c r="AC123" i="65"/>
  <c r="AE123" i="65"/>
  <c r="AD123" i="65"/>
  <c r="Y123" i="65"/>
  <c r="X123" i="65"/>
  <c r="V92" i="65"/>
  <c r="V123" i="65"/>
  <c r="K123" i="65"/>
  <c r="L123" i="65"/>
  <c r="N123" i="65"/>
  <c r="M123" i="65"/>
  <c r="H123" i="65"/>
  <c r="G123" i="65"/>
  <c r="E123" i="65"/>
  <c r="AR122" i="65"/>
  <c r="AS122" i="65"/>
  <c r="AU122" i="65"/>
  <c r="AT122" i="65"/>
  <c r="AO122" i="65"/>
  <c r="AN122" i="65"/>
  <c r="AL122" i="65"/>
  <c r="AB122" i="65"/>
  <c r="AC122" i="65"/>
  <c r="AE122" i="65"/>
  <c r="AD122" i="65"/>
  <c r="Y122" i="65"/>
  <c r="X122" i="65"/>
  <c r="V91" i="65"/>
  <c r="V122" i="65"/>
  <c r="K122" i="65"/>
  <c r="L122" i="65"/>
  <c r="N122" i="65"/>
  <c r="M122" i="65"/>
  <c r="H122" i="65"/>
  <c r="G122" i="65"/>
  <c r="E122" i="65"/>
  <c r="AR121" i="65"/>
  <c r="AS121" i="65"/>
  <c r="AU121" i="65"/>
  <c r="AT121" i="65"/>
  <c r="AO121" i="65"/>
  <c r="AN121" i="65"/>
  <c r="AL121" i="65"/>
  <c r="AB121" i="65"/>
  <c r="AC121" i="65"/>
  <c r="AE121" i="65"/>
  <c r="AD121" i="65"/>
  <c r="Y121" i="65"/>
  <c r="X121" i="65"/>
  <c r="V90" i="65"/>
  <c r="V121" i="65"/>
  <c r="K121" i="65"/>
  <c r="L121" i="65"/>
  <c r="N121" i="65"/>
  <c r="M121" i="65"/>
  <c r="H121" i="65"/>
  <c r="G121" i="65"/>
  <c r="E121" i="65"/>
  <c r="AR120" i="65"/>
  <c r="AS120" i="65"/>
  <c r="AU120" i="65"/>
  <c r="AT120" i="65"/>
  <c r="AO120" i="65"/>
  <c r="AN120" i="65"/>
  <c r="AL120" i="65"/>
  <c r="AB120" i="65"/>
  <c r="AC120" i="65"/>
  <c r="AE120" i="65"/>
  <c r="AD120" i="65"/>
  <c r="Y120" i="65"/>
  <c r="X120" i="65"/>
  <c r="V89" i="65"/>
  <c r="V120" i="65"/>
  <c r="K120" i="65"/>
  <c r="L120" i="65"/>
  <c r="N120" i="65"/>
  <c r="M120" i="65"/>
  <c r="H120" i="65"/>
  <c r="G120" i="65"/>
  <c r="E120" i="65"/>
  <c r="AR119" i="65"/>
  <c r="AS119" i="65"/>
  <c r="AU119" i="65"/>
  <c r="AT119" i="65"/>
  <c r="AO119" i="65"/>
  <c r="AN119" i="65"/>
  <c r="AL119" i="65"/>
  <c r="AB119" i="65"/>
  <c r="AC119" i="65"/>
  <c r="AE119" i="65"/>
  <c r="AD119" i="65"/>
  <c r="Y119" i="65"/>
  <c r="X119" i="65"/>
  <c r="V88" i="65"/>
  <c r="V119" i="65"/>
  <c r="K119" i="65"/>
  <c r="L119" i="65"/>
  <c r="N119" i="65"/>
  <c r="M119" i="65"/>
  <c r="H119" i="65"/>
  <c r="G119" i="65"/>
  <c r="E119" i="65"/>
  <c r="AR118" i="65"/>
  <c r="AS118" i="65"/>
  <c r="AU118" i="65"/>
  <c r="AT118" i="65"/>
  <c r="AO118" i="65"/>
  <c r="AN118" i="65"/>
  <c r="AL118" i="65"/>
  <c r="AB118" i="65"/>
  <c r="AC118" i="65"/>
  <c r="AE118" i="65"/>
  <c r="AD118" i="65"/>
  <c r="Y118" i="65"/>
  <c r="X118" i="65"/>
  <c r="V87" i="65"/>
  <c r="V118" i="65"/>
  <c r="K118" i="65"/>
  <c r="L118" i="65"/>
  <c r="N118" i="65"/>
  <c r="M118" i="65"/>
  <c r="H118" i="65"/>
  <c r="G118" i="65"/>
  <c r="E118" i="65"/>
  <c r="AR117" i="65"/>
  <c r="AS117" i="65"/>
  <c r="AU117" i="65"/>
  <c r="AT117" i="65"/>
  <c r="AO117" i="65"/>
  <c r="AN117" i="65"/>
  <c r="AL117" i="65"/>
  <c r="AB117" i="65"/>
  <c r="AC117" i="65"/>
  <c r="AE117" i="65"/>
  <c r="AD117" i="65"/>
  <c r="Y117" i="65"/>
  <c r="X117" i="65"/>
  <c r="V86" i="65"/>
  <c r="V117" i="65"/>
  <c r="K117" i="65"/>
  <c r="L117" i="65"/>
  <c r="N117" i="65"/>
  <c r="M117" i="65"/>
  <c r="H117" i="65"/>
  <c r="G117" i="65"/>
  <c r="E117" i="65"/>
  <c r="AR116" i="65"/>
  <c r="AS116" i="65"/>
  <c r="AU116" i="65"/>
  <c r="AT116" i="65"/>
  <c r="AO116" i="65"/>
  <c r="AN116" i="65"/>
  <c r="AL116" i="65"/>
  <c r="AB116" i="65"/>
  <c r="AC116" i="65"/>
  <c r="AE116" i="65"/>
  <c r="AD116" i="65"/>
  <c r="Y116" i="65"/>
  <c r="X116" i="65"/>
  <c r="V85" i="65"/>
  <c r="V116" i="65"/>
  <c r="K116" i="65"/>
  <c r="L116" i="65"/>
  <c r="N116" i="65"/>
  <c r="M116" i="65"/>
  <c r="H116" i="65"/>
  <c r="G116" i="65"/>
  <c r="E116" i="65"/>
  <c r="AR115" i="65"/>
  <c r="AS115" i="65"/>
  <c r="AU115" i="65"/>
  <c r="AT115" i="65"/>
  <c r="AO115" i="65"/>
  <c r="AN115" i="65"/>
  <c r="AL115" i="65"/>
  <c r="AB115" i="65"/>
  <c r="AC115" i="65"/>
  <c r="AE115" i="65"/>
  <c r="AD115" i="65"/>
  <c r="Y115" i="65"/>
  <c r="X115" i="65"/>
  <c r="V84" i="65"/>
  <c r="V115" i="65"/>
  <c r="K115" i="65"/>
  <c r="L115" i="65"/>
  <c r="N115" i="65"/>
  <c r="M115" i="65"/>
  <c r="H115" i="65"/>
  <c r="G115" i="65"/>
  <c r="E115" i="65"/>
  <c r="AR114" i="65"/>
  <c r="AS114" i="65"/>
  <c r="AU114" i="65"/>
  <c r="AT114" i="65"/>
  <c r="AO114" i="65"/>
  <c r="AN114" i="65"/>
  <c r="AL114" i="65"/>
  <c r="AB114" i="65"/>
  <c r="AC114" i="65"/>
  <c r="AE114" i="65"/>
  <c r="AD114" i="65"/>
  <c r="Y114" i="65"/>
  <c r="X114" i="65"/>
  <c r="V83" i="65"/>
  <c r="V114" i="65"/>
  <c r="K114" i="65"/>
  <c r="L114" i="65"/>
  <c r="N114" i="65"/>
  <c r="M114" i="65"/>
  <c r="H114" i="65"/>
  <c r="G114" i="65"/>
  <c r="E114" i="65"/>
  <c r="AR113" i="65"/>
  <c r="AS113" i="65"/>
  <c r="AU113" i="65"/>
  <c r="AT113" i="65"/>
  <c r="AO113" i="65"/>
  <c r="AN113" i="65"/>
  <c r="AL113" i="65"/>
  <c r="AB113" i="65"/>
  <c r="AC113" i="65"/>
  <c r="AE113" i="65"/>
  <c r="AD113" i="65"/>
  <c r="Y113" i="65"/>
  <c r="X113" i="65"/>
  <c r="V82" i="65"/>
  <c r="V113" i="65"/>
  <c r="K113" i="65"/>
  <c r="L113" i="65"/>
  <c r="N113" i="65"/>
  <c r="M113" i="65"/>
  <c r="H113" i="65"/>
  <c r="G113" i="65"/>
  <c r="E113" i="65"/>
  <c r="AR112" i="65"/>
  <c r="AS112" i="65"/>
  <c r="AU112" i="65"/>
  <c r="AT112" i="65"/>
  <c r="AO112" i="65"/>
  <c r="AN112" i="65"/>
  <c r="AL112" i="65"/>
  <c r="AB112" i="65"/>
  <c r="AC112" i="65"/>
  <c r="AE112" i="65"/>
  <c r="AD112" i="65"/>
  <c r="Y112" i="65"/>
  <c r="X112" i="65"/>
  <c r="V81" i="65"/>
  <c r="V112" i="65"/>
  <c r="K112" i="65"/>
  <c r="L112" i="65"/>
  <c r="N112" i="65"/>
  <c r="M112" i="65"/>
  <c r="H112" i="65"/>
  <c r="G112" i="65"/>
  <c r="E112" i="65"/>
  <c r="AR111" i="65"/>
  <c r="AS111" i="65"/>
  <c r="AU111" i="65"/>
  <c r="AT111" i="65"/>
  <c r="AO111" i="65"/>
  <c r="AN111" i="65"/>
  <c r="AL111" i="65"/>
  <c r="AB111" i="65"/>
  <c r="AC111" i="65"/>
  <c r="AE111" i="65"/>
  <c r="AD111" i="65"/>
  <c r="Y111" i="65"/>
  <c r="X111" i="65"/>
  <c r="V80" i="65"/>
  <c r="V111" i="65"/>
  <c r="K111" i="65"/>
  <c r="L111" i="65"/>
  <c r="N111" i="65"/>
  <c r="M111" i="65"/>
  <c r="H111" i="65"/>
  <c r="G111" i="65"/>
  <c r="E111" i="65"/>
  <c r="AR110" i="65"/>
  <c r="AS110" i="65"/>
  <c r="AU110" i="65"/>
  <c r="AT110" i="65"/>
  <c r="AO110" i="65"/>
  <c r="AN110" i="65"/>
  <c r="AL110" i="65"/>
  <c r="AB110" i="65"/>
  <c r="AC110" i="65"/>
  <c r="AE110" i="65"/>
  <c r="AD110" i="65"/>
  <c r="Y110" i="65"/>
  <c r="X110" i="65"/>
  <c r="V79" i="65"/>
  <c r="V110" i="65"/>
  <c r="K110" i="65"/>
  <c r="L110" i="65"/>
  <c r="N110" i="65"/>
  <c r="M110" i="65"/>
  <c r="H110" i="65"/>
  <c r="G110" i="65"/>
  <c r="E110" i="65"/>
  <c r="AR109" i="65"/>
  <c r="AS109" i="65"/>
  <c r="AU109" i="65"/>
  <c r="AT109" i="65"/>
  <c r="AO109" i="65"/>
  <c r="AN109" i="65"/>
  <c r="AL109" i="65"/>
  <c r="AB109" i="65"/>
  <c r="AC109" i="65"/>
  <c r="AE109" i="65"/>
  <c r="AD109" i="65"/>
  <c r="Y109" i="65"/>
  <c r="X109" i="65"/>
  <c r="V78" i="65"/>
  <c r="V109" i="65"/>
  <c r="K109" i="65"/>
  <c r="L109" i="65"/>
  <c r="N109" i="65"/>
  <c r="M109" i="65"/>
  <c r="H109" i="65"/>
  <c r="G109" i="65"/>
  <c r="E109" i="65"/>
  <c r="AR108" i="65"/>
  <c r="AS108" i="65"/>
  <c r="AU108" i="65"/>
  <c r="AT108" i="65"/>
  <c r="AO108" i="65"/>
  <c r="AN108" i="65"/>
  <c r="AL108" i="65"/>
  <c r="AB108" i="65"/>
  <c r="AC108" i="65"/>
  <c r="AE108" i="65"/>
  <c r="AD108" i="65"/>
  <c r="Y108" i="65"/>
  <c r="X108" i="65"/>
  <c r="V77" i="65"/>
  <c r="V108" i="65"/>
  <c r="K108" i="65"/>
  <c r="L108" i="65"/>
  <c r="N108" i="65"/>
  <c r="M108" i="65"/>
  <c r="H108" i="65"/>
  <c r="G108" i="65"/>
  <c r="E108" i="65"/>
  <c r="AR107" i="65"/>
  <c r="AS107" i="65"/>
  <c r="AU107" i="65"/>
  <c r="AT107" i="65"/>
  <c r="AO107" i="65"/>
  <c r="AN107" i="65"/>
  <c r="AL107" i="65"/>
  <c r="AB107" i="65"/>
  <c r="AC107" i="65"/>
  <c r="AE107" i="65"/>
  <c r="AD107" i="65"/>
  <c r="Y107" i="65"/>
  <c r="X107" i="65"/>
  <c r="V76" i="65"/>
  <c r="V107" i="65"/>
  <c r="K107" i="65"/>
  <c r="L107" i="65"/>
  <c r="N107" i="65"/>
  <c r="M107" i="65"/>
  <c r="H107" i="65"/>
  <c r="G107" i="65"/>
  <c r="E107" i="65"/>
  <c r="AR106" i="65"/>
  <c r="AS106" i="65"/>
  <c r="AU106" i="65"/>
  <c r="AT106" i="65"/>
  <c r="AO106" i="65"/>
  <c r="AN106" i="65"/>
  <c r="AL106" i="65"/>
  <c r="AB106" i="65"/>
  <c r="AC106" i="65"/>
  <c r="AE106" i="65"/>
  <c r="AD106" i="65"/>
  <c r="Y106" i="65"/>
  <c r="X106" i="65"/>
  <c r="V75" i="65"/>
  <c r="V106" i="65"/>
  <c r="K106" i="65"/>
  <c r="L106" i="65"/>
  <c r="N106" i="65"/>
  <c r="M106" i="65"/>
  <c r="H106" i="65"/>
  <c r="G106" i="65"/>
  <c r="E106" i="65"/>
  <c r="AR105" i="65"/>
  <c r="AS105" i="65"/>
  <c r="AU105" i="65"/>
  <c r="AT105" i="65"/>
  <c r="AO105" i="65"/>
  <c r="AN105" i="65"/>
  <c r="AL105" i="65"/>
  <c r="AB105" i="65"/>
  <c r="AC105" i="65"/>
  <c r="AE105" i="65"/>
  <c r="AD105" i="65"/>
  <c r="Y105" i="65"/>
  <c r="X105" i="65"/>
  <c r="V74" i="65"/>
  <c r="V105" i="65"/>
  <c r="K105" i="65"/>
  <c r="L105" i="65"/>
  <c r="N105" i="65"/>
  <c r="M105" i="65"/>
  <c r="H105" i="65"/>
  <c r="G105" i="65"/>
  <c r="E105" i="65"/>
  <c r="AR104" i="65"/>
  <c r="AS104" i="65"/>
  <c r="AU104" i="65"/>
  <c r="AT104" i="65"/>
  <c r="AO104" i="65"/>
  <c r="AN104" i="65"/>
  <c r="AL104" i="65"/>
  <c r="AB104" i="65"/>
  <c r="AC104" i="65"/>
  <c r="AE104" i="65"/>
  <c r="AD104" i="65"/>
  <c r="Y104" i="65"/>
  <c r="X104" i="65"/>
  <c r="V73" i="65"/>
  <c r="V104" i="65"/>
  <c r="K104" i="65"/>
  <c r="L104" i="65"/>
  <c r="N104" i="65"/>
  <c r="M104" i="65"/>
  <c r="H104" i="65"/>
  <c r="G104" i="65"/>
  <c r="E104" i="65"/>
  <c r="AR103" i="65"/>
  <c r="AS103" i="65"/>
  <c r="AU103" i="65"/>
  <c r="AT103" i="65"/>
  <c r="AO103" i="65"/>
  <c r="AN103" i="65"/>
  <c r="AL103" i="65"/>
  <c r="AB103" i="65"/>
  <c r="AC103" i="65"/>
  <c r="AE103" i="65"/>
  <c r="AD103" i="65"/>
  <c r="Y103" i="65"/>
  <c r="X103" i="65"/>
  <c r="V72" i="65"/>
  <c r="V103" i="65"/>
  <c r="K103" i="65"/>
  <c r="L103" i="65"/>
  <c r="N103" i="65"/>
  <c r="M103" i="65"/>
  <c r="H103" i="65"/>
  <c r="G103" i="65"/>
  <c r="E103" i="65"/>
  <c r="AR102" i="65"/>
  <c r="AS102" i="65"/>
  <c r="AU102" i="65"/>
  <c r="AT102" i="65"/>
  <c r="AO102" i="65"/>
  <c r="AN102" i="65"/>
  <c r="AL102" i="65"/>
  <c r="AB102" i="65"/>
  <c r="AC102" i="65"/>
  <c r="AE102" i="65"/>
  <c r="AD102" i="65"/>
  <c r="Y102" i="65"/>
  <c r="X102" i="65"/>
  <c r="V71" i="65"/>
  <c r="V102" i="65"/>
  <c r="K102" i="65"/>
  <c r="L102" i="65"/>
  <c r="N102" i="65"/>
  <c r="M102" i="65"/>
  <c r="H102" i="65"/>
  <c r="G102" i="65"/>
  <c r="E102" i="65"/>
  <c r="AR101" i="65"/>
  <c r="AS101" i="65"/>
  <c r="AU101" i="65"/>
  <c r="AT101" i="65"/>
  <c r="AO101" i="65"/>
  <c r="AN101" i="65"/>
  <c r="AL101" i="65"/>
  <c r="AB101" i="65"/>
  <c r="AC101" i="65"/>
  <c r="AE101" i="65"/>
  <c r="AD101" i="65"/>
  <c r="Y101" i="65"/>
  <c r="X101" i="65"/>
  <c r="V70" i="65"/>
  <c r="V101" i="65"/>
  <c r="K101" i="65"/>
  <c r="L101" i="65"/>
  <c r="N101" i="65"/>
  <c r="M101" i="65"/>
  <c r="H101" i="65"/>
  <c r="G101" i="65"/>
  <c r="E101" i="65"/>
  <c r="AR100" i="65"/>
  <c r="AS100" i="65"/>
  <c r="AU100" i="65"/>
  <c r="AT100" i="65"/>
  <c r="AO100" i="65"/>
  <c r="AN100" i="65"/>
  <c r="AL100" i="65"/>
  <c r="AB100" i="65"/>
  <c r="AC100" i="65"/>
  <c r="AE100" i="65"/>
  <c r="AD100" i="65"/>
  <c r="Y100" i="65"/>
  <c r="X100" i="65"/>
  <c r="V69" i="65"/>
  <c r="V100" i="65"/>
  <c r="K100" i="65"/>
  <c r="L100" i="65"/>
  <c r="N100" i="65"/>
  <c r="M100" i="65"/>
  <c r="H100" i="65"/>
  <c r="G100" i="65"/>
  <c r="E100" i="65"/>
  <c r="AQ94" i="65"/>
  <c r="AP69" i="65"/>
  <c r="AP70" i="65"/>
  <c r="AP71" i="65"/>
  <c r="AP72" i="65"/>
  <c r="AP73" i="65"/>
  <c r="AP74" i="65"/>
  <c r="AP75" i="65"/>
  <c r="AP76" i="65"/>
  <c r="AP77" i="65"/>
  <c r="AP78" i="65"/>
  <c r="AP79" i="65"/>
  <c r="AP80" i="65"/>
  <c r="AP81" i="65"/>
  <c r="AP82" i="65"/>
  <c r="AP83" i="65"/>
  <c r="AP84" i="65"/>
  <c r="AP85" i="65"/>
  <c r="AP86" i="65"/>
  <c r="AP87" i="65"/>
  <c r="AP88" i="65"/>
  <c r="AP89" i="65"/>
  <c r="AP90" i="65"/>
  <c r="AP91" i="65"/>
  <c r="AP92" i="65"/>
  <c r="AP93" i="65"/>
  <c r="AP94" i="65"/>
  <c r="AA94" i="65"/>
  <c r="Z69" i="65"/>
  <c r="Z70" i="65"/>
  <c r="Z71" i="65"/>
  <c r="Z72" i="65"/>
  <c r="Z73" i="65"/>
  <c r="Z74" i="65"/>
  <c r="Z75" i="65"/>
  <c r="Z76" i="65"/>
  <c r="Z77" i="65"/>
  <c r="Z78" i="65"/>
  <c r="Z79" i="65"/>
  <c r="Z80" i="65"/>
  <c r="Z81" i="65"/>
  <c r="Z82" i="65"/>
  <c r="Z83" i="65"/>
  <c r="Z84" i="65"/>
  <c r="Z85" i="65"/>
  <c r="Z86" i="65"/>
  <c r="Z87" i="65"/>
  <c r="Z88" i="65"/>
  <c r="Z89" i="65"/>
  <c r="Z90" i="65"/>
  <c r="Z91" i="65"/>
  <c r="Z92" i="65"/>
  <c r="Z93" i="65"/>
  <c r="Z94" i="65"/>
  <c r="J94" i="65"/>
  <c r="I69" i="65"/>
  <c r="I70" i="65"/>
  <c r="I71" i="65"/>
  <c r="I72" i="65"/>
  <c r="I73" i="65"/>
  <c r="I74" i="65"/>
  <c r="I75" i="65"/>
  <c r="I76" i="65"/>
  <c r="I77" i="65"/>
  <c r="I78" i="65"/>
  <c r="I79" i="65"/>
  <c r="I80" i="65"/>
  <c r="I81" i="65"/>
  <c r="I82" i="65"/>
  <c r="I83" i="65"/>
  <c r="I84" i="65"/>
  <c r="I85" i="65"/>
  <c r="I86" i="65"/>
  <c r="I87" i="65"/>
  <c r="I88" i="65"/>
  <c r="I89" i="65"/>
  <c r="I90" i="65"/>
  <c r="I91" i="65"/>
  <c r="I92" i="65"/>
  <c r="I93" i="65"/>
  <c r="I94" i="65"/>
  <c r="AR93" i="65"/>
  <c r="AS93" i="65"/>
  <c r="AU93" i="65"/>
  <c r="AT93" i="65"/>
  <c r="AO93" i="65"/>
  <c r="AN93" i="65"/>
  <c r="AL93" i="65"/>
  <c r="AB93" i="65"/>
  <c r="AC93" i="65"/>
  <c r="AE93" i="65"/>
  <c r="AD93" i="65"/>
  <c r="Y93" i="65"/>
  <c r="X93" i="65"/>
  <c r="K93" i="65"/>
  <c r="L93" i="65"/>
  <c r="N93" i="65"/>
  <c r="M93" i="65"/>
  <c r="H93" i="65"/>
  <c r="G93" i="65"/>
  <c r="E93" i="65"/>
  <c r="AR92" i="65"/>
  <c r="AS92" i="65"/>
  <c r="AU92" i="65"/>
  <c r="AT92" i="65"/>
  <c r="AO92" i="65"/>
  <c r="AN92" i="65"/>
  <c r="AL92" i="65"/>
  <c r="AB92" i="65"/>
  <c r="AC92" i="65"/>
  <c r="AE92" i="65"/>
  <c r="AD92" i="65"/>
  <c r="Y92" i="65"/>
  <c r="X92" i="65"/>
  <c r="K92" i="65"/>
  <c r="L92" i="65"/>
  <c r="N92" i="65"/>
  <c r="M92" i="65"/>
  <c r="H92" i="65"/>
  <c r="G92" i="65"/>
  <c r="E92" i="65"/>
  <c r="AR91" i="65"/>
  <c r="AS91" i="65"/>
  <c r="AU91" i="65"/>
  <c r="AT91" i="65"/>
  <c r="AO91" i="65"/>
  <c r="AN91" i="65"/>
  <c r="AL91" i="65"/>
  <c r="AB91" i="65"/>
  <c r="AC91" i="65"/>
  <c r="AE91" i="65"/>
  <c r="AD91" i="65"/>
  <c r="Y91" i="65"/>
  <c r="X91" i="65"/>
  <c r="K91" i="65"/>
  <c r="L91" i="65"/>
  <c r="N91" i="65"/>
  <c r="M91" i="65"/>
  <c r="H91" i="65"/>
  <c r="G91" i="65"/>
  <c r="E91" i="65"/>
  <c r="AR90" i="65"/>
  <c r="AS90" i="65"/>
  <c r="AU90" i="65"/>
  <c r="AT90" i="65"/>
  <c r="AO90" i="65"/>
  <c r="AN90" i="65"/>
  <c r="AL90" i="65"/>
  <c r="AB90" i="65"/>
  <c r="AC90" i="65"/>
  <c r="AE90" i="65"/>
  <c r="AD90" i="65"/>
  <c r="Y90" i="65"/>
  <c r="X90" i="65"/>
  <c r="K90" i="65"/>
  <c r="L90" i="65"/>
  <c r="N90" i="65"/>
  <c r="M90" i="65"/>
  <c r="H90" i="65"/>
  <c r="G90" i="65"/>
  <c r="E90" i="65"/>
  <c r="AR89" i="65"/>
  <c r="AS89" i="65"/>
  <c r="AU89" i="65"/>
  <c r="AT89" i="65"/>
  <c r="AO89" i="65"/>
  <c r="AN89" i="65"/>
  <c r="AL89" i="65"/>
  <c r="AB89" i="65"/>
  <c r="AC89" i="65"/>
  <c r="AE89" i="65"/>
  <c r="AD89" i="65"/>
  <c r="Y89" i="65"/>
  <c r="X89" i="65"/>
  <c r="K89" i="65"/>
  <c r="L89" i="65"/>
  <c r="N89" i="65"/>
  <c r="M89" i="65"/>
  <c r="H89" i="65"/>
  <c r="G89" i="65"/>
  <c r="E89" i="65"/>
  <c r="AR88" i="65"/>
  <c r="AS88" i="65"/>
  <c r="AU88" i="65"/>
  <c r="AT88" i="65"/>
  <c r="AO88" i="65"/>
  <c r="AN88" i="65"/>
  <c r="AL88" i="65"/>
  <c r="AB88" i="65"/>
  <c r="AC88" i="65"/>
  <c r="AE88" i="65"/>
  <c r="AD88" i="65"/>
  <c r="Y88" i="65"/>
  <c r="X88" i="65"/>
  <c r="K88" i="65"/>
  <c r="L88" i="65"/>
  <c r="N88" i="65"/>
  <c r="M88" i="65"/>
  <c r="H88" i="65"/>
  <c r="G88" i="65"/>
  <c r="E88" i="65"/>
  <c r="AR87" i="65"/>
  <c r="AS87" i="65"/>
  <c r="AU87" i="65"/>
  <c r="AT87" i="65"/>
  <c r="AO87" i="65"/>
  <c r="AN87" i="65"/>
  <c r="AL87" i="65"/>
  <c r="AB87" i="65"/>
  <c r="AC87" i="65"/>
  <c r="AE87" i="65"/>
  <c r="AD87" i="65"/>
  <c r="Y87" i="65"/>
  <c r="X87" i="65"/>
  <c r="K87" i="65"/>
  <c r="L87" i="65"/>
  <c r="N87" i="65"/>
  <c r="M87" i="65"/>
  <c r="H87" i="65"/>
  <c r="G87" i="65"/>
  <c r="E87" i="65"/>
  <c r="AR86" i="65"/>
  <c r="AS86" i="65"/>
  <c r="AU86" i="65"/>
  <c r="AT86" i="65"/>
  <c r="AO86" i="65"/>
  <c r="AN86" i="65"/>
  <c r="AL86" i="65"/>
  <c r="AB86" i="65"/>
  <c r="AC86" i="65"/>
  <c r="AE86" i="65"/>
  <c r="AD86" i="65"/>
  <c r="Y86" i="65"/>
  <c r="X86" i="65"/>
  <c r="K86" i="65"/>
  <c r="L86" i="65"/>
  <c r="N86" i="65"/>
  <c r="M86" i="65"/>
  <c r="H86" i="65"/>
  <c r="G86" i="65"/>
  <c r="E86" i="65"/>
  <c r="AR85" i="65"/>
  <c r="AS85" i="65"/>
  <c r="AU85" i="65"/>
  <c r="AT85" i="65"/>
  <c r="AO85" i="65"/>
  <c r="AN85" i="65"/>
  <c r="AL85" i="65"/>
  <c r="AB85" i="65"/>
  <c r="AC85" i="65"/>
  <c r="AE85" i="65"/>
  <c r="AD85" i="65"/>
  <c r="Y85" i="65"/>
  <c r="X85" i="65"/>
  <c r="K85" i="65"/>
  <c r="L85" i="65"/>
  <c r="N85" i="65"/>
  <c r="M85" i="65"/>
  <c r="H85" i="65"/>
  <c r="G85" i="65"/>
  <c r="E85" i="65"/>
  <c r="AR84" i="65"/>
  <c r="AS84" i="65"/>
  <c r="AU84" i="65"/>
  <c r="AT84" i="65"/>
  <c r="AO84" i="65"/>
  <c r="AN84" i="65"/>
  <c r="AL84" i="65"/>
  <c r="AB84" i="65"/>
  <c r="AC84" i="65"/>
  <c r="AE84" i="65"/>
  <c r="AD84" i="65"/>
  <c r="Y84" i="65"/>
  <c r="X84" i="65"/>
  <c r="K84" i="65"/>
  <c r="L84" i="65"/>
  <c r="N84" i="65"/>
  <c r="M84" i="65"/>
  <c r="H84" i="65"/>
  <c r="G84" i="65"/>
  <c r="E84" i="65"/>
  <c r="AR83" i="65"/>
  <c r="AS83" i="65"/>
  <c r="AU83" i="65"/>
  <c r="AT83" i="65"/>
  <c r="AO83" i="65"/>
  <c r="AN83" i="65"/>
  <c r="AL83" i="65"/>
  <c r="AB83" i="65"/>
  <c r="AC83" i="65"/>
  <c r="AE83" i="65"/>
  <c r="AD83" i="65"/>
  <c r="Y83" i="65"/>
  <c r="X83" i="65"/>
  <c r="K83" i="65"/>
  <c r="L83" i="65"/>
  <c r="N83" i="65"/>
  <c r="M83" i="65"/>
  <c r="H83" i="65"/>
  <c r="G83" i="65"/>
  <c r="E83" i="65"/>
  <c r="AR82" i="65"/>
  <c r="AS82" i="65"/>
  <c r="AU82" i="65"/>
  <c r="AT82" i="65"/>
  <c r="AO82" i="65"/>
  <c r="AN82" i="65"/>
  <c r="AL82" i="65"/>
  <c r="AB82" i="65"/>
  <c r="AC82" i="65"/>
  <c r="AE82" i="65"/>
  <c r="AD82" i="65"/>
  <c r="Y82" i="65"/>
  <c r="X82" i="65"/>
  <c r="K82" i="65"/>
  <c r="L82" i="65"/>
  <c r="N82" i="65"/>
  <c r="M82" i="65"/>
  <c r="H82" i="65"/>
  <c r="G82" i="65"/>
  <c r="E82" i="65"/>
  <c r="AR81" i="65"/>
  <c r="AS81" i="65"/>
  <c r="AU81" i="65"/>
  <c r="AT81" i="65"/>
  <c r="AO81" i="65"/>
  <c r="AN81" i="65"/>
  <c r="AL81" i="65"/>
  <c r="AB81" i="65"/>
  <c r="AC81" i="65"/>
  <c r="AE81" i="65"/>
  <c r="AD81" i="65"/>
  <c r="Y81" i="65"/>
  <c r="X81" i="65"/>
  <c r="K81" i="65"/>
  <c r="L81" i="65"/>
  <c r="N81" i="65"/>
  <c r="M81" i="65"/>
  <c r="H81" i="65"/>
  <c r="G81" i="65"/>
  <c r="E81" i="65"/>
  <c r="AR80" i="65"/>
  <c r="AS80" i="65"/>
  <c r="AU80" i="65"/>
  <c r="AT80" i="65"/>
  <c r="AO80" i="65"/>
  <c r="AN80" i="65"/>
  <c r="AL80" i="65"/>
  <c r="AB80" i="65"/>
  <c r="AC80" i="65"/>
  <c r="AE80" i="65"/>
  <c r="AD80" i="65"/>
  <c r="Y80" i="65"/>
  <c r="X80" i="65"/>
  <c r="K80" i="65"/>
  <c r="L80" i="65"/>
  <c r="N80" i="65"/>
  <c r="M80" i="65"/>
  <c r="H80" i="65"/>
  <c r="G80" i="65"/>
  <c r="E80" i="65"/>
  <c r="AR79" i="65"/>
  <c r="AS79" i="65"/>
  <c r="AU79" i="65"/>
  <c r="AT79" i="65"/>
  <c r="AO79" i="65"/>
  <c r="AN79" i="65"/>
  <c r="AL79" i="65"/>
  <c r="AB79" i="65"/>
  <c r="AC79" i="65"/>
  <c r="AE79" i="65"/>
  <c r="AD79" i="65"/>
  <c r="Y79" i="65"/>
  <c r="X79" i="65"/>
  <c r="K79" i="65"/>
  <c r="L79" i="65"/>
  <c r="N79" i="65"/>
  <c r="M79" i="65"/>
  <c r="H79" i="65"/>
  <c r="G79" i="65"/>
  <c r="E79" i="65"/>
  <c r="AR78" i="65"/>
  <c r="AS78" i="65"/>
  <c r="AU78" i="65"/>
  <c r="AT78" i="65"/>
  <c r="AO78" i="65"/>
  <c r="AN78" i="65"/>
  <c r="AL78" i="65"/>
  <c r="AB78" i="65"/>
  <c r="AC78" i="65"/>
  <c r="AE78" i="65"/>
  <c r="AD78" i="65"/>
  <c r="Y78" i="65"/>
  <c r="X78" i="65"/>
  <c r="K78" i="65"/>
  <c r="L78" i="65"/>
  <c r="N78" i="65"/>
  <c r="M78" i="65"/>
  <c r="H78" i="65"/>
  <c r="G78" i="65"/>
  <c r="E78" i="65"/>
  <c r="AR77" i="65"/>
  <c r="AS77" i="65"/>
  <c r="AU77" i="65"/>
  <c r="AT77" i="65"/>
  <c r="AO77" i="65"/>
  <c r="AN77" i="65"/>
  <c r="AL77" i="65"/>
  <c r="AB77" i="65"/>
  <c r="AC77" i="65"/>
  <c r="AE77" i="65"/>
  <c r="AD77" i="65"/>
  <c r="Y77" i="65"/>
  <c r="X77" i="65"/>
  <c r="K77" i="65"/>
  <c r="L77" i="65"/>
  <c r="N77" i="65"/>
  <c r="M77" i="65"/>
  <c r="H77" i="65"/>
  <c r="G77" i="65"/>
  <c r="E77" i="65"/>
  <c r="AR76" i="65"/>
  <c r="AS76" i="65"/>
  <c r="AU76" i="65"/>
  <c r="AT76" i="65"/>
  <c r="AO76" i="65"/>
  <c r="AN76" i="65"/>
  <c r="AL76" i="65"/>
  <c r="AB76" i="65"/>
  <c r="AC76" i="65"/>
  <c r="AE76" i="65"/>
  <c r="AD76" i="65"/>
  <c r="Y76" i="65"/>
  <c r="X76" i="65"/>
  <c r="K76" i="65"/>
  <c r="L76" i="65"/>
  <c r="N76" i="65"/>
  <c r="M76" i="65"/>
  <c r="H76" i="65"/>
  <c r="G76" i="65"/>
  <c r="E76" i="65"/>
  <c r="AR75" i="65"/>
  <c r="AS75" i="65"/>
  <c r="AU75" i="65"/>
  <c r="AT75" i="65"/>
  <c r="AO75" i="65"/>
  <c r="AN75" i="65"/>
  <c r="AL75" i="65"/>
  <c r="AB75" i="65"/>
  <c r="AC75" i="65"/>
  <c r="AE75" i="65"/>
  <c r="AD75" i="65"/>
  <c r="Y75" i="65"/>
  <c r="X75" i="65"/>
  <c r="K75" i="65"/>
  <c r="L75" i="65"/>
  <c r="N75" i="65"/>
  <c r="M75" i="65"/>
  <c r="H75" i="65"/>
  <c r="G75" i="65"/>
  <c r="E75" i="65"/>
  <c r="AR74" i="65"/>
  <c r="AS74" i="65"/>
  <c r="AU74" i="65"/>
  <c r="AT74" i="65"/>
  <c r="AO74" i="65"/>
  <c r="AN74" i="65"/>
  <c r="AL74" i="65"/>
  <c r="AB74" i="65"/>
  <c r="AC74" i="65"/>
  <c r="AE74" i="65"/>
  <c r="AD74" i="65"/>
  <c r="Y74" i="65"/>
  <c r="X74" i="65"/>
  <c r="K74" i="65"/>
  <c r="L74" i="65"/>
  <c r="N74" i="65"/>
  <c r="M74" i="65"/>
  <c r="H74" i="65"/>
  <c r="G74" i="65"/>
  <c r="E74" i="65"/>
  <c r="AR73" i="65"/>
  <c r="AS73" i="65"/>
  <c r="AU73" i="65"/>
  <c r="AT73" i="65"/>
  <c r="AO73" i="65"/>
  <c r="AN73" i="65"/>
  <c r="AL73" i="65"/>
  <c r="AB73" i="65"/>
  <c r="AC73" i="65"/>
  <c r="AE73" i="65"/>
  <c r="AD73" i="65"/>
  <c r="Y73" i="65"/>
  <c r="X73" i="65"/>
  <c r="K73" i="65"/>
  <c r="L73" i="65"/>
  <c r="N73" i="65"/>
  <c r="M73" i="65"/>
  <c r="H73" i="65"/>
  <c r="G73" i="65"/>
  <c r="E73" i="65"/>
  <c r="AR72" i="65"/>
  <c r="AS72" i="65"/>
  <c r="AU72" i="65"/>
  <c r="AT72" i="65"/>
  <c r="AO72" i="65"/>
  <c r="AN72" i="65"/>
  <c r="AL72" i="65"/>
  <c r="AB72" i="65"/>
  <c r="AC72" i="65"/>
  <c r="AE72" i="65"/>
  <c r="AD72" i="65"/>
  <c r="Y72" i="65"/>
  <c r="X72" i="65"/>
  <c r="K72" i="65"/>
  <c r="L72" i="65"/>
  <c r="N72" i="65"/>
  <c r="M72" i="65"/>
  <c r="H72" i="65"/>
  <c r="G72" i="65"/>
  <c r="E72" i="65"/>
  <c r="AR71" i="65"/>
  <c r="AS71" i="65"/>
  <c r="AU71" i="65"/>
  <c r="AT71" i="65"/>
  <c r="AO71" i="65"/>
  <c r="AN71" i="65"/>
  <c r="AL71" i="65"/>
  <c r="AB71" i="65"/>
  <c r="AC71" i="65"/>
  <c r="AE71" i="65"/>
  <c r="AD71" i="65"/>
  <c r="Y71" i="65"/>
  <c r="X71" i="65"/>
  <c r="K71" i="65"/>
  <c r="L71" i="65"/>
  <c r="N71" i="65"/>
  <c r="M71" i="65"/>
  <c r="H71" i="65"/>
  <c r="G71" i="65"/>
  <c r="E71" i="65"/>
  <c r="AR70" i="65"/>
  <c r="AS70" i="65"/>
  <c r="AU70" i="65"/>
  <c r="AT70" i="65"/>
  <c r="AO70" i="65"/>
  <c r="AN70" i="65"/>
  <c r="AL70" i="65"/>
  <c r="AB70" i="65"/>
  <c r="AC70" i="65"/>
  <c r="AE70" i="65"/>
  <c r="AD70" i="65"/>
  <c r="Y70" i="65"/>
  <c r="X70" i="65"/>
  <c r="K70" i="65"/>
  <c r="L70" i="65"/>
  <c r="N70" i="65"/>
  <c r="M70" i="65"/>
  <c r="H70" i="65"/>
  <c r="G70" i="65"/>
  <c r="E70" i="65"/>
  <c r="AR69" i="65"/>
  <c r="AS69" i="65"/>
  <c r="AU69" i="65"/>
  <c r="AT69" i="65"/>
  <c r="AO69" i="65"/>
  <c r="AN69" i="65"/>
  <c r="AL69" i="65"/>
  <c r="AB69" i="65"/>
  <c r="AC69" i="65"/>
  <c r="AE69" i="65"/>
  <c r="AD69" i="65"/>
  <c r="Y69" i="65"/>
  <c r="X69" i="65"/>
  <c r="K69" i="65"/>
  <c r="L69" i="65"/>
  <c r="N69" i="65"/>
  <c r="M69" i="65"/>
  <c r="H69" i="65"/>
  <c r="G69" i="65"/>
  <c r="E69" i="65"/>
  <c r="AQ63" i="65"/>
  <c r="AP38" i="65"/>
  <c r="AP39" i="65"/>
  <c r="AP40" i="65"/>
  <c r="AP41" i="65"/>
  <c r="AP42" i="65"/>
  <c r="AP43" i="65"/>
  <c r="AP44" i="65"/>
  <c r="AP45" i="65"/>
  <c r="AP46" i="65"/>
  <c r="AP47" i="65"/>
  <c r="AP48" i="65"/>
  <c r="AP49" i="65"/>
  <c r="AP50" i="65"/>
  <c r="AP51" i="65"/>
  <c r="AP52" i="65"/>
  <c r="AP53" i="65"/>
  <c r="AP54" i="65"/>
  <c r="AP55" i="65"/>
  <c r="AP56" i="65"/>
  <c r="AP57" i="65"/>
  <c r="AP58" i="65"/>
  <c r="AP59" i="65"/>
  <c r="AP60" i="65"/>
  <c r="AP61" i="65"/>
  <c r="AP62" i="65"/>
  <c r="AP63" i="65"/>
  <c r="AA63" i="65"/>
  <c r="Z38" i="65"/>
  <c r="Z39" i="65"/>
  <c r="Z40" i="65"/>
  <c r="Z41" i="65"/>
  <c r="Z42" i="65"/>
  <c r="Z43" i="65"/>
  <c r="Z44" i="65"/>
  <c r="Z45" i="65"/>
  <c r="Z46" i="65"/>
  <c r="Z47" i="65"/>
  <c r="Z48" i="65"/>
  <c r="Z49" i="65"/>
  <c r="Z50" i="65"/>
  <c r="Z51" i="65"/>
  <c r="Z52" i="65"/>
  <c r="Z53" i="65"/>
  <c r="Z54" i="65"/>
  <c r="Z55" i="65"/>
  <c r="Z56" i="65"/>
  <c r="Z57" i="65"/>
  <c r="Z58" i="65"/>
  <c r="Z59" i="65"/>
  <c r="Z60" i="65"/>
  <c r="Z61" i="65"/>
  <c r="Z62" i="65"/>
  <c r="Z63" i="65"/>
  <c r="J63" i="65"/>
  <c r="I38" i="65"/>
  <c r="I39" i="65"/>
  <c r="I40" i="65"/>
  <c r="I41" i="65"/>
  <c r="I42" i="65"/>
  <c r="I43" i="65"/>
  <c r="I44" i="65"/>
  <c r="I45" i="65"/>
  <c r="I46" i="65"/>
  <c r="I47" i="65"/>
  <c r="I48" i="65"/>
  <c r="I49" i="65"/>
  <c r="I50" i="65"/>
  <c r="I51" i="65"/>
  <c r="I52" i="65"/>
  <c r="I53" i="65"/>
  <c r="I54" i="65"/>
  <c r="I55" i="65"/>
  <c r="I56" i="65"/>
  <c r="I57" i="65"/>
  <c r="I58" i="65"/>
  <c r="I59" i="65"/>
  <c r="I60" i="65"/>
  <c r="I61" i="65"/>
  <c r="I62" i="65"/>
  <c r="I63" i="65"/>
  <c r="AR62" i="65"/>
  <c r="AS62" i="65"/>
  <c r="AU62" i="65"/>
  <c r="AT62" i="65"/>
  <c r="AO62" i="65"/>
  <c r="AN62" i="65"/>
  <c r="AL62" i="65"/>
  <c r="AB62" i="65"/>
  <c r="AC62" i="65"/>
  <c r="AE62" i="65"/>
  <c r="AD62" i="65"/>
  <c r="Y62" i="65"/>
  <c r="X62" i="65"/>
  <c r="V62" i="65"/>
  <c r="K62" i="65"/>
  <c r="L62" i="65"/>
  <c r="N62" i="65"/>
  <c r="M62" i="65"/>
  <c r="H62" i="65"/>
  <c r="G62" i="65"/>
  <c r="E62" i="65"/>
  <c r="AR61" i="65"/>
  <c r="AS61" i="65"/>
  <c r="AU61" i="65"/>
  <c r="AT61" i="65"/>
  <c r="AO61" i="65"/>
  <c r="AN61" i="65"/>
  <c r="AL61" i="65"/>
  <c r="AB61" i="65"/>
  <c r="AC61" i="65"/>
  <c r="AE61" i="65"/>
  <c r="AD61" i="65"/>
  <c r="Y61" i="65"/>
  <c r="X61" i="65"/>
  <c r="V61" i="65"/>
  <c r="K61" i="65"/>
  <c r="L61" i="65"/>
  <c r="N61" i="65"/>
  <c r="M61" i="65"/>
  <c r="H61" i="65"/>
  <c r="G61" i="65"/>
  <c r="E61" i="65"/>
  <c r="AR60" i="65"/>
  <c r="AS60" i="65"/>
  <c r="AU60" i="65"/>
  <c r="AT60" i="65"/>
  <c r="AO60" i="65"/>
  <c r="AN60" i="65"/>
  <c r="AL60" i="65"/>
  <c r="AB60" i="65"/>
  <c r="AC60" i="65"/>
  <c r="AE60" i="65"/>
  <c r="AD60" i="65"/>
  <c r="Y60" i="65"/>
  <c r="X60" i="65"/>
  <c r="V60" i="65"/>
  <c r="K60" i="65"/>
  <c r="L60" i="65"/>
  <c r="N60" i="65"/>
  <c r="M60" i="65"/>
  <c r="H60" i="65"/>
  <c r="G60" i="65"/>
  <c r="E60" i="65"/>
  <c r="AR59" i="65"/>
  <c r="AS59" i="65"/>
  <c r="AU59" i="65"/>
  <c r="AT59" i="65"/>
  <c r="AO59" i="65"/>
  <c r="AN59" i="65"/>
  <c r="AL59" i="65"/>
  <c r="AB59" i="65"/>
  <c r="AC59" i="65"/>
  <c r="AE59" i="65"/>
  <c r="AD59" i="65"/>
  <c r="Y59" i="65"/>
  <c r="X59" i="65"/>
  <c r="V59" i="65"/>
  <c r="K59" i="65"/>
  <c r="L59" i="65"/>
  <c r="N59" i="65"/>
  <c r="M59" i="65"/>
  <c r="H59" i="65"/>
  <c r="G59" i="65"/>
  <c r="E59" i="65"/>
  <c r="AR58" i="65"/>
  <c r="AS58" i="65"/>
  <c r="AU58" i="65"/>
  <c r="AT58" i="65"/>
  <c r="AO58" i="65"/>
  <c r="AN58" i="65"/>
  <c r="AL58" i="65"/>
  <c r="AB58" i="65"/>
  <c r="AC58" i="65"/>
  <c r="AE58" i="65"/>
  <c r="AD58" i="65"/>
  <c r="Y58" i="65"/>
  <c r="X58" i="65"/>
  <c r="V58" i="65"/>
  <c r="K58" i="65"/>
  <c r="L58" i="65"/>
  <c r="N58" i="65"/>
  <c r="M58" i="65"/>
  <c r="H58" i="65"/>
  <c r="G58" i="65"/>
  <c r="E58" i="65"/>
  <c r="AR57" i="65"/>
  <c r="AS57" i="65"/>
  <c r="AU57" i="65"/>
  <c r="AT57" i="65"/>
  <c r="AO57" i="65"/>
  <c r="AN57" i="65"/>
  <c r="AL57" i="65"/>
  <c r="AB57" i="65"/>
  <c r="AC57" i="65"/>
  <c r="AE57" i="65"/>
  <c r="AD57" i="65"/>
  <c r="Y57" i="65"/>
  <c r="X57" i="65"/>
  <c r="V57" i="65"/>
  <c r="K57" i="65"/>
  <c r="L57" i="65"/>
  <c r="N57" i="65"/>
  <c r="M57" i="65"/>
  <c r="H57" i="65"/>
  <c r="G57" i="65"/>
  <c r="E57" i="65"/>
  <c r="AR56" i="65"/>
  <c r="AS56" i="65"/>
  <c r="AU56" i="65"/>
  <c r="AT56" i="65"/>
  <c r="AO56" i="65"/>
  <c r="AN56" i="65"/>
  <c r="AL56" i="65"/>
  <c r="AB56" i="65"/>
  <c r="AC56" i="65"/>
  <c r="AE56" i="65"/>
  <c r="AD56" i="65"/>
  <c r="Y56" i="65"/>
  <c r="X56" i="65"/>
  <c r="V56" i="65"/>
  <c r="K56" i="65"/>
  <c r="L56" i="65"/>
  <c r="N56" i="65"/>
  <c r="M56" i="65"/>
  <c r="H56" i="65"/>
  <c r="G56" i="65"/>
  <c r="E56" i="65"/>
  <c r="AR55" i="65"/>
  <c r="AS55" i="65"/>
  <c r="AU55" i="65"/>
  <c r="AT55" i="65"/>
  <c r="AO55" i="65"/>
  <c r="AN55" i="65"/>
  <c r="AL55" i="65"/>
  <c r="AB55" i="65"/>
  <c r="AC55" i="65"/>
  <c r="AE55" i="65"/>
  <c r="AD55" i="65"/>
  <c r="Y55" i="65"/>
  <c r="X55" i="65"/>
  <c r="V55" i="65"/>
  <c r="K55" i="65"/>
  <c r="L55" i="65"/>
  <c r="N55" i="65"/>
  <c r="M55" i="65"/>
  <c r="H55" i="65"/>
  <c r="G55" i="65"/>
  <c r="E55" i="65"/>
  <c r="AR54" i="65"/>
  <c r="AS54" i="65"/>
  <c r="AU54" i="65"/>
  <c r="AT54" i="65"/>
  <c r="AO54" i="65"/>
  <c r="AN54" i="65"/>
  <c r="AL54" i="65"/>
  <c r="AB54" i="65"/>
  <c r="AC54" i="65"/>
  <c r="AE54" i="65"/>
  <c r="AD54" i="65"/>
  <c r="Y54" i="65"/>
  <c r="X54" i="65"/>
  <c r="V54" i="65"/>
  <c r="K54" i="65"/>
  <c r="L54" i="65"/>
  <c r="N54" i="65"/>
  <c r="M54" i="65"/>
  <c r="H54" i="65"/>
  <c r="G54" i="65"/>
  <c r="E54" i="65"/>
  <c r="AR53" i="65"/>
  <c r="AS53" i="65"/>
  <c r="AU53" i="65"/>
  <c r="AT53" i="65"/>
  <c r="AO53" i="65"/>
  <c r="AN53" i="65"/>
  <c r="AL53" i="65"/>
  <c r="AB53" i="65"/>
  <c r="AC53" i="65"/>
  <c r="AE53" i="65"/>
  <c r="AD53" i="65"/>
  <c r="Y53" i="65"/>
  <c r="X53" i="65"/>
  <c r="V53" i="65"/>
  <c r="K53" i="65"/>
  <c r="L53" i="65"/>
  <c r="N53" i="65"/>
  <c r="M53" i="65"/>
  <c r="H53" i="65"/>
  <c r="G53" i="65"/>
  <c r="E53" i="65"/>
  <c r="AR52" i="65"/>
  <c r="AS52" i="65"/>
  <c r="AU52" i="65"/>
  <c r="AT52" i="65"/>
  <c r="AO52" i="65"/>
  <c r="AN52" i="65"/>
  <c r="AL52" i="65"/>
  <c r="AB52" i="65"/>
  <c r="AC52" i="65"/>
  <c r="AE52" i="65"/>
  <c r="AD52" i="65"/>
  <c r="Y52" i="65"/>
  <c r="X52" i="65"/>
  <c r="V52" i="65"/>
  <c r="K52" i="65"/>
  <c r="L52" i="65"/>
  <c r="N52" i="65"/>
  <c r="M52" i="65"/>
  <c r="H52" i="65"/>
  <c r="G52" i="65"/>
  <c r="E52" i="65"/>
  <c r="AR51" i="65"/>
  <c r="AS51" i="65"/>
  <c r="AU51" i="65"/>
  <c r="AT51" i="65"/>
  <c r="AO51" i="65"/>
  <c r="AN51" i="65"/>
  <c r="AL51" i="65"/>
  <c r="AB51" i="65"/>
  <c r="AC51" i="65"/>
  <c r="AE51" i="65"/>
  <c r="AD51" i="65"/>
  <c r="Y51" i="65"/>
  <c r="X51" i="65"/>
  <c r="V51" i="65"/>
  <c r="K51" i="65"/>
  <c r="L51" i="65"/>
  <c r="N51" i="65"/>
  <c r="M51" i="65"/>
  <c r="H51" i="65"/>
  <c r="G51" i="65"/>
  <c r="E51" i="65"/>
  <c r="AR50" i="65"/>
  <c r="AS50" i="65"/>
  <c r="AU50" i="65"/>
  <c r="AT50" i="65"/>
  <c r="AO50" i="65"/>
  <c r="AN50" i="65"/>
  <c r="AL50" i="65"/>
  <c r="AB50" i="65"/>
  <c r="AC50" i="65"/>
  <c r="AE50" i="65"/>
  <c r="AD50" i="65"/>
  <c r="Y50" i="65"/>
  <c r="X50" i="65"/>
  <c r="V50" i="65"/>
  <c r="K50" i="65"/>
  <c r="L50" i="65"/>
  <c r="N50" i="65"/>
  <c r="M50" i="65"/>
  <c r="H50" i="65"/>
  <c r="G50" i="65"/>
  <c r="E50" i="65"/>
  <c r="AR49" i="65"/>
  <c r="AS49" i="65"/>
  <c r="AU49" i="65"/>
  <c r="AT49" i="65"/>
  <c r="AO49" i="65"/>
  <c r="AN49" i="65"/>
  <c r="AL49" i="65"/>
  <c r="AB49" i="65"/>
  <c r="AC49" i="65"/>
  <c r="AE49" i="65"/>
  <c r="AD49" i="65"/>
  <c r="Y49" i="65"/>
  <c r="X49" i="65"/>
  <c r="V49" i="65"/>
  <c r="K49" i="65"/>
  <c r="L49" i="65"/>
  <c r="N49" i="65"/>
  <c r="M49" i="65"/>
  <c r="H49" i="65"/>
  <c r="G49" i="65"/>
  <c r="E49" i="65"/>
  <c r="AR48" i="65"/>
  <c r="AS48" i="65"/>
  <c r="AU48" i="65"/>
  <c r="AT48" i="65"/>
  <c r="AO48" i="65"/>
  <c r="AN48" i="65"/>
  <c r="AL48" i="65"/>
  <c r="AB48" i="65"/>
  <c r="AC48" i="65"/>
  <c r="AE48" i="65"/>
  <c r="AD48" i="65"/>
  <c r="Y48" i="65"/>
  <c r="X48" i="65"/>
  <c r="V48" i="65"/>
  <c r="K48" i="65"/>
  <c r="L48" i="65"/>
  <c r="N48" i="65"/>
  <c r="M48" i="65"/>
  <c r="H48" i="65"/>
  <c r="G48" i="65"/>
  <c r="E48" i="65"/>
  <c r="AR47" i="65"/>
  <c r="AS47" i="65"/>
  <c r="AU47" i="65"/>
  <c r="AT47" i="65"/>
  <c r="AO47" i="65"/>
  <c r="AN47" i="65"/>
  <c r="AL47" i="65"/>
  <c r="AB47" i="65"/>
  <c r="AC47" i="65"/>
  <c r="AE47" i="65"/>
  <c r="AD47" i="65"/>
  <c r="Y47" i="65"/>
  <c r="X47" i="65"/>
  <c r="V47" i="65"/>
  <c r="K47" i="65"/>
  <c r="L47" i="65"/>
  <c r="N47" i="65"/>
  <c r="M47" i="65"/>
  <c r="H47" i="65"/>
  <c r="G47" i="65"/>
  <c r="E47" i="65"/>
  <c r="AR46" i="65"/>
  <c r="AS46" i="65"/>
  <c r="AU46" i="65"/>
  <c r="AT46" i="65"/>
  <c r="AO46" i="65"/>
  <c r="AN46" i="65"/>
  <c r="AL46" i="65"/>
  <c r="AB46" i="65"/>
  <c r="AC46" i="65"/>
  <c r="AE46" i="65"/>
  <c r="AD46" i="65"/>
  <c r="Y46" i="65"/>
  <c r="X46" i="65"/>
  <c r="V46" i="65"/>
  <c r="K46" i="65"/>
  <c r="L46" i="65"/>
  <c r="N46" i="65"/>
  <c r="M46" i="65"/>
  <c r="H46" i="65"/>
  <c r="G46" i="65"/>
  <c r="E46" i="65"/>
  <c r="AR45" i="65"/>
  <c r="AS45" i="65"/>
  <c r="AU45" i="65"/>
  <c r="AT45" i="65"/>
  <c r="AO45" i="65"/>
  <c r="AN45" i="65"/>
  <c r="AL45" i="65"/>
  <c r="AB45" i="65"/>
  <c r="AC45" i="65"/>
  <c r="AE45" i="65"/>
  <c r="AD45" i="65"/>
  <c r="Y45" i="65"/>
  <c r="X45" i="65"/>
  <c r="V45" i="65"/>
  <c r="K45" i="65"/>
  <c r="L45" i="65"/>
  <c r="N45" i="65"/>
  <c r="M45" i="65"/>
  <c r="H45" i="65"/>
  <c r="G45" i="65"/>
  <c r="E45" i="65"/>
  <c r="AR44" i="65"/>
  <c r="AS44" i="65"/>
  <c r="AU44" i="65"/>
  <c r="AT44" i="65"/>
  <c r="AO44" i="65"/>
  <c r="AN44" i="65"/>
  <c r="AL44" i="65"/>
  <c r="AB44" i="65"/>
  <c r="AC44" i="65"/>
  <c r="AE44" i="65"/>
  <c r="AD44" i="65"/>
  <c r="Y44" i="65"/>
  <c r="X44" i="65"/>
  <c r="V44" i="65"/>
  <c r="K44" i="65"/>
  <c r="L44" i="65"/>
  <c r="N44" i="65"/>
  <c r="M44" i="65"/>
  <c r="H44" i="65"/>
  <c r="G44" i="65"/>
  <c r="E44" i="65"/>
  <c r="AR43" i="65"/>
  <c r="AS43" i="65"/>
  <c r="AU43" i="65"/>
  <c r="AT43" i="65"/>
  <c r="AO43" i="65"/>
  <c r="AN43" i="65"/>
  <c r="AL43" i="65"/>
  <c r="AB43" i="65"/>
  <c r="AC43" i="65"/>
  <c r="AE43" i="65"/>
  <c r="AD43" i="65"/>
  <c r="Y43" i="65"/>
  <c r="X43" i="65"/>
  <c r="V43" i="65"/>
  <c r="K43" i="65"/>
  <c r="L43" i="65"/>
  <c r="N43" i="65"/>
  <c r="M43" i="65"/>
  <c r="H43" i="65"/>
  <c r="G43" i="65"/>
  <c r="E43" i="65"/>
  <c r="AR42" i="65"/>
  <c r="AS42" i="65"/>
  <c r="AU42" i="65"/>
  <c r="AT42" i="65"/>
  <c r="AO42" i="65"/>
  <c r="AN42" i="65"/>
  <c r="AL42" i="65"/>
  <c r="AB42" i="65"/>
  <c r="AC42" i="65"/>
  <c r="AE42" i="65"/>
  <c r="AD42" i="65"/>
  <c r="Y42" i="65"/>
  <c r="X42" i="65"/>
  <c r="V42" i="65"/>
  <c r="K42" i="65"/>
  <c r="L42" i="65"/>
  <c r="N42" i="65"/>
  <c r="M42" i="65"/>
  <c r="H42" i="65"/>
  <c r="G42" i="65"/>
  <c r="E42" i="65"/>
  <c r="AR41" i="65"/>
  <c r="AS41" i="65"/>
  <c r="AU41" i="65"/>
  <c r="AT41" i="65"/>
  <c r="AO41" i="65"/>
  <c r="AN41" i="65"/>
  <c r="AL41" i="65"/>
  <c r="AB41" i="65"/>
  <c r="AC41" i="65"/>
  <c r="AE41" i="65"/>
  <c r="AD41" i="65"/>
  <c r="Y41" i="65"/>
  <c r="X41" i="65"/>
  <c r="V41" i="65"/>
  <c r="K41" i="65"/>
  <c r="L41" i="65"/>
  <c r="N41" i="65"/>
  <c r="M41" i="65"/>
  <c r="H41" i="65"/>
  <c r="G41" i="65"/>
  <c r="E41" i="65"/>
  <c r="AR40" i="65"/>
  <c r="AS40" i="65"/>
  <c r="AU40" i="65"/>
  <c r="AT40" i="65"/>
  <c r="AO40" i="65"/>
  <c r="AN40" i="65"/>
  <c r="AL40" i="65"/>
  <c r="AB40" i="65"/>
  <c r="AC40" i="65"/>
  <c r="AE40" i="65"/>
  <c r="AD40" i="65"/>
  <c r="Y40" i="65"/>
  <c r="X40" i="65"/>
  <c r="V40" i="65"/>
  <c r="K40" i="65"/>
  <c r="L40" i="65"/>
  <c r="N40" i="65"/>
  <c r="M40" i="65"/>
  <c r="H40" i="65"/>
  <c r="G40" i="65"/>
  <c r="E40" i="65"/>
  <c r="AR39" i="65"/>
  <c r="AS39" i="65"/>
  <c r="AU39" i="65"/>
  <c r="AT39" i="65"/>
  <c r="AO39" i="65"/>
  <c r="AN39" i="65"/>
  <c r="AL39" i="65"/>
  <c r="AB39" i="65"/>
  <c r="AC39" i="65"/>
  <c r="AE39" i="65"/>
  <c r="AD39" i="65"/>
  <c r="Y39" i="65"/>
  <c r="X39" i="65"/>
  <c r="V39" i="65"/>
  <c r="K39" i="65"/>
  <c r="L39" i="65"/>
  <c r="N39" i="65"/>
  <c r="M39" i="65"/>
  <c r="H39" i="65"/>
  <c r="G39" i="65"/>
  <c r="E39" i="65"/>
  <c r="AR38" i="65"/>
  <c r="AS38" i="65"/>
  <c r="AU38" i="65"/>
  <c r="AT38" i="65"/>
  <c r="AO38" i="65"/>
  <c r="AN38" i="65"/>
  <c r="AL38" i="65"/>
  <c r="AB38" i="65"/>
  <c r="AC38" i="65"/>
  <c r="AE38" i="65"/>
  <c r="AD38" i="65"/>
  <c r="Y38" i="65"/>
  <c r="X38" i="65"/>
  <c r="V38" i="65"/>
  <c r="K38" i="65"/>
  <c r="L38" i="65"/>
  <c r="N38" i="65"/>
  <c r="M38" i="65"/>
  <c r="H38" i="65"/>
  <c r="G38" i="65"/>
  <c r="E38" i="65"/>
  <c r="AQ31" i="65"/>
  <c r="AP6" i="65"/>
  <c r="AP7" i="65"/>
  <c r="AP8" i="65"/>
  <c r="AP9" i="65"/>
  <c r="AP10" i="65"/>
  <c r="AP11" i="65"/>
  <c r="AP12" i="65"/>
  <c r="AP13" i="65"/>
  <c r="AP14" i="65"/>
  <c r="AP15" i="65"/>
  <c r="AP16" i="65"/>
  <c r="AP17" i="65"/>
  <c r="AP18" i="65"/>
  <c r="AP19" i="65"/>
  <c r="AP20" i="65"/>
  <c r="AP21" i="65"/>
  <c r="AP22" i="65"/>
  <c r="AP23" i="65"/>
  <c r="AP24" i="65"/>
  <c r="AP25" i="65"/>
  <c r="AP26" i="65"/>
  <c r="AP27" i="65"/>
  <c r="AP28" i="65"/>
  <c r="AP29" i="65"/>
  <c r="AP30" i="65"/>
  <c r="AP31" i="65"/>
  <c r="AA31" i="65"/>
  <c r="Z6" i="65"/>
  <c r="Z7" i="65"/>
  <c r="Z8" i="65"/>
  <c r="Z9" i="65"/>
  <c r="Z10" i="65"/>
  <c r="Z11" i="65"/>
  <c r="Z12" i="65"/>
  <c r="Z13" i="65"/>
  <c r="Z14" i="65"/>
  <c r="Z15" i="65"/>
  <c r="Z16" i="65"/>
  <c r="Z17" i="65"/>
  <c r="Z18" i="65"/>
  <c r="Z19" i="65"/>
  <c r="Z20" i="65"/>
  <c r="Z21" i="65"/>
  <c r="Z22" i="65"/>
  <c r="Z23" i="65"/>
  <c r="Z24" i="65"/>
  <c r="Z25" i="65"/>
  <c r="Z26" i="65"/>
  <c r="Z27" i="65"/>
  <c r="Z28" i="65"/>
  <c r="Z29" i="65"/>
  <c r="Z30" i="65"/>
  <c r="Z31" i="65"/>
  <c r="J31" i="65"/>
  <c r="I6" i="65"/>
  <c r="I7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I25" i="65"/>
  <c r="I26" i="65"/>
  <c r="I27" i="65"/>
  <c r="I28" i="65"/>
  <c r="I29" i="65"/>
  <c r="I30" i="65"/>
  <c r="I31" i="65"/>
  <c r="AR30" i="65"/>
  <c r="AS30" i="65"/>
  <c r="AU30" i="65"/>
  <c r="AT30" i="65"/>
  <c r="AO30" i="65"/>
  <c r="AN30" i="65"/>
  <c r="AL30" i="65"/>
  <c r="AB30" i="65"/>
  <c r="AC30" i="65"/>
  <c r="AE30" i="65"/>
  <c r="AD30" i="65"/>
  <c r="Y30" i="65"/>
  <c r="X30" i="65"/>
  <c r="V30" i="65"/>
  <c r="K30" i="65"/>
  <c r="L30" i="65"/>
  <c r="N30" i="65"/>
  <c r="M30" i="65"/>
  <c r="H30" i="65"/>
  <c r="G30" i="65"/>
  <c r="E30" i="65"/>
  <c r="AR29" i="65"/>
  <c r="AS29" i="65"/>
  <c r="AU29" i="65"/>
  <c r="AT29" i="65"/>
  <c r="AO29" i="65"/>
  <c r="AN29" i="65"/>
  <c r="AL29" i="65"/>
  <c r="AB29" i="65"/>
  <c r="AC29" i="65"/>
  <c r="AE29" i="65"/>
  <c r="AD29" i="65"/>
  <c r="Y29" i="65"/>
  <c r="X29" i="65"/>
  <c r="V29" i="65"/>
  <c r="K29" i="65"/>
  <c r="L29" i="65"/>
  <c r="N29" i="65"/>
  <c r="M29" i="65"/>
  <c r="H29" i="65"/>
  <c r="G29" i="65"/>
  <c r="E29" i="65"/>
  <c r="AR28" i="65"/>
  <c r="AS28" i="65"/>
  <c r="AU28" i="65"/>
  <c r="AT28" i="65"/>
  <c r="AO28" i="65"/>
  <c r="AN28" i="65"/>
  <c r="AL28" i="65"/>
  <c r="AB28" i="65"/>
  <c r="AC28" i="65"/>
  <c r="AE28" i="65"/>
  <c r="AD28" i="65"/>
  <c r="Y28" i="65"/>
  <c r="X28" i="65"/>
  <c r="V28" i="65"/>
  <c r="K28" i="65"/>
  <c r="L28" i="65"/>
  <c r="N28" i="65"/>
  <c r="M28" i="65"/>
  <c r="H28" i="65"/>
  <c r="G28" i="65"/>
  <c r="E28" i="65"/>
  <c r="AR27" i="65"/>
  <c r="AS27" i="65"/>
  <c r="AU27" i="65"/>
  <c r="AT27" i="65"/>
  <c r="AO27" i="65"/>
  <c r="AN27" i="65"/>
  <c r="AL27" i="65"/>
  <c r="AB27" i="65"/>
  <c r="AC27" i="65"/>
  <c r="AE27" i="65"/>
  <c r="AD27" i="65"/>
  <c r="Y27" i="65"/>
  <c r="X27" i="65"/>
  <c r="V27" i="65"/>
  <c r="K27" i="65"/>
  <c r="L27" i="65"/>
  <c r="N27" i="65"/>
  <c r="M27" i="65"/>
  <c r="H27" i="65"/>
  <c r="G27" i="65"/>
  <c r="E27" i="65"/>
  <c r="AR26" i="65"/>
  <c r="AS26" i="65"/>
  <c r="AU26" i="65"/>
  <c r="AT26" i="65"/>
  <c r="AO26" i="65"/>
  <c r="AN26" i="65"/>
  <c r="AL26" i="65"/>
  <c r="AB26" i="65"/>
  <c r="AC26" i="65"/>
  <c r="AE26" i="65"/>
  <c r="AD26" i="65"/>
  <c r="Y26" i="65"/>
  <c r="X26" i="65"/>
  <c r="V26" i="65"/>
  <c r="K26" i="65"/>
  <c r="L26" i="65"/>
  <c r="N26" i="65"/>
  <c r="M26" i="65"/>
  <c r="H26" i="65"/>
  <c r="G26" i="65"/>
  <c r="E26" i="65"/>
  <c r="AR25" i="65"/>
  <c r="AS25" i="65"/>
  <c r="AU25" i="65"/>
  <c r="AT25" i="65"/>
  <c r="AO25" i="65"/>
  <c r="AN25" i="65"/>
  <c r="AL25" i="65"/>
  <c r="AB25" i="65"/>
  <c r="AC25" i="65"/>
  <c r="AE25" i="65"/>
  <c r="AD25" i="65"/>
  <c r="Y25" i="65"/>
  <c r="X25" i="65"/>
  <c r="V25" i="65"/>
  <c r="K25" i="65"/>
  <c r="L25" i="65"/>
  <c r="N25" i="65"/>
  <c r="M25" i="65"/>
  <c r="H25" i="65"/>
  <c r="G25" i="65"/>
  <c r="E25" i="65"/>
  <c r="AR24" i="65"/>
  <c r="AS24" i="65"/>
  <c r="AU24" i="65"/>
  <c r="AT24" i="65"/>
  <c r="AO24" i="65"/>
  <c r="AN24" i="65"/>
  <c r="AL24" i="65"/>
  <c r="AB24" i="65"/>
  <c r="AC24" i="65"/>
  <c r="AE24" i="65"/>
  <c r="AD24" i="65"/>
  <c r="Y24" i="65"/>
  <c r="X24" i="65"/>
  <c r="V24" i="65"/>
  <c r="K24" i="65"/>
  <c r="L24" i="65"/>
  <c r="N24" i="65"/>
  <c r="M24" i="65"/>
  <c r="H24" i="65"/>
  <c r="G24" i="65"/>
  <c r="E24" i="65"/>
  <c r="AR23" i="65"/>
  <c r="AS23" i="65"/>
  <c r="AU23" i="65"/>
  <c r="AT23" i="65"/>
  <c r="AO23" i="65"/>
  <c r="AN23" i="65"/>
  <c r="AL23" i="65"/>
  <c r="AB23" i="65"/>
  <c r="AC23" i="65"/>
  <c r="AE23" i="65"/>
  <c r="AD23" i="65"/>
  <c r="Y23" i="65"/>
  <c r="X23" i="65"/>
  <c r="V23" i="65"/>
  <c r="K23" i="65"/>
  <c r="L23" i="65"/>
  <c r="N23" i="65"/>
  <c r="M23" i="65"/>
  <c r="H23" i="65"/>
  <c r="G23" i="65"/>
  <c r="E23" i="65"/>
  <c r="AR22" i="65"/>
  <c r="AS22" i="65"/>
  <c r="AU22" i="65"/>
  <c r="AT22" i="65"/>
  <c r="AO22" i="65"/>
  <c r="AN22" i="65"/>
  <c r="AL22" i="65"/>
  <c r="AB22" i="65"/>
  <c r="AC22" i="65"/>
  <c r="AE22" i="65"/>
  <c r="AD22" i="65"/>
  <c r="Y22" i="65"/>
  <c r="X22" i="65"/>
  <c r="V22" i="65"/>
  <c r="K22" i="65"/>
  <c r="L22" i="65"/>
  <c r="N22" i="65"/>
  <c r="M22" i="65"/>
  <c r="H22" i="65"/>
  <c r="G22" i="65"/>
  <c r="E22" i="65"/>
  <c r="AR21" i="65"/>
  <c r="AS21" i="65"/>
  <c r="AU21" i="65"/>
  <c r="AT21" i="65"/>
  <c r="AO21" i="65"/>
  <c r="AN21" i="65"/>
  <c r="AL21" i="65"/>
  <c r="AB21" i="65"/>
  <c r="AC21" i="65"/>
  <c r="AE21" i="65"/>
  <c r="AD21" i="65"/>
  <c r="Y21" i="65"/>
  <c r="X21" i="65"/>
  <c r="V21" i="65"/>
  <c r="K21" i="65"/>
  <c r="L21" i="65"/>
  <c r="N21" i="65"/>
  <c r="M21" i="65"/>
  <c r="H21" i="65"/>
  <c r="G21" i="65"/>
  <c r="E21" i="65"/>
  <c r="AR20" i="65"/>
  <c r="AS20" i="65"/>
  <c r="AU20" i="65"/>
  <c r="AT20" i="65"/>
  <c r="AO20" i="65"/>
  <c r="AN20" i="65"/>
  <c r="AL20" i="65"/>
  <c r="AB20" i="65"/>
  <c r="AC20" i="65"/>
  <c r="AE20" i="65"/>
  <c r="AD20" i="65"/>
  <c r="Y20" i="65"/>
  <c r="X20" i="65"/>
  <c r="V20" i="65"/>
  <c r="K20" i="65"/>
  <c r="L20" i="65"/>
  <c r="N20" i="65"/>
  <c r="M20" i="65"/>
  <c r="H20" i="65"/>
  <c r="G20" i="65"/>
  <c r="E20" i="65"/>
  <c r="AR19" i="65"/>
  <c r="AS19" i="65"/>
  <c r="AU19" i="65"/>
  <c r="AT19" i="65"/>
  <c r="AO19" i="65"/>
  <c r="AN19" i="65"/>
  <c r="AL19" i="65"/>
  <c r="AB19" i="65"/>
  <c r="AC19" i="65"/>
  <c r="AE19" i="65"/>
  <c r="AD19" i="65"/>
  <c r="Y19" i="65"/>
  <c r="X19" i="65"/>
  <c r="V19" i="65"/>
  <c r="K19" i="65"/>
  <c r="L19" i="65"/>
  <c r="N19" i="65"/>
  <c r="M19" i="65"/>
  <c r="H19" i="65"/>
  <c r="G19" i="65"/>
  <c r="E19" i="65"/>
  <c r="AR18" i="65"/>
  <c r="AS18" i="65"/>
  <c r="AU18" i="65"/>
  <c r="AT18" i="65"/>
  <c r="AO18" i="65"/>
  <c r="AN18" i="65"/>
  <c r="AL18" i="65"/>
  <c r="AB18" i="65"/>
  <c r="AC18" i="65"/>
  <c r="AE18" i="65"/>
  <c r="AD18" i="65"/>
  <c r="Y18" i="65"/>
  <c r="X18" i="65"/>
  <c r="V18" i="65"/>
  <c r="K18" i="65"/>
  <c r="L18" i="65"/>
  <c r="N18" i="65"/>
  <c r="M18" i="65"/>
  <c r="H18" i="65"/>
  <c r="G18" i="65"/>
  <c r="E18" i="65"/>
  <c r="AR17" i="65"/>
  <c r="AS17" i="65"/>
  <c r="AU17" i="65"/>
  <c r="AT17" i="65"/>
  <c r="AO17" i="65"/>
  <c r="AN17" i="65"/>
  <c r="AL17" i="65"/>
  <c r="AB17" i="65"/>
  <c r="AC17" i="65"/>
  <c r="AE17" i="65"/>
  <c r="AD17" i="65"/>
  <c r="Y17" i="65"/>
  <c r="X17" i="65"/>
  <c r="V17" i="65"/>
  <c r="K17" i="65"/>
  <c r="L17" i="65"/>
  <c r="N17" i="65"/>
  <c r="M17" i="65"/>
  <c r="H17" i="65"/>
  <c r="G17" i="65"/>
  <c r="E17" i="65"/>
  <c r="AR16" i="65"/>
  <c r="AS16" i="65"/>
  <c r="AU16" i="65"/>
  <c r="AT16" i="65"/>
  <c r="AO16" i="65"/>
  <c r="AN16" i="65"/>
  <c r="AL16" i="65"/>
  <c r="AB16" i="65"/>
  <c r="AC16" i="65"/>
  <c r="AE16" i="65"/>
  <c r="AD16" i="65"/>
  <c r="Y16" i="65"/>
  <c r="X16" i="65"/>
  <c r="V16" i="65"/>
  <c r="K16" i="65"/>
  <c r="L16" i="65"/>
  <c r="N16" i="65"/>
  <c r="M16" i="65"/>
  <c r="H16" i="65"/>
  <c r="G16" i="65"/>
  <c r="E16" i="65"/>
  <c r="AR15" i="65"/>
  <c r="AS15" i="65"/>
  <c r="AU15" i="65"/>
  <c r="AT15" i="65"/>
  <c r="AO15" i="65"/>
  <c r="AN15" i="65"/>
  <c r="AL15" i="65"/>
  <c r="AB15" i="65"/>
  <c r="AC15" i="65"/>
  <c r="AE15" i="65"/>
  <c r="AD15" i="65"/>
  <c r="Y15" i="65"/>
  <c r="X15" i="65"/>
  <c r="V15" i="65"/>
  <c r="K15" i="65"/>
  <c r="L15" i="65"/>
  <c r="N15" i="65"/>
  <c r="M15" i="65"/>
  <c r="H15" i="65"/>
  <c r="G15" i="65"/>
  <c r="E15" i="65"/>
  <c r="AR14" i="65"/>
  <c r="AS14" i="65"/>
  <c r="AU14" i="65"/>
  <c r="AT14" i="65"/>
  <c r="AO14" i="65"/>
  <c r="AN14" i="65"/>
  <c r="AL14" i="65"/>
  <c r="AB14" i="65"/>
  <c r="AC14" i="65"/>
  <c r="AE14" i="65"/>
  <c r="AD14" i="65"/>
  <c r="Y14" i="65"/>
  <c r="X14" i="65"/>
  <c r="V14" i="65"/>
  <c r="K14" i="65"/>
  <c r="L14" i="65"/>
  <c r="N14" i="65"/>
  <c r="M14" i="65"/>
  <c r="H14" i="65"/>
  <c r="G14" i="65"/>
  <c r="E14" i="65"/>
  <c r="AR13" i="65"/>
  <c r="AS13" i="65"/>
  <c r="AU13" i="65"/>
  <c r="AT13" i="65"/>
  <c r="AO13" i="65"/>
  <c r="AN13" i="65"/>
  <c r="AL13" i="65"/>
  <c r="AB13" i="65"/>
  <c r="AC13" i="65"/>
  <c r="AE13" i="65"/>
  <c r="AD13" i="65"/>
  <c r="Y13" i="65"/>
  <c r="X13" i="65"/>
  <c r="V13" i="65"/>
  <c r="K13" i="65"/>
  <c r="L13" i="65"/>
  <c r="N13" i="65"/>
  <c r="M13" i="65"/>
  <c r="H13" i="65"/>
  <c r="G13" i="65"/>
  <c r="E13" i="65"/>
  <c r="AR12" i="65"/>
  <c r="AS12" i="65"/>
  <c r="AU12" i="65"/>
  <c r="AT12" i="65"/>
  <c r="AO12" i="65"/>
  <c r="AN12" i="65"/>
  <c r="AL12" i="65"/>
  <c r="AB12" i="65"/>
  <c r="AC12" i="65"/>
  <c r="AE12" i="65"/>
  <c r="AD12" i="65"/>
  <c r="Y12" i="65"/>
  <c r="X12" i="65"/>
  <c r="V12" i="65"/>
  <c r="K12" i="65"/>
  <c r="L12" i="65"/>
  <c r="N12" i="65"/>
  <c r="M12" i="65"/>
  <c r="H12" i="65"/>
  <c r="G12" i="65"/>
  <c r="E12" i="65"/>
  <c r="AR11" i="65"/>
  <c r="AS11" i="65"/>
  <c r="AU11" i="65"/>
  <c r="AT11" i="65"/>
  <c r="AO11" i="65"/>
  <c r="AN11" i="65"/>
  <c r="AL11" i="65"/>
  <c r="AB11" i="65"/>
  <c r="AC11" i="65"/>
  <c r="AE11" i="65"/>
  <c r="AD11" i="65"/>
  <c r="Y11" i="65"/>
  <c r="X11" i="65"/>
  <c r="V11" i="65"/>
  <c r="K11" i="65"/>
  <c r="L11" i="65"/>
  <c r="N11" i="65"/>
  <c r="M11" i="65"/>
  <c r="H11" i="65"/>
  <c r="G11" i="65"/>
  <c r="E11" i="65"/>
  <c r="AR10" i="65"/>
  <c r="AS10" i="65"/>
  <c r="AU10" i="65"/>
  <c r="AT10" i="65"/>
  <c r="AO10" i="65"/>
  <c r="AN10" i="65"/>
  <c r="AL10" i="65"/>
  <c r="AB10" i="65"/>
  <c r="AC10" i="65"/>
  <c r="AE10" i="65"/>
  <c r="AD10" i="65"/>
  <c r="Y10" i="65"/>
  <c r="X10" i="65"/>
  <c r="V10" i="65"/>
  <c r="K10" i="65"/>
  <c r="L10" i="65"/>
  <c r="N10" i="65"/>
  <c r="M10" i="65"/>
  <c r="H10" i="65"/>
  <c r="G10" i="65"/>
  <c r="E10" i="65"/>
  <c r="AR9" i="65"/>
  <c r="AS9" i="65"/>
  <c r="AU9" i="65"/>
  <c r="AT9" i="65"/>
  <c r="AO9" i="65"/>
  <c r="AN9" i="65"/>
  <c r="AL9" i="65"/>
  <c r="AB9" i="65"/>
  <c r="AC9" i="65"/>
  <c r="AE9" i="65"/>
  <c r="AD9" i="65"/>
  <c r="Y9" i="65"/>
  <c r="X9" i="65"/>
  <c r="V9" i="65"/>
  <c r="K9" i="65"/>
  <c r="L9" i="65"/>
  <c r="N9" i="65"/>
  <c r="M9" i="65"/>
  <c r="H9" i="65"/>
  <c r="G9" i="65"/>
  <c r="E9" i="65"/>
  <c r="AR8" i="65"/>
  <c r="AS8" i="65"/>
  <c r="AU8" i="65"/>
  <c r="AT8" i="65"/>
  <c r="AO8" i="65"/>
  <c r="AN8" i="65"/>
  <c r="AL8" i="65"/>
  <c r="AB8" i="65"/>
  <c r="AC8" i="65"/>
  <c r="AE8" i="65"/>
  <c r="AD8" i="65"/>
  <c r="Y8" i="65"/>
  <c r="X8" i="65"/>
  <c r="V8" i="65"/>
  <c r="K8" i="65"/>
  <c r="L8" i="65"/>
  <c r="N8" i="65"/>
  <c r="M8" i="65"/>
  <c r="H8" i="65"/>
  <c r="G8" i="65"/>
  <c r="E8" i="65"/>
  <c r="AR7" i="65"/>
  <c r="AS7" i="65"/>
  <c r="AU7" i="65"/>
  <c r="AT7" i="65"/>
  <c r="AO7" i="65"/>
  <c r="AN7" i="65"/>
  <c r="AL7" i="65"/>
  <c r="AB7" i="65"/>
  <c r="AC7" i="65"/>
  <c r="AE7" i="65"/>
  <c r="AD7" i="65"/>
  <c r="Y7" i="65"/>
  <c r="X7" i="65"/>
  <c r="V7" i="65"/>
  <c r="K7" i="65"/>
  <c r="L7" i="65"/>
  <c r="N7" i="65"/>
  <c r="M7" i="65"/>
  <c r="H7" i="65"/>
  <c r="G7" i="65"/>
  <c r="E7" i="65"/>
  <c r="AR6" i="65"/>
  <c r="AS6" i="65"/>
  <c r="AU6" i="65"/>
  <c r="AT6" i="65"/>
  <c r="AO6" i="65"/>
  <c r="AN6" i="65"/>
  <c r="AL6" i="65"/>
  <c r="AB6" i="65"/>
  <c r="AC6" i="65"/>
  <c r="AE6" i="65"/>
  <c r="AD6" i="65"/>
  <c r="Y6" i="65"/>
  <c r="X6" i="65"/>
  <c r="V6" i="65"/>
  <c r="K6" i="65"/>
  <c r="L6" i="65"/>
  <c r="N6" i="65"/>
  <c r="M6" i="65"/>
  <c r="H6" i="65"/>
  <c r="G6" i="65"/>
  <c r="E6" i="65"/>
  <c r="AI2" i="65"/>
  <c r="S2" i="65"/>
  <c r="G6" i="64"/>
  <c r="AI2" i="64"/>
  <c r="S2" i="64"/>
  <c r="AQ156" i="63"/>
  <c r="AP131" i="63"/>
  <c r="AP132" i="63"/>
  <c r="AP133" i="63"/>
  <c r="AP134" i="63"/>
  <c r="AP135" i="63"/>
  <c r="AP136" i="63"/>
  <c r="AP137" i="63"/>
  <c r="AP138" i="63"/>
  <c r="AP139" i="63"/>
  <c r="AP140" i="63"/>
  <c r="AP141" i="63"/>
  <c r="AP142" i="63"/>
  <c r="AP143" i="63"/>
  <c r="AP144" i="63"/>
  <c r="AP145" i="63"/>
  <c r="AP146" i="63"/>
  <c r="AP147" i="63"/>
  <c r="AP148" i="63"/>
  <c r="AP149" i="63"/>
  <c r="AP150" i="63"/>
  <c r="AP151" i="63"/>
  <c r="AP152" i="63"/>
  <c r="AP153" i="63"/>
  <c r="AP154" i="63"/>
  <c r="AP155" i="63"/>
  <c r="AP156" i="63"/>
  <c r="AA156" i="63"/>
  <c r="Z131" i="63"/>
  <c r="Z132" i="63"/>
  <c r="Z133" i="63"/>
  <c r="Z134" i="63"/>
  <c r="Z135" i="63"/>
  <c r="Z136" i="63"/>
  <c r="Z137" i="63"/>
  <c r="Z138" i="63"/>
  <c r="Z139" i="63"/>
  <c r="Z140" i="63"/>
  <c r="Z141" i="63"/>
  <c r="Z142" i="63"/>
  <c r="Z143" i="63"/>
  <c r="Z144" i="63"/>
  <c r="Z145" i="63"/>
  <c r="Z146" i="63"/>
  <c r="Z147" i="63"/>
  <c r="Z148" i="63"/>
  <c r="Z149" i="63"/>
  <c r="Z150" i="63"/>
  <c r="Z151" i="63"/>
  <c r="Z152" i="63"/>
  <c r="Z153" i="63"/>
  <c r="Z154" i="63"/>
  <c r="Z155" i="63"/>
  <c r="Z156" i="63"/>
  <c r="J156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146" i="63"/>
  <c r="I147" i="63"/>
  <c r="I148" i="63"/>
  <c r="I149" i="63"/>
  <c r="I150" i="63"/>
  <c r="I151" i="63"/>
  <c r="I152" i="63"/>
  <c r="I153" i="63"/>
  <c r="I154" i="63"/>
  <c r="I155" i="63"/>
  <c r="I156" i="63"/>
  <c r="AR155" i="63"/>
  <c r="AS155" i="63"/>
  <c r="AU155" i="63"/>
  <c r="AT155" i="63"/>
  <c r="AO155" i="63"/>
  <c r="AN155" i="63"/>
  <c r="AB155" i="63"/>
  <c r="AC155" i="63"/>
  <c r="AE155" i="63"/>
  <c r="AD155" i="63"/>
  <c r="Y155" i="63"/>
  <c r="S4" i="63"/>
  <c r="X155" i="63"/>
  <c r="K155" i="63"/>
  <c r="L155" i="63"/>
  <c r="N155" i="63"/>
  <c r="M155" i="63"/>
  <c r="H155" i="63"/>
  <c r="G155" i="63"/>
  <c r="AR154" i="63"/>
  <c r="AS154" i="63"/>
  <c r="AU154" i="63"/>
  <c r="AT154" i="63"/>
  <c r="AO154" i="63"/>
  <c r="AN154" i="63"/>
  <c r="AB154" i="63"/>
  <c r="AC154" i="63"/>
  <c r="AE154" i="63"/>
  <c r="AD154" i="63"/>
  <c r="Y154" i="63"/>
  <c r="X154" i="63"/>
  <c r="K154" i="63"/>
  <c r="L154" i="63"/>
  <c r="N154" i="63"/>
  <c r="M154" i="63"/>
  <c r="H154" i="63"/>
  <c r="G154" i="63"/>
  <c r="AR153" i="63"/>
  <c r="AS153" i="63"/>
  <c r="AU153" i="63"/>
  <c r="AT153" i="63"/>
  <c r="AO153" i="63"/>
  <c r="AN153" i="63"/>
  <c r="AB153" i="63"/>
  <c r="AC153" i="63"/>
  <c r="AE153" i="63"/>
  <c r="AD153" i="63"/>
  <c r="Y153" i="63"/>
  <c r="X153" i="63"/>
  <c r="K153" i="63"/>
  <c r="L153" i="63"/>
  <c r="N153" i="63"/>
  <c r="M153" i="63"/>
  <c r="H153" i="63"/>
  <c r="G153" i="63"/>
  <c r="AR152" i="63"/>
  <c r="AS152" i="63"/>
  <c r="AU152" i="63"/>
  <c r="AT152" i="63"/>
  <c r="AO152" i="63"/>
  <c r="AN152" i="63"/>
  <c r="AB152" i="63"/>
  <c r="AC152" i="63"/>
  <c r="AE152" i="63"/>
  <c r="AD152" i="63"/>
  <c r="Y152" i="63"/>
  <c r="X152" i="63"/>
  <c r="K152" i="63"/>
  <c r="L152" i="63"/>
  <c r="N152" i="63"/>
  <c r="M152" i="63"/>
  <c r="H152" i="63"/>
  <c r="G152" i="63"/>
  <c r="AR151" i="63"/>
  <c r="AS151" i="63"/>
  <c r="AU151" i="63"/>
  <c r="AT151" i="63"/>
  <c r="AO151" i="63"/>
  <c r="AN151" i="63"/>
  <c r="AB151" i="63"/>
  <c r="AC151" i="63"/>
  <c r="AE151" i="63"/>
  <c r="AD151" i="63"/>
  <c r="Y151" i="63"/>
  <c r="X151" i="63"/>
  <c r="K151" i="63"/>
  <c r="L151" i="63"/>
  <c r="N151" i="63"/>
  <c r="M151" i="63"/>
  <c r="H151" i="63"/>
  <c r="G151" i="63"/>
  <c r="AR150" i="63"/>
  <c r="AS150" i="63"/>
  <c r="AU150" i="63"/>
  <c r="AT150" i="63"/>
  <c r="AO150" i="63"/>
  <c r="AN150" i="63"/>
  <c r="AB150" i="63"/>
  <c r="AC150" i="63"/>
  <c r="AE150" i="63"/>
  <c r="AD150" i="63"/>
  <c r="Y150" i="63"/>
  <c r="X150" i="63"/>
  <c r="K150" i="63"/>
  <c r="L150" i="63"/>
  <c r="N150" i="63"/>
  <c r="M150" i="63"/>
  <c r="H150" i="63"/>
  <c r="G150" i="63"/>
  <c r="AR149" i="63"/>
  <c r="AS149" i="63"/>
  <c r="AU149" i="63"/>
  <c r="AT149" i="63"/>
  <c r="AO149" i="63"/>
  <c r="AN149" i="63"/>
  <c r="AB149" i="63"/>
  <c r="AC149" i="63"/>
  <c r="AE149" i="63"/>
  <c r="AD149" i="63"/>
  <c r="Y149" i="63"/>
  <c r="X149" i="63"/>
  <c r="K149" i="63"/>
  <c r="L149" i="63"/>
  <c r="N149" i="63"/>
  <c r="M149" i="63"/>
  <c r="H149" i="63"/>
  <c r="G149" i="63"/>
  <c r="AR148" i="63"/>
  <c r="AS148" i="63"/>
  <c r="AU148" i="63"/>
  <c r="AT148" i="63"/>
  <c r="AO148" i="63"/>
  <c r="AN148" i="63"/>
  <c r="AB148" i="63"/>
  <c r="AC148" i="63"/>
  <c r="AE148" i="63"/>
  <c r="AD148" i="63"/>
  <c r="Y148" i="63"/>
  <c r="X148" i="63"/>
  <c r="K148" i="63"/>
  <c r="L148" i="63"/>
  <c r="N148" i="63"/>
  <c r="M148" i="63"/>
  <c r="H148" i="63"/>
  <c r="G148" i="63"/>
  <c r="AR147" i="63"/>
  <c r="AS147" i="63"/>
  <c r="AU147" i="63"/>
  <c r="AT147" i="63"/>
  <c r="AO147" i="63"/>
  <c r="AN147" i="63"/>
  <c r="AB147" i="63"/>
  <c r="AC147" i="63"/>
  <c r="AE147" i="63"/>
  <c r="AD147" i="63"/>
  <c r="Y147" i="63"/>
  <c r="X147" i="63"/>
  <c r="K147" i="63"/>
  <c r="L147" i="63"/>
  <c r="N147" i="63"/>
  <c r="M147" i="63"/>
  <c r="H147" i="63"/>
  <c r="G147" i="63"/>
  <c r="AR146" i="63"/>
  <c r="AS146" i="63"/>
  <c r="AU146" i="63"/>
  <c r="AT146" i="63"/>
  <c r="AO146" i="63"/>
  <c r="AN146" i="63"/>
  <c r="AB146" i="63"/>
  <c r="AC146" i="63"/>
  <c r="AE146" i="63"/>
  <c r="AD146" i="63"/>
  <c r="Y146" i="63"/>
  <c r="X146" i="63"/>
  <c r="K146" i="63"/>
  <c r="L146" i="63"/>
  <c r="N146" i="63"/>
  <c r="M146" i="63"/>
  <c r="H146" i="63"/>
  <c r="G146" i="63"/>
  <c r="AR145" i="63"/>
  <c r="AS145" i="63"/>
  <c r="AU145" i="63"/>
  <c r="AT145" i="63"/>
  <c r="AO145" i="63"/>
  <c r="AN145" i="63"/>
  <c r="AB145" i="63"/>
  <c r="AC145" i="63"/>
  <c r="AE145" i="63"/>
  <c r="AD145" i="63"/>
  <c r="Y145" i="63"/>
  <c r="X145" i="63"/>
  <c r="K145" i="63"/>
  <c r="L145" i="63"/>
  <c r="N145" i="63"/>
  <c r="M145" i="63"/>
  <c r="H145" i="63"/>
  <c r="G145" i="63"/>
  <c r="AR144" i="63"/>
  <c r="AS144" i="63"/>
  <c r="AU144" i="63"/>
  <c r="AT144" i="63"/>
  <c r="AO144" i="63"/>
  <c r="AN144" i="63"/>
  <c r="AB144" i="63"/>
  <c r="AC144" i="63"/>
  <c r="AE144" i="63"/>
  <c r="AD144" i="63"/>
  <c r="Y144" i="63"/>
  <c r="X144" i="63"/>
  <c r="K144" i="63"/>
  <c r="L144" i="63"/>
  <c r="N144" i="63"/>
  <c r="M144" i="63"/>
  <c r="H144" i="63"/>
  <c r="G144" i="63"/>
  <c r="AR143" i="63"/>
  <c r="AS143" i="63"/>
  <c r="AU143" i="63"/>
  <c r="AT143" i="63"/>
  <c r="AO143" i="63"/>
  <c r="AN143" i="63"/>
  <c r="AB143" i="63"/>
  <c r="AC143" i="63"/>
  <c r="AE143" i="63"/>
  <c r="AD143" i="63"/>
  <c r="Y143" i="63"/>
  <c r="X143" i="63"/>
  <c r="K143" i="63"/>
  <c r="L143" i="63"/>
  <c r="N143" i="63"/>
  <c r="M143" i="63"/>
  <c r="H143" i="63"/>
  <c r="G143" i="63"/>
  <c r="AR142" i="63"/>
  <c r="AS142" i="63"/>
  <c r="AU142" i="63"/>
  <c r="AT142" i="63"/>
  <c r="AO142" i="63"/>
  <c r="AN142" i="63"/>
  <c r="AB142" i="63"/>
  <c r="AC142" i="63"/>
  <c r="AE142" i="63"/>
  <c r="AD142" i="63"/>
  <c r="Y142" i="63"/>
  <c r="X142" i="63"/>
  <c r="K142" i="63"/>
  <c r="L142" i="63"/>
  <c r="N142" i="63"/>
  <c r="M142" i="63"/>
  <c r="H142" i="63"/>
  <c r="G142" i="63"/>
  <c r="AR141" i="63"/>
  <c r="AS141" i="63"/>
  <c r="AU141" i="63"/>
  <c r="AT141" i="63"/>
  <c r="AO141" i="63"/>
  <c r="AN141" i="63"/>
  <c r="AB141" i="63"/>
  <c r="AC141" i="63"/>
  <c r="AE141" i="63"/>
  <c r="AD141" i="63"/>
  <c r="Y141" i="63"/>
  <c r="X141" i="63"/>
  <c r="K141" i="63"/>
  <c r="L141" i="63"/>
  <c r="N141" i="63"/>
  <c r="M141" i="63"/>
  <c r="H141" i="63"/>
  <c r="G141" i="63"/>
  <c r="AR140" i="63"/>
  <c r="AS140" i="63"/>
  <c r="AU140" i="63"/>
  <c r="AT140" i="63"/>
  <c r="AO140" i="63"/>
  <c r="AN140" i="63"/>
  <c r="AB140" i="63"/>
  <c r="AC140" i="63"/>
  <c r="AE140" i="63"/>
  <c r="AD140" i="63"/>
  <c r="Y140" i="63"/>
  <c r="X140" i="63"/>
  <c r="K140" i="63"/>
  <c r="L140" i="63"/>
  <c r="N140" i="63"/>
  <c r="M140" i="63"/>
  <c r="H140" i="63"/>
  <c r="G140" i="63"/>
  <c r="AR139" i="63"/>
  <c r="AS139" i="63"/>
  <c r="AU139" i="63"/>
  <c r="AT139" i="63"/>
  <c r="AO139" i="63"/>
  <c r="AN139" i="63"/>
  <c r="AB139" i="63"/>
  <c r="AC139" i="63"/>
  <c r="AE139" i="63"/>
  <c r="AD139" i="63"/>
  <c r="Y139" i="63"/>
  <c r="X139" i="63"/>
  <c r="K139" i="63"/>
  <c r="L139" i="63"/>
  <c r="N139" i="63"/>
  <c r="M139" i="63"/>
  <c r="H139" i="63"/>
  <c r="G139" i="63"/>
  <c r="AR138" i="63"/>
  <c r="AS138" i="63"/>
  <c r="AU138" i="63"/>
  <c r="AT138" i="63"/>
  <c r="AO138" i="63"/>
  <c r="AN138" i="63"/>
  <c r="AB138" i="63"/>
  <c r="AC138" i="63"/>
  <c r="AE138" i="63"/>
  <c r="AD138" i="63"/>
  <c r="Y138" i="63"/>
  <c r="X138" i="63"/>
  <c r="K138" i="63"/>
  <c r="L138" i="63"/>
  <c r="N138" i="63"/>
  <c r="M138" i="63"/>
  <c r="H138" i="63"/>
  <c r="G138" i="63"/>
  <c r="AR137" i="63"/>
  <c r="AS137" i="63"/>
  <c r="AU137" i="63"/>
  <c r="AT137" i="63"/>
  <c r="AO137" i="63"/>
  <c r="AN137" i="63"/>
  <c r="AB137" i="63"/>
  <c r="AC137" i="63"/>
  <c r="AE137" i="63"/>
  <c r="AD137" i="63"/>
  <c r="Y137" i="63"/>
  <c r="X137" i="63"/>
  <c r="K137" i="63"/>
  <c r="L137" i="63"/>
  <c r="N137" i="63"/>
  <c r="M137" i="63"/>
  <c r="H137" i="63"/>
  <c r="G137" i="63"/>
  <c r="AR136" i="63"/>
  <c r="AS136" i="63"/>
  <c r="AU136" i="63"/>
  <c r="AT136" i="63"/>
  <c r="AO136" i="63"/>
  <c r="AN136" i="63"/>
  <c r="AB136" i="63"/>
  <c r="AC136" i="63"/>
  <c r="AE136" i="63"/>
  <c r="AD136" i="63"/>
  <c r="Y136" i="63"/>
  <c r="X136" i="63"/>
  <c r="K136" i="63"/>
  <c r="L136" i="63"/>
  <c r="N136" i="63"/>
  <c r="M136" i="63"/>
  <c r="H136" i="63"/>
  <c r="G136" i="63"/>
  <c r="AR135" i="63"/>
  <c r="AS135" i="63"/>
  <c r="AU135" i="63"/>
  <c r="AT135" i="63"/>
  <c r="AO135" i="63"/>
  <c r="AN135" i="63"/>
  <c r="AB135" i="63"/>
  <c r="AC135" i="63"/>
  <c r="AE135" i="63"/>
  <c r="AD135" i="63"/>
  <c r="Y135" i="63"/>
  <c r="X135" i="63"/>
  <c r="K135" i="63"/>
  <c r="L135" i="63"/>
  <c r="N135" i="63"/>
  <c r="M135" i="63"/>
  <c r="H135" i="63"/>
  <c r="G135" i="63"/>
  <c r="AR134" i="63"/>
  <c r="AS134" i="63"/>
  <c r="AU134" i="63"/>
  <c r="AT134" i="63"/>
  <c r="AO134" i="63"/>
  <c r="AN134" i="63"/>
  <c r="AB134" i="63"/>
  <c r="AC134" i="63"/>
  <c r="AE134" i="63"/>
  <c r="AD134" i="63"/>
  <c r="Y134" i="63"/>
  <c r="X134" i="63"/>
  <c r="K134" i="63"/>
  <c r="L134" i="63"/>
  <c r="N134" i="63"/>
  <c r="M134" i="63"/>
  <c r="H134" i="63"/>
  <c r="G134" i="63"/>
  <c r="AR133" i="63"/>
  <c r="AS133" i="63"/>
  <c r="AU133" i="63"/>
  <c r="AT133" i="63"/>
  <c r="AO133" i="63"/>
  <c r="AN133" i="63"/>
  <c r="AB133" i="63"/>
  <c r="AC133" i="63"/>
  <c r="AE133" i="63"/>
  <c r="AD133" i="63"/>
  <c r="Y133" i="63"/>
  <c r="X133" i="63"/>
  <c r="K133" i="63"/>
  <c r="L133" i="63"/>
  <c r="N133" i="63"/>
  <c r="M133" i="63"/>
  <c r="H133" i="63"/>
  <c r="G133" i="63"/>
  <c r="AR132" i="63"/>
  <c r="AS132" i="63"/>
  <c r="AU132" i="63"/>
  <c r="AT132" i="63"/>
  <c r="AO132" i="63"/>
  <c r="AN132" i="63"/>
  <c r="AB132" i="63"/>
  <c r="AC132" i="63"/>
  <c r="AE132" i="63"/>
  <c r="AD132" i="63"/>
  <c r="Y132" i="63"/>
  <c r="X132" i="63"/>
  <c r="K132" i="63"/>
  <c r="L132" i="63"/>
  <c r="N132" i="63"/>
  <c r="M132" i="63"/>
  <c r="H132" i="63"/>
  <c r="G132" i="63"/>
  <c r="AR131" i="63"/>
  <c r="AS131" i="63"/>
  <c r="AU131" i="63"/>
  <c r="AT131" i="63"/>
  <c r="AO131" i="63"/>
  <c r="AN131" i="63"/>
  <c r="AB131" i="63"/>
  <c r="AC131" i="63"/>
  <c r="AE131" i="63"/>
  <c r="AD131" i="63"/>
  <c r="Y131" i="63"/>
  <c r="X131" i="63"/>
  <c r="K131" i="63"/>
  <c r="L131" i="63"/>
  <c r="N131" i="63"/>
  <c r="M131" i="63"/>
  <c r="H131" i="63"/>
  <c r="G131" i="63"/>
  <c r="AQ125" i="63"/>
  <c r="AP100" i="63"/>
  <c r="AP101" i="63"/>
  <c r="AP102" i="63"/>
  <c r="AP103" i="63"/>
  <c r="AP104" i="63"/>
  <c r="AP105" i="63"/>
  <c r="AP106" i="63"/>
  <c r="AP107" i="63"/>
  <c r="AP108" i="63"/>
  <c r="AP109" i="63"/>
  <c r="AP110" i="63"/>
  <c r="AP111" i="63"/>
  <c r="AP112" i="63"/>
  <c r="AP113" i="63"/>
  <c r="AP114" i="63"/>
  <c r="AP115" i="63"/>
  <c r="AP116" i="63"/>
  <c r="AP117" i="63"/>
  <c r="AP118" i="63"/>
  <c r="AP119" i="63"/>
  <c r="AP120" i="63"/>
  <c r="AP121" i="63"/>
  <c r="AP122" i="63"/>
  <c r="AP123" i="63"/>
  <c r="AP124" i="63"/>
  <c r="AP125" i="63"/>
  <c r="AA125" i="63"/>
  <c r="Z100" i="63"/>
  <c r="Z101" i="63"/>
  <c r="Z102" i="63"/>
  <c r="Z103" i="63"/>
  <c r="Z104" i="63"/>
  <c r="Z105" i="63"/>
  <c r="Z106" i="63"/>
  <c r="Z107" i="63"/>
  <c r="Z108" i="63"/>
  <c r="Z109" i="63"/>
  <c r="Z110" i="63"/>
  <c r="Z111" i="63"/>
  <c r="Z112" i="63"/>
  <c r="Z113" i="63"/>
  <c r="Z114" i="63"/>
  <c r="Z115" i="63"/>
  <c r="Z116" i="63"/>
  <c r="Z117" i="63"/>
  <c r="Z118" i="63"/>
  <c r="Z119" i="63"/>
  <c r="Z120" i="63"/>
  <c r="Z121" i="63"/>
  <c r="Z122" i="63"/>
  <c r="Z123" i="63"/>
  <c r="Z124" i="63"/>
  <c r="Z125" i="63"/>
  <c r="J125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AR124" i="63"/>
  <c r="AS124" i="63"/>
  <c r="AU124" i="63"/>
  <c r="AT124" i="63"/>
  <c r="AO124" i="63"/>
  <c r="AN124" i="63"/>
  <c r="AL124" i="63"/>
  <c r="AB124" i="63"/>
  <c r="AC124" i="63"/>
  <c r="AE124" i="63"/>
  <c r="AD124" i="63"/>
  <c r="Y124" i="63"/>
  <c r="X124" i="63"/>
  <c r="V93" i="63"/>
  <c r="V124" i="63"/>
  <c r="K124" i="63"/>
  <c r="L124" i="63"/>
  <c r="N124" i="63"/>
  <c r="M124" i="63"/>
  <c r="H124" i="63"/>
  <c r="G124" i="63"/>
  <c r="E124" i="63"/>
  <c r="AR123" i="63"/>
  <c r="AS123" i="63"/>
  <c r="AU123" i="63"/>
  <c r="AT123" i="63"/>
  <c r="AO123" i="63"/>
  <c r="AN123" i="63"/>
  <c r="AL123" i="63"/>
  <c r="AB123" i="63"/>
  <c r="AC123" i="63"/>
  <c r="AE123" i="63"/>
  <c r="AD123" i="63"/>
  <c r="Y123" i="63"/>
  <c r="X123" i="63"/>
  <c r="V92" i="63"/>
  <c r="V123" i="63"/>
  <c r="K123" i="63"/>
  <c r="L123" i="63"/>
  <c r="N123" i="63"/>
  <c r="M123" i="63"/>
  <c r="H123" i="63"/>
  <c r="G123" i="63"/>
  <c r="E123" i="63"/>
  <c r="AR122" i="63"/>
  <c r="AS122" i="63"/>
  <c r="AU122" i="63"/>
  <c r="AT122" i="63"/>
  <c r="AO122" i="63"/>
  <c r="AN122" i="63"/>
  <c r="AL122" i="63"/>
  <c r="AB122" i="63"/>
  <c r="AC122" i="63"/>
  <c r="AE122" i="63"/>
  <c r="AD122" i="63"/>
  <c r="Y122" i="63"/>
  <c r="X122" i="63"/>
  <c r="V91" i="63"/>
  <c r="V122" i="63"/>
  <c r="K122" i="63"/>
  <c r="L122" i="63"/>
  <c r="N122" i="63"/>
  <c r="M122" i="63"/>
  <c r="H122" i="63"/>
  <c r="G122" i="63"/>
  <c r="E122" i="63"/>
  <c r="AR121" i="63"/>
  <c r="AS121" i="63"/>
  <c r="AU121" i="63"/>
  <c r="AT121" i="63"/>
  <c r="AO121" i="63"/>
  <c r="AN121" i="63"/>
  <c r="AL121" i="63"/>
  <c r="AB121" i="63"/>
  <c r="AC121" i="63"/>
  <c r="AE121" i="63"/>
  <c r="AD121" i="63"/>
  <c r="Y121" i="63"/>
  <c r="X121" i="63"/>
  <c r="V90" i="63"/>
  <c r="V121" i="63"/>
  <c r="K121" i="63"/>
  <c r="L121" i="63"/>
  <c r="N121" i="63"/>
  <c r="M121" i="63"/>
  <c r="H121" i="63"/>
  <c r="G121" i="63"/>
  <c r="E121" i="63"/>
  <c r="AR120" i="63"/>
  <c r="AS120" i="63"/>
  <c r="AU120" i="63"/>
  <c r="AT120" i="63"/>
  <c r="AO120" i="63"/>
  <c r="AN120" i="63"/>
  <c r="AL120" i="63"/>
  <c r="AB120" i="63"/>
  <c r="AC120" i="63"/>
  <c r="AE120" i="63"/>
  <c r="AD120" i="63"/>
  <c r="Y120" i="63"/>
  <c r="X120" i="63"/>
  <c r="V89" i="63"/>
  <c r="V120" i="63"/>
  <c r="K120" i="63"/>
  <c r="L120" i="63"/>
  <c r="N120" i="63"/>
  <c r="M120" i="63"/>
  <c r="H120" i="63"/>
  <c r="G120" i="63"/>
  <c r="E120" i="63"/>
  <c r="AR119" i="63"/>
  <c r="AS119" i="63"/>
  <c r="AU119" i="63"/>
  <c r="AT119" i="63"/>
  <c r="AO119" i="63"/>
  <c r="AN119" i="63"/>
  <c r="AL119" i="63"/>
  <c r="AB119" i="63"/>
  <c r="AC119" i="63"/>
  <c r="AE119" i="63"/>
  <c r="AD119" i="63"/>
  <c r="Y119" i="63"/>
  <c r="X119" i="63"/>
  <c r="V88" i="63"/>
  <c r="V119" i="63"/>
  <c r="K119" i="63"/>
  <c r="L119" i="63"/>
  <c r="N119" i="63"/>
  <c r="M119" i="63"/>
  <c r="H119" i="63"/>
  <c r="G119" i="63"/>
  <c r="E119" i="63"/>
  <c r="AR118" i="63"/>
  <c r="AS118" i="63"/>
  <c r="AU118" i="63"/>
  <c r="AT118" i="63"/>
  <c r="AO118" i="63"/>
  <c r="AN118" i="63"/>
  <c r="AL118" i="63"/>
  <c r="AB118" i="63"/>
  <c r="AC118" i="63"/>
  <c r="AE118" i="63"/>
  <c r="AD118" i="63"/>
  <c r="Y118" i="63"/>
  <c r="X118" i="63"/>
  <c r="V87" i="63"/>
  <c r="V118" i="63"/>
  <c r="K118" i="63"/>
  <c r="L118" i="63"/>
  <c r="N118" i="63"/>
  <c r="M118" i="63"/>
  <c r="H118" i="63"/>
  <c r="G118" i="63"/>
  <c r="E118" i="63"/>
  <c r="AR117" i="63"/>
  <c r="AS117" i="63"/>
  <c r="AU117" i="63"/>
  <c r="AT117" i="63"/>
  <c r="AO117" i="63"/>
  <c r="AN117" i="63"/>
  <c r="AL117" i="63"/>
  <c r="AB117" i="63"/>
  <c r="AC117" i="63"/>
  <c r="AE117" i="63"/>
  <c r="AD117" i="63"/>
  <c r="Y117" i="63"/>
  <c r="X117" i="63"/>
  <c r="V86" i="63"/>
  <c r="V117" i="63"/>
  <c r="K117" i="63"/>
  <c r="L117" i="63"/>
  <c r="N117" i="63"/>
  <c r="M117" i="63"/>
  <c r="H117" i="63"/>
  <c r="G117" i="63"/>
  <c r="E117" i="63"/>
  <c r="AR116" i="63"/>
  <c r="AS116" i="63"/>
  <c r="AU116" i="63"/>
  <c r="AT116" i="63"/>
  <c r="AO116" i="63"/>
  <c r="AN116" i="63"/>
  <c r="AL116" i="63"/>
  <c r="AB116" i="63"/>
  <c r="AC116" i="63"/>
  <c r="AE116" i="63"/>
  <c r="AD116" i="63"/>
  <c r="Y116" i="63"/>
  <c r="X116" i="63"/>
  <c r="V85" i="63"/>
  <c r="V116" i="63"/>
  <c r="K116" i="63"/>
  <c r="L116" i="63"/>
  <c r="N116" i="63"/>
  <c r="M116" i="63"/>
  <c r="H116" i="63"/>
  <c r="G116" i="63"/>
  <c r="E116" i="63"/>
  <c r="AR115" i="63"/>
  <c r="AS115" i="63"/>
  <c r="AU115" i="63"/>
  <c r="AT115" i="63"/>
  <c r="AO115" i="63"/>
  <c r="AN115" i="63"/>
  <c r="AL115" i="63"/>
  <c r="AB115" i="63"/>
  <c r="AC115" i="63"/>
  <c r="AE115" i="63"/>
  <c r="AD115" i="63"/>
  <c r="Y115" i="63"/>
  <c r="X115" i="63"/>
  <c r="V84" i="63"/>
  <c r="V115" i="63"/>
  <c r="K115" i="63"/>
  <c r="L115" i="63"/>
  <c r="N115" i="63"/>
  <c r="M115" i="63"/>
  <c r="H115" i="63"/>
  <c r="G115" i="63"/>
  <c r="E115" i="63"/>
  <c r="AR114" i="63"/>
  <c r="AS114" i="63"/>
  <c r="AU114" i="63"/>
  <c r="AT114" i="63"/>
  <c r="AO114" i="63"/>
  <c r="AN114" i="63"/>
  <c r="AL114" i="63"/>
  <c r="AB114" i="63"/>
  <c r="AC114" i="63"/>
  <c r="AE114" i="63"/>
  <c r="AD114" i="63"/>
  <c r="Y114" i="63"/>
  <c r="X114" i="63"/>
  <c r="V83" i="63"/>
  <c r="V114" i="63"/>
  <c r="K114" i="63"/>
  <c r="L114" i="63"/>
  <c r="N114" i="63"/>
  <c r="M114" i="63"/>
  <c r="H114" i="63"/>
  <c r="G114" i="63"/>
  <c r="E114" i="63"/>
  <c r="AR113" i="63"/>
  <c r="AS113" i="63"/>
  <c r="AU113" i="63"/>
  <c r="AT113" i="63"/>
  <c r="AO113" i="63"/>
  <c r="AN113" i="63"/>
  <c r="AL113" i="63"/>
  <c r="AB113" i="63"/>
  <c r="AC113" i="63"/>
  <c r="AE113" i="63"/>
  <c r="AD113" i="63"/>
  <c r="Y113" i="63"/>
  <c r="X113" i="63"/>
  <c r="V82" i="63"/>
  <c r="V113" i="63"/>
  <c r="K113" i="63"/>
  <c r="L113" i="63"/>
  <c r="N113" i="63"/>
  <c r="M113" i="63"/>
  <c r="H113" i="63"/>
  <c r="G113" i="63"/>
  <c r="E113" i="63"/>
  <c r="AR112" i="63"/>
  <c r="AS112" i="63"/>
  <c r="AU112" i="63"/>
  <c r="AT112" i="63"/>
  <c r="AO112" i="63"/>
  <c r="AN112" i="63"/>
  <c r="AL112" i="63"/>
  <c r="AB112" i="63"/>
  <c r="AC112" i="63"/>
  <c r="AE112" i="63"/>
  <c r="AD112" i="63"/>
  <c r="Y112" i="63"/>
  <c r="X112" i="63"/>
  <c r="V81" i="63"/>
  <c r="V112" i="63"/>
  <c r="K112" i="63"/>
  <c r="L112" i="63"/>
  <c r="N112" i="63"/>
  <c r="M112" i="63"/>
  <c r="H112" i="63"/>
  <c r="G112" i="63"/>
  <c r="E112" i="63"/>
  <c r="AR111" i="63"/>
  <c r="AS111" i="63"/>
  <c r="AU111" i="63"/>
  <c r="AT111" i="63"/>
  <c r="AO111" i="63"/>
  <c r="AN111" i="63"/>
  <c r="AL111" i="63"/>
  <c r="AB111" i="63"/>
  <c r="AC111" i="63"/>
  <c r="AE111" i="63"/>
  <c r="AD111" i="63"/>
  <c r="Y111" i="63"/>
  <c r="X111" i="63"/>
  <c r="V80" i="63"/>
  <c r="V111" i="63"/>
  <c r="K111" i="63"/>
  <c r="L111" i="63"/>
  <c r="N111" i="63"/>
  <c r="M111" i="63"/>
  <c r="H111" i="63"/>
  <c r="G111" i="63"/>
  <c r="E111" i="63"/>
  <c r="AR110" i="63"/>
  <c r="AS110" i="63"/>
  <c r="AU110" i="63"/>
  <c r="AT110" i="63"/>
  <c r="AO110" i="63"/>
  <c r="AN110" i="63"/>
  <c r="AL110" i="63"/>
  <c r="AB110" i="63"/>
  <c r="AC110" i="63"/>
  <c r="AE110" i="63"/>
  <c r="AD110" i="63"/>
  <c r="Y110" i="63"/>
  <c r="X110" i="63"/>
  <c r="V79" i="63"/>
  <c r="V110" i="63"/>
  <c r="K110" i="63"/>
  <c r="L110" i="63"/>
  <c r="N110" i="63"/>
  <c r="M110" i="63"/>
  <c r="H110" i="63"/>
  <c r="G110" i="63"/>
  <c r="E110" i="63"/>
  <c r="AR109" i="63"/>
  <c r="AS109" i="63"/>
  <c r="AU109" i="63"/>
  <c r="AT109" i="63"/>
  <c r="AO109" i="63"/>
  <c r="AN109" i="63"/>
  <c r="AL109" i="63"/>
  <c r="AB109" i="63"/>
  <c r="AC109" i="63"/>
  <c r="AE109" i="63"/>
  <c r="AD109" i="63"/>
  <c r="Y109" i="63"/>
  <c r="X109" i="63"/>
  <c r="V78" i="63"/>
  <c r="V109" i="63"/>
  <c r="K109" i="63"/>
  <c r="L109" i="63"/>
  <c r="N109" i="63"/>
  <c r="M109" i="63"/>
  <c r="H109" i="63"/>
  <c r="G109" i="63"/>
  <c r="E109" i="63"/>
  <c r="AR108" i="63"/>
  <c r="AS108" i="63"/>
  <c r="AU108" i="63"/>
  <c r="AT108" i="63"/>
  <c r="AO108" i="63"/>
  <c r="AN108" i="63"/>
  <c r="AL108" i="63"/>
  <c r="AB108" i="63"/>
  <c r="AC108" i="63"/>
  <c r="AE108" i="63"/>
  <c r="AD108" i="63"/>
  <c r="Y108" i="63"/>
  <c r="X108" i="63"/>
  <c r="V77" i="63"/>
  <c r="V108" i="63"/>
  <c r="K108" i="63"/>
  <c r="L108" i="63"/>
  <c r="N108" i="63"/>
  <c r="M108" i="63"/>
  <c r="H108" i="63"/>
  <c r="G108" i="63"/>
  <c r="E108" i="63"/>
  <c r="AR107" i="63"/>
  <c r="AS107" i="63"/>
  <c r="AU107" i="63"/>
  <c r="AT107" i="63"/>
  <c r="AO107" i="63"/>
  <c r="AN107" i="63"/>
  <c r="AL107" i="63"/>
  <c r="AB107" i="63"/>
  <c r="AC107" i="63"/>
  <c r="AE107" i="63"/>
  <c r="AD107" i="63"/>
  <c r="Y107" i="63"/>
  <c r="X107" i="63"/>
  <c r="V76" i="63"/>
  <c r="V107" i="63"/>
  <c r="K107" i="63"/>
  <c r="L107" i="63"/>
  <c r="N107" i="63"/>
  <c r="M107" i="63"/>
  <c r="H107" i="63"/>
  <c r="G107" i="63"/>
  <c r="E107" i="63"/>
  <c r="AR106" i="63"/>
  <c r="AS106" i="63"/>
  <c r="AU106" i="63"/>
  <c r="AT106" i="63"/>
  <c r="AO106" i="63"/>
  <c r="AN106" i="63"/>
  <c r="AL106" i="63"/>
  <c r="AB106" i="63"/>
  <c r="AC106" i="63"/>
  <c r="AE106" i="63"/>
  <c r="AD106" i="63"/>
  <c r="Y106" i="63"/>
  <c r="X106" i="63"/>
  <c r="V75" i="63"/>
  <c r="V106" i="63"/>
  <c r="K106" i="63"/>
  <c r="L106" i="63"/>
  <c r="N106" i="63"/>
  <c r="M106" i="63"/>
  <c r="H106" i="63"/>
  <c r="G106" i="63"/>
  <c r="E106" i="63"/>
  <c r="AR105" i="63"/>
  <c r="AS105" i="63"/>
  <c r="AU105" i="63"/>
  <c r="AT105" i="63"/>
  <c r="AO105" i="63"/>
  <c r="AN105" i="63"/>
  <c r="AL105" i="63"/>
  <c r="AB105" i="63"/>
  <c r="AC105" i="63"/>
  <c r="AE105" i="63"/>
  <c r="AD105" i="63"/>
  <c r="Y105" i="63"/>
  <c r="X105" i="63"/>
  <c r="V74" i="63"/>
  <c r="V105" i="63"/>
  <c r="K105" i="63"/>
  <c r="L105" i="63"/>
  <c r="N105" i="63"/>
  <c r="M105" i="63"/>
  <c r="H105" i="63"/>
  <c r="G105" i="63"/>
  <c r="E105" i="63"/>
  <c r="AR104" i="63"/>
  <c r="AS104" i="63"/>
  <c r="AU104" i="63"/>
  <c r="AT104" i="63"/>
  <c r="AO104" i="63"/>
  <c r="AN104" i="63"/>
  <c r="AL104" i="63"/>
  <c r="AB104" i="63"/>
  <c r="AC104" i="63"/>
  <c r="AE104" i="63"/>
  <c r="AD104" i="63"/>
  <c r="Y104" i="63"/>
  <c r="X104" i="63"/>
  <c r="V73" i="63"/>
  <c r="V104" i="63"/>
  <c r="K104" i="63"/>
  <c r="L104" i="63"/>
  <c r="N104" i="63"/>
  <c r="M104" i="63"/>
  <c r="H104" i="63"/>
  <c r="G104" i="63"/>
  <c r="E104" i="63"/>
  <c r="AR103" i="63"/>
  <c r="AS103" i="63"/>
  <c r="AU103" i="63"/>
  <c r="AT103" i="63"/>
  <c r="AO103" i="63"/>
  <c r="AN103" i="63"/>
  <c r="AL103" i="63"/>
  <c r="AB103" i="63"/>
  <c r="AC103" i="63"/>
  <c r="AE103" i="63"/>
  <c r="AD103" i="63"/>
  <c r="Y103" i="63"/>
  <c r="X103" i="63"/>
  <c r="V72" i="63"/>
  <c r="V103" i="63"/>
  <c r="K103" i="63"/>
  <c r="L103" i="63"/>
  <c r="N103" i="63"/>
  <c r="M103" i="63"/>
  <c r="H103" i="63"/>
  <c r="G103" i="63"/>
  <c r="E103" i="63"/>
  <c r="AR102" i="63"/>
  <c r="AS102" i="63"/>
  <c r="AU102" i="63"/>
  <c r="AT102" i="63"/>
  <c r="AO102" i="63"/>
  <c r="AN102" i="63"/>
  <c r="AL102" i="63"/>
  <c r="AB102" i="63"/>
  <c r="AC102" i="63"/>
  <c r="AE102" i="63"/>
  <c r="AD102" i="63"/>
  <c r="Y102" i="63"/>
  <c r="X102" i="63"/>
  <c r="V71" i="63"/>
  <c r="V102" i="63"/>
  <c r="K102" i="63"/>
  <c r="L102" i="63"/>
  <c r="N102" i="63"/>
  <c r="M102" i="63"/>
  <c r="H102" i="63"/>
  <c r="G102" i="63"/>
  <c r="E102" i="63"/>
  <c r="AR101" i="63"/>
  <c r="AS101" i="63"/>
  <c r="AU101" i="63"/>
  <c r="AT101" i="63"/>
  <c r="AO101" i="63"/>
  <c r="AN101" i="63"/>
  <c r="AL101" i="63"/>
  <c r="AB101" i="63"/>
  <c r="AC101" i="63"/>
  <c r="AE101" i="63"/>
  <c r="AD101" i="63"/>
  <c r="Y101" i="63"/>
  <c r="X101" i="63"/>
  <c r="V70" i="63"/>
  <c r="V101" i="63"/>
  <c r="K101" i="63"/>
  <c r="L101" i="63"/>
  <c r="N101" i="63"/>
  <c r="M101" i="63"/>
  <c r="H101" i="63"/>
  <c r="G101" i="63"/>
  <c r="E101" i="63"/>
  <c r="AR100" i="63"/>
  <c r="AS100" i="63"/>
  <c r="AU100" i="63"/>
  <c r="AT100" i="63"/>
  <c r="AO100" i="63"/>
  <c r="AN100" i="63"/>
  <c r="AL100" i="63"/>
  <c r="AB100" i="63"/>
  <c r="AC100" i="63"/>
  <c r="AE100" i="63"/>
  <c r="AD100" i="63"/>
  <c r="Y100" i="63"/>
  <c r="X100" i="63"/>
  <c r="V69" i="63"/>
  <c r="V100" i="63"/>
  <c r="K100" i="63"/>
  <c r="L100" i="63"/>
  <c r="N100" i="63"/>
  <c r="M100" i="63"/>
  <c r="H100" i="63"/>
  <c r="G100" i="63"/>
  <c r="E100" i="63"/>
  <c r="AQ94" i="63"/>
  <c r="AP69" i="63"/>
  <c r="AP70" i="63"/>
  <c r="AP71" i="63"/>
  <c r="AP72" i="63"/>
  <c r="AP73" i="63"/>
  <c r="AP74" i="63"/>
  <c r="AP75" i="63"/>
  <c r="AP76" i="63"/>
  <c r="AP77" i="63"/>
  <c r="AP78" i="63"/>
  <c r="AP79" i="63"/>
  <c r="AP80" i="63"/>
  <c r="AP81" i="63"/>
  <c r="AP82" i="63"/>
  <c r="AP83" i="63"/>
  <c r="AP84" i="63"/>
  <c r="AP85" i="63"/>
  <c r="AP86" i="63"/>
  <c r="AP87" i="63"/>
  <c r="AP88" i="63"/>
  <c r="AP89" i="63"/>
  <c r="AP90" i="63"/>
  <c r="AP91" i="63"/>
  <c r="AP92" i="63"/>
  <c r="AP93" i="63"/>
  <c r="AP94" i="63"/>
  <c r="AA94" i="63"/>
  <c r="Z69" i="63"/>
  <c r="Z70" i="63"/>
  <c r="Z71" i="63"/>
  <c r="Z72" i="63"/>
  <c r="Z73" i="63"/>
  <c r="Z74" i="63"/>
  <c r="Z75" i="63"/>
  <c r="Z76" i="63"/>
  <c r="Z77" i="63"/>
  <c r="Z78" i="63"/>
  <c r="Z79" i="63"/>
  <c r="Z80" i="63"/>
  <c r="Z81" i="63"/>
  <c r="Z82" i="63"/>
  <c r="Z83" i="63"/>
  <c r="Z84" i="63"/>
  <c r="Z85" i="63"/>
  <c r="Z86" i="63"/>
  <c r="Z87" i="63"/>
  <c r="Z88" i="63"/>
  <c r="Z89" i="63"/>
  <c r="Z90" i="63"/>
  <c r="Z91" i="63"/>
  <c r="Z92" i="63"/>
  <c r="Z93" i="63"/>
  <c r="Z94" i="63"/>
  <c r="J94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AR93" i="63"/>
  <c r="AS93" i="63"/>
  <c r="AU93" i="63"/>
  <c r="AT93" i="63"/>
  <c r="AO93" i="63"/>
  <c r="AN93" i="63"/>
  <c r="AL93" i="63"/>
  <c r="AB93" i="63"/>
  <c r="AC93" i="63"/>
  <c r="AE93" i="63"/>
  <c r="AD93" i="63"/>
  <c r="Y93" i="63"/>
  <c r="X93" i="63"/>
  <c r="K93" i="63"/>
  <c r="L93" i="63"/>
  <c r="N93" i="63"/>
  <c r="M93" i="63"/>
  <c r="H93" i="63"/>
  <c r="G93" i="63"/>
  <c r="E93" i="63"/>
  <c r="AR92" i="63"/>
  <c r="AS92" i="63"/>
  <c r="AU92" i="63"/>
  <c r="AT92" i="63"/>
  <c r="AO92" i="63"/>
  <c r="AN92" i="63"/>
  <c r="AL92" i="63"/>
  <c r="AB92" i="63"/>
  <c r="AC92" i="63"/>
  <c r="AE92" i="63"/>
  <c r="AD92" i="63"/>
  <c r="Y92" i="63"/>
  <c r="X92" i="63"/>
  <c r="K92" i="63"/>
  <c r="L92" i="63"/>
  <c r="N92" i="63"/>
  <c r="M92" i="63"/>
  <c r="H92" i="63"/>
  <c r="G92" i="63"/>
  <c r="E92" i="63"/>
  <c r="AR91" i="63"/>
  <c r="AS91" i="63"/>
  <c r="AU91" i="63"/>
  <c r="AT91" i="63"/>
  <c r="AO91" i="63"/>
  <c r="AN91" i="63"/>
  <c r="AL91" i="63"/>
  <c r="AB91" i="63"/>
  <c r="AC91" i="63"/>
  <c r="AE91" i="63"/>
  <c r="AD91" i="63"/>
  <c r="Y91" i="63"/>
  <c r="X91" i="63"/>
  <c r="K91" i="63"/>
  <c r="L91" i="63"/>
  <c r="N91" i="63"/>
  <c r="M91" i="63"/>
  <c r="H91" i="63"/>
  <c r="G91" i="63"/>
  <c r="E91" i="63"/>
  <c r="AR90" i="63"/>
  <c r="AS90" i="63"/>
  <c r="AU90" i="63"/>
  <c r="AT90" i="63"/>
  <c r="AO90" i="63"/>
  <c r="AN90" i="63"/>
  <c r="AL90" i="63"/>
  <c r="AB90" i="63"/>
  <c r="AC90" i="63"/>
  <c r="AE90" i="63"/>
  <c r="AD90" i="63"/>
  <c r="Y90" i="63"/>
  <c r="X90" i="63"/>
  <c r="K90" i="63"/>
  <c r="L90" i="63"/>
  <c r="N90" i="63"/>
  <c r="M90" i="63"/>
  <c r="H90" i="63"/>
  <c r="G90" i="63"/>
  <c r="E90" i="63"/>
  <c r="AR89" i="63"/>
  <c r="AS89" i="63"/>
  <c r="AU89" i="63"/>
  <c r="AT89" i="63"/>
  <c r="AO89" i="63"/>
  <c r="AN89" i="63"/>
  <c r="AL89" i="63"/>
  <c r="AB89" i="63"/>
  <c r="AC89" i="63"/>
  <c r="AE89" i="63"/>
  <c r="AD89" i="63"/>
  <c r="Y89" i="63"/>
  <c r="X89" i="63"/>
  <c r="K89" i="63"/>
  <c r="L89" i="63"/>
  <c r="N89" i="63"/>
  <c r="M89" i="63"/>
  <c r="H89" i="63"/>
  <c r="G89" i="63"/>
  <c r="E89" i="63"/>
  <c r="AR88" i="63"/>
  <c r="AS88" i="63"/>
  <c r="AU88" i="63"/>
  <c r="AT88" i="63"/>
  <c r="AO88" i="63"/>
  <c r="AN88" i="63"/>
  <c r="AL88" i="63"/>
  <c r="AB88" i="63"/>
  <c r="AC88" i="63"/>
  <c r="AE88" i="63"/>
  <c r="AD88" i="63"/>
  <c r="Y88" i="63"/>
  <c r="X88" i="63"/>
  <c r="K88" i="63"/>
  <c r="L88" i="63"/>
  <c r="N88" i="63"/>
  <c r="M88" i="63"/>
  <c r="H88" i="63"/>
  <c r="G88" i="63"/>
  <c r="E88" i="63"/>
  <c r="AR87" i="63"/>
  <c r="AS87" i="63"/>
  <c r="AU87" i="63"/>
  <c r="AT87" i="63"/>
  <c r="AO87" i="63"/>
  <c r="AN87" i="63"/>
  <c r="AL87" i="63"/>
  <c r="AB87" i="63"/>
  <c r="AC87" i="63"/>
  <c r="AE87" i="63"/>
  <c r="AD87" i="63"/>
  <c r="Y87" i="63"/>
  <c r="X87" i="63"/>
  <c r="K87" i="63"/>
  <c r="L87" i="63"/>
  <c r="N87" i="63"/>
  <c r="M87" i="63"/>
  <c r="H87" i="63"/>
  <c r="G87" i="63"/>
  <c r="E87" i="63"/>
  <c r="AR86" i="63"/>
  <c r="AS86" i="63"/>
  <c r="AU86" i="63"/>
  <c r="AT86" i="63"/>
  <c r="AO86" i="63"/>
  <c r="AN86" i="63"/>
  <c r="AL86" i="63"/>
  <c r="AB86" i="63"/>
  <c r="AC86" i="63"/>
  <c r="AE86" i="63"/>
  <c r="AD86" i="63"/>
  <c r="Y86" i="63"/>
  <c r="X86" i="63"/>
  <c r="K86" i="63"/>
  <c r="L86" i="63"/>
  <c r="N86" i="63"/>
  <c r="M86" i="63"/>
  <c r="H86" i="63"/>
  <c r="G86" i="63"/>
  <c r="E86" i="63"/>
  <c r="AR85" i="63"/>
  <c r="AS85" i="63"/>
  <c r="AU85" i="63"/>
  <c r="AT85" i="63"/>
  <c r="AO85" i="63"/>
  <c r="AN85" i="63"/>
  <c r="AL85" i="63"/>
  <c r="AB85" i="63"/>
  <c r="AC85" i="63"/>
  <c r="AE85" i="63"/>
  <c r="AD85" i="63"/>
  <c r="Y85" i="63"/>
  <c r="X85" i="63"/>
  <c r="K85" i="63"/>
  <c r="L85" i="63"/>
  <c r="N85" i="63"/>
  <c r="M85" i="63"/>
  <c r="H85" i="63"/>
  <c r="G85" i="63"/>
  <c r="E85" i="63"/>
  <c r="AR84" i="63"/>
  <c r="AS84" i="63"/>
  <c r="AU84" i="63"/>
  <c r="AT84" i="63"/>
  <c r="AO84" i="63"/>
  <c r="AN84" i="63"/>
  <c r="AL84" i="63"/>
  <c r="AB84" i="63"/>
  <c r="AC84" i="63"/>
  <c r="AE84" i="63"/>
  <c r="AD84" i="63"/>
  <c r="Y84" i="63"/>
  <c r="X84" i="63"/>
  <c r="K84" i="63"/>
  <c r="L84" i="63"/>
  <c r="N84" i="63"/>
  <c r="M84" i="63"/>
  <c r="H84" i="63"/>
  <c r="G84" i="63"/>
  <c r="E84" i="63"/>
  <c r="AR83" i="63"/>
  <c r="AS83" i="63"/>
  <c r="AU83" i="63"/>
  <c r="AT83" i="63"/>
  <c r="AO83" i="63"/>
  <c r="AN83" i="63"/>
  <c r="AL83" i="63"/>
  <c r="AB83" i="63"/>
  <c r="AC83" i="63"/>
  <c r="AE83" i="63"/>
  <c r="AD83" i="63"/>
  <c r="Y83" i="63"/>
  <c r="X83" i="63"/>
  <c r="K83" i="63"/>
  <c r="L83" i="63"/>
  <c r="N83" i="63"/>
  <c r="M83" i="63"/>
  <c r="H83" i="63"/>
  <c r="G83" i="63"/>
  <c r="E83" i="63"/>
  <c r="AR82" i="63"/>
  <c r="AS82" i="63"/>
  <c r="AU82" i="63"/>
  <c r="AT82" i="63"/>
  <c r="AO82" i="63"/>
  <c r="AN82" i="63"/>
  <c r="AL82" i="63"/>
  <c r="AB82" i="63"/>
  <c r="AC82" i="63"/>
  <c r="AE82" i="63"/>
  <c r="AD82" i="63"/>
  <c r="Y82" i="63"/>
  <c r="X82" i="63"/>
  <c r="K82" i="63"/>
  <c r="L82" i="63"/>
  <c r="N82" i="63"/>
  <c r="M82" i="63"/>
  <c r="H82" i="63"/>
  <c r="G82" i="63"/>
  <c r="E82" i="63"/>
  <c r="AR81" i="63"/>
  <c r="AS81" i="63"/>
  <c r="AU81" i="63"/>
  <c r="AT81" i="63"/>
  <c r="AO81" i="63"/>
  <c r="AN81" i="63"/>
  <c r="AL81" i="63"/>
  <c r="AB81" i="63"/>
  <c r="AC81" i="63"/>
  <c r="AE81" i="63"/>
  <c r="AD81" i="63"/>
  <c r="Y81" i="63"/>
  <c r="X81" i="63"/>
  <c r="K81" i="63"/>
  <c r="L81" i="63"/>
  <c r="N81" i="63"/>
  <c r="M81" i="63"/>
  <c r="H81" i="63"/>
  <c r="G81" i="63"/>
  <c r="E81" i="63"/>
  <c r="AR80" i="63"/>
  <c r="AS80" i="63"/>
  <c r="AU80" i="63"/>
  <c r="AT80" i="63"/>
  <c r="AO80" i="63"/>
  <c r="AN80" i="63"/>
  <c r="AL80" i="63"/>
  <c r="AB80" i="63"/>
  <c r="AC80" i="63"/>
  <c r="AE80" i="63"/>
  <c r="AD80" i="63"/>
  <c r="Y80" i="63"/>
  <c r="X80" i="63"/>
  <c r="K80" i="63"/>
  <c r="L80" i="63"/>
  <c r="N80" i="63"/>
  <c r="M80" i="63"/>
  <c r="H80" i="63"/>
  <c r="G80" i="63"/>
  <c r="E80" i="63"/>
  <c r="AR79" i="63"/>
  <c r="AS79" i="63"/>
  <c r="AU79" i="63"/>
  <c r="AT79" i="63"/>
  <c r="AO79" i="63"/>
  <c r="AN79" i="63"/>
  <c r="AL79" i="63"/>
  <c r="AB79" i="63"/>
  <c r="AC79" i="63"/>
  <c r="AE79" i="63"/>
  <c r="AD79" i="63"/>
  <c r="Y79" i="63"/>
  <c r="X79" i="63"/>
  <c r="K79" i="63"/>
  <c r="L79" i="63"/>
  <c r="N79" i="63"/>
  <c r="M79" i="63"/>
  <c r="H79" i="63"/>
  <c r="G79" i="63"/>
  <c r="E79" i="63"/>
  <c r="AR78" i="63"/>
  <c r="AS78" i="63"/>
  <c r="AU78" i="63"/>
  <c r="AT78" i="63"/>
  <c r="AO78" i="63"/>
  <c r="AN78" i="63"/>
  <c r="AL78" i="63"/>
  <c r="AB78" i="63"/>
  <c r="AC78" i="63"/>
  <c r="AE78" i="63"/>
  <c r="AD78" i="63"/>
  <c r="Y78" i="63"/>
  <c r="X78" i="63"/>
  <c r="K78" i="63"/>
  <c r="L78" i="63"/>
  <c r="N78" i="63"/>
  <c r="M78" i="63"/>
  <c r="H78" i="63"/>
  <c r="G78" i="63"/>
  <c r="E78" i="63"/>
  <c r="AR77" i="63"/>
  <c r="AS77" i="63"/>
  <c r="AU77" i="63"/>
  <c r="AT77" i="63"/>
  <c r="AO77" i="63"/>
  <c r="AN77" i="63"/>
  <c r="AL77" i="63"/>
  <c r="AB77" i="63"/>
  <c r="AC77" i="63"/>
  <c r="AE77" i="63"/>
  <c r="AD77" i="63"/>
  <c r="Y77" i="63"/>
  <c r="X77" i="63"/>
  <c r="K77" i="63"/>
  <c r="L77" i="63"/>
  <c r="N77" i="63"/>
  <c r="M77" i="63"/>
  <c r="H77" i="63"/>
  <c r="G77" i="63"/>
  <c r="E77" i="63"/>
  <c r="AR76" i="63"/>
  <c r="AS76" i="63"/>
  <c r="AU76" i="63"/>
  <c r="AT76" i="63"/>
  <c r="AO76" i="63"/>
  <c r="AN76" i="63"/>
  <c r="AL76" i="63"/>
  <c r="AB76" i="63"/>
  <c r="AC76" i="63"/>
  <c r="AE76" i="63"/>
  <c r="AD76" i="63"/>
  <c r="Y76" i="63"/>
  <c r="X76" i="63"/>
  <c r="K76" i="63"/>
  <c r="L76" i="63"/>
  <c r="N76" i="63"/>
  <c r="M76" i="63"/>
  <c r="H76" i="63"/>
  <c r="G76" i="63"/>
  <c r="E76" i="63"/>
  <c r="AR75" i="63"/>
  <c r="AS75" i="63"/>
  <c r="AU75" i="63"/>
  <c r="AT75" i="63"/>
  <c r="AO75" i="63"/>
  <c r="AN75" i="63"/>
  <c r="AL75" i="63"/>
  <c r="AB75" i="63"/>
  <c r="AC75" i="63"/>
  <c r="AE75" i="63"/>
  <c r="AD75" i="63"/>
  <c r="Y75" i="63"/>
  <c r="X75" i="63"/>
  <c r="K75" i="63"/>
  <c r="L75" i="63"/>
  <c r="N75" i="63"/>
  <c r="M75" i="63"/>
  <c r="H75" i="63"/>
  <c r="G75" i="63"/>
  <c r="E75" i="63"/>
  <c r="AR74" i="63"/>
  <c r="AS74" i="63"/>
  <c r="AU74" i="63"/>
  <c r="AT74" i="63"/>
  <c r="AO74" i="63"/>
  <c r="AN74" i="63"/>
  <c r="AL74" i="63"/>
  <c r="AB74" i="63"/>
  <c r="AC74" i="63"/>
  <c r="AE74" i="63"/>
  <c r="AD74" i="63"/>
  <c r="Y74" i="63"/>
  <c r="X74" i="63"/>
  <c r="K74" i="63"/>
  <c r="L74" i="63"/>
  <c r="N74" i="63"/>
  <c r="M74" i="63"/>
  <c r="H74" i="63"/>
  <c r="G74" i="63"/>
  <c r="E74" i="63"/>
  <c r="AR73" i="63"/>
  <c r="AS73" i="63"/>
  <c r="AU73" i="63"/>
  <c r="AT73" i="63"/>
  <c r="AO73" i="63"/>
  <c r="AN73" i="63"/>
  <c r="AL73" i="63"/>
  <c r="AB73" i="63"/>
  <c r="AC73" i="63"/>
  <c r="AE73" i="63"/>
  <c r="AD73" i="63"/>
  <c r="Y73" i="63"/>
  <c r="X73" i="63"/>
  <c r="K73" i="63"/>
  <c r="L73" i="63"/>
  <c r="N73" i="63"/>
  <c r="M73" i="63"/>
  <c r="H73" i="63"/>
  <c r="G73" i="63"/>
  <c r="E73" i="63"/>
  <c r="AR72" i="63"/>
  <c r="AS72" i="63"/>
  <c r="AU72" i="63"/>
  <c r="AT72" i="63"/>
  <c r="AO72" i="63"/>
  <c r="AN72" i="63"/>
  <c r="AL72" i="63"/>
  <c r="AB72" i="63"/>
  <c r="AC72" i="63"/>
  <c r="AE72" i="63"/>
  <c r="AD72" i="63"/>
  <c r="Y72" i="63"/>
  <c r="X72" i="63"/>
  <c r="K72" i="63"/>
  <c r="L72" i="63"/>
  <c r="N72" i="63"/>
  <c r="M72" i="63"/>
  <c r="H72" i="63"/>
  <c r="G72" i="63"/>
  <c r="E72" i="63"/>
  <c r="AR71" i="63"/>
  <c r="AS71" i="63"/>
  <c r="AU71" i="63"/>
  <c r="AT71" i="63"/>
  <c r="AO71" i="63"/>
  <c r="AN71" i="63"/>
  <c r="AL71" i="63"/>
  <c r="AB71" i="63"/>
  <c r="AC71" i="63"/>
  <c r="AE71" i="63"/>
  <c r="AD71" i="63"/>
  <c r="Y71" i="63"/>
  <c r="X71" i="63"/>
  <c r="K71" i="63"/>
  <c r="L71" i="63"/>
  <c r="N71" i="63"/>
  <c r="M71" i="63"/>
  <c r="H71" i="63"/>
  <c r="G71" i="63"/>
  <c r="E71" i="63"/>
  <c r="AR70" i="63"/>
  <c r="AS70" i="63"/>
  <c r="AU70" i="63"/>
  <c r="AT70" i="63"/>
  <c r="AO70" i="63"/>
  <c r="AN70" i="63"/>
  <c r="AL70" i="63"/>
  <c r="AB70" i="63"/>
  <c r="AC70" i="63"/>
  <c r="AE70" i="63"/>
  <c r="AD70" i="63"/>
  <c r="Y70" i="63"/>
  <c r="X70" i="63"/>
  <c r="K70" i="63"/>
  <c r="L70" i="63"/>
  <c r="N70" i="63"/>
  <c r="M70" i="63"/>
  <c r="H70" i="63"/>
  <c r="G70" i="63"/>
  <c r="E70" i="63"/>
  <c r="AR69" i="63"/>
  <c r="AS69" i="63"/>
  <c r="AU69" i="63"/>
  <c r="AT69" i="63"/>
  <c r="AO69" i="63"/>
  <c r="AN69" i="63"/>
  <c r="AL69" i="63"/>
  <c r="AB69" i="63"/>
  <c r="AC69" i="63"/>
  <c r="AE69" i="63"/>
  <c r="AD69" i="63"/>
  <c r="Y69" i="63"/>
  <c r="X69" i="63"/>
  <c r="K69" i="63"/>
  <c r="L69" i="63"/>
  <c r="N69" i="63"/>
  <c r="M69" i="63"/>
  <c r="H69" i="63"/>
  <c r="G69" i="63"/>
  <c r="E69" i="63"/>
  <c r="AQ63" i="63"/>
  <c r="AP38" i="63"/>
  <c r="AP39" i="63"/>
  <c r="AP40" i="63"/>
  <c r="AP41" i="63"/>
  <c r="AP42" i="63"/>
  <c r="AP43" i="63"/>
  <c r="AP44" i="63"/>
  <c r="AP45" i="63"/>
  <c r="AP46" i="63"/>
  <c r="AP47" i="63"/>
  <c r="AP48" i="63"/>
  <c r="AP49" i="63"/>
  <c r="AP50" i="63"/>
  <c r="AP51" i="63"/>
  <c r="AP52" i="63"/>
  <c r="AP53" i="63"/>
  <c r="AP54" i="63"/>
  <c r="AP55" i="63"/>
  <c r="AP56" i="63"/>
  <c r="AP57" i="63"/>
  <c r="AP58" i="63"/>
  <c r="AP59" i="63"/>
  <c r="AP60" i="63"/>
  <c r="AP61" i="63"/>
  <c r="AP62" i="63"/>
  <c r="AP63" i="63"/>
  <c r="AA63" i="63"/>
  <c r="Z38" i="63"/>
  <c r="Z39" i="63"/>
  <c r="Z40" i="63"/>
  <c r="Z41" i="63"/>
  <c r="Z42" i="63"/>
  <c r="Z43" i="63"/>
  <c r="Z44" i="63"/>
  <c r="Z45" i="63"/>
  <c r="Z46" i="63"/>
  <c r="Z47" i="63"/>
  <c r="Z48" i="63"/>
  <c r="Z49" i="63"/>
  <c r="Z50" i="63"/>
  <c r="Z51" i="63"/>
  <c r="Z52" i="63"/>
  <c r="Z53" i="63"/>
  <c r="Z54" i="63"/>
  <c r="Z55" i="63"/>
  <c r="Z56" i="63"/>
  <c r="Z57" i="63"/>
  <c r="Z58" i="63"/>
  <c r="Z59" i="63"/>
  <c r="Z60" i="63"/>
  <c r="Z61" i="63"/>
  <c r="Z62" i="63"/>
  <c r="Z63" i="63"/>
  <c r="J63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AR62" i="63"/>
  <c r="AS62" i="63"/>
  <c r="AU62" i="63"/>
  <c r="AT62" i="63"/>
  <c r="AO62" i="63"/>
  <c r="AN62" i="63"/>
  <c r="AL62" i="63"/>
  <c r="AB62" i="63"/>
  <c r="AC62" i="63"/>
  <c r="AE62" i="63"/>
  <c r="AD62" i="63"/>
  <c r="Y62" i="63"/>
  <c r="X62" i="63"/>
  <c r="V62" i="63"/>
  <c r="K62" i="63"/>
  <c r="L62" i="63"/>
  <c r="N62" i="63"/>
  <c r="M62" i="63"/>
  <c r="H62" i="63"/>
  <c r="G62" i="63"/>
  <c r="E62" i="63"/>
  <c r="AR61" i="63"/>
  <c r="AS61" i="63"/>
  <c r="AU61" i="63"/>
  <c r="AT61" i="63"/>
  <c r="AO61" i="63"/>
  <c r="AN61" i="63"/>
  <c r="AL61" i="63"/>
  <c r="AB61" i="63"/>
  <c r="AC61" i="63"/>
  <c r="AE61" i="63"/>
  <c r="AD61" i="63"/>
  <c r="Y61" i="63"/>
  <c r="X61" i="63"/>
  <c r="V61" i="63"/>
  <c r="K61" i="63"/>
  <c r="L61" i="63"/>
  <c r="N61" i="63"/>
  <c r="M61" i="63"/>
  <c r="H61" i="63"/>
  <c r="G61" i="63"/>
  <c r="E61" i="63"/>
  <c r="AR60" i="63"/>
  <c r="AS60" i="63"/>
  <c r="AU60" i="63"/>
  <c r="AT60" i="63"/>
  <c r="AO60" i="63"/>
  <c r="AN60" i="63"/>
  <c r="AL60" i="63"/>
  <c r="AB60" i="63"/>
  <c r="AC60" i="63"/>
  <c r="AE60" i="63"/>
  <c r="AD60" i="63"/>
  <c r="Y60" i="63"/>
  <c r="X60" i="63"/>
  <c r="V60" i="63"/>
  <c r="K60" i="63"/>
  <c r="L60" i="63"/>
  <c r="N60" i="63"/>
  <c r="M60" i="63"/>
  <c r="H60" i="63"/>
  <c r="G60" i="63"/>
  <c r="E60" i="63"/>
  <c r="AR59" i="63"/>
  <c r="AS59" i="63"/>
  <c r="AU59" i="63"/>
  <c r="AT59" i="63"/>
  <c r="AO59" i="63"/>
  <c r="AN59" i="63"/>
  <c r="AL59" i="63"/>
  <c r="AB59" i="63"/>
  <c r="AC59" i="63"/>
  <c r="AE59" i="63"/>
  <c r="AD59" i="63"/>
  <c r="Y59" i="63"/>
  <c r="X59" i="63"/>
  <c r="V59" i="63"/>
  <c r="K59" i="63"/>
  <c r="L59" i="63"/>
  <c r="N59" i="63"/>
  <c r="M59" i="63"/>
  <c r="H59" i="63"/>
  <c r="G59" i="63"/>
  <c r="E59" i="63"/>
  <c r="AR58" i="63"/>
  <c r="AS58" i="63"/>
  <c r="AU58" i="63"/>
  <c r="AT58" i="63"/>
  <c r="AO58" i="63"/>
  <c r="AN58" i="63"/>
  <c r="AL58" i="63"/>
  <c r="AB58" i="63"/>
  <c r="AC58" i="63"/>
  <c r="AE58" i="63"/>
  <c r="AD58" i="63"/>
  <c r="Y58" i="63"/>
  <c r="X58" i="63"/>
  <c r="V58" i="63"/>
  <c r="K58" i="63"/>
  <c r="L58" i="63"/>
  <c r="N58" i="63"/>
  <c r="M58" i="63"/>
  <c r="H58" i="63"/>
  <c r="G58" i="63"/>
  <c r="E58" i="63"/>
  <c r="AR57" i="63"/>
  <c r="AS57" i="63"/>
  <c r="AU57" i="63"/>
  <c r="AT57" i="63"/>
  <c r="AO57" i="63"/>
  <c r="AN57" i="63"/>
  <c r="AL57" i="63"/>
  <c r="AB57" i="63"/>
  <c r="AC57" i="63"/>
  <c r="AE57" i="63"/>
  <c r="AD57" i="63"/>
  <c r="Y57" i="63"/>
  <c r="X57" i="63"/>
  <c r="V57" i="63"/>
  <c r="K57" i="63"/>
  <c r="L57" i="63"/>
  <c r="N57" i="63"/>
  <c r="M57" i="63"/>
  <c r="H57" i="63"/>
  <c r="G57" i="63"/>
  <c r="E57" i="63"/>
  <c r="AR56" i="63"/>
  <c r="AS56" i="63"/>
  <c r="AU56" i="63"/>
  <c r="AT56" i="63"/>
  <c r="AO56" i="63"/>
  <c r="AN56" i="63"/>
  <c r="AL56" i="63"/>
  <c r="AB56" i="63"/>
  <c r="AC56" i="63"/>
  <c r="AE56" i="63"/>
  <c r="AD56" i="63"/>
  <c r="Y56" i="63"/>
  <c r="X56" i="63"/>
  <c r="V56" i="63"/>
  <c r="K56" i="63"/>
  <c r="L56" i="63"/>
  <c r="N56" i="63"/>
  <c r="M56" i="63"/>
  <c r="H56" i="63"/>
  <c r="G56" i="63"/>
  <c r="E56" i="63"/>
  <c r="AR55" i="63"/>
  <c r="AS55" i="63"/>
  <c r="AU55" i="63"/>
  <c r="AT55" i="63"/>
  <c r="AO55" i="63"/>
  <c r="AN55" i="63"/>
  <c r="AL55" i="63"/>
  <c r="AB55" i="63"/>
  <c r="AC55" i="63"/>
  <c r="AE55" i="63"/>
  <c r="AD55" i="63"/>
  <c r="Y55" i="63"/>
  <c r="X55" i="63"/>
  <c r="V55" i="63"/>
  <c r="K55" i="63"/>
  <c r="L55" i="63"/>
  <c r="N55" i="63"/>
  <c r="M55" i="63"/>
  <c r="H55" i="63"/>
  <c r="G55" i="63"/>
  <c r="E55" i="63"/>
  <c r="AR54" i="63"/>
  <c r="AS54" i="63"/>
  <c r="AU54" i="63"/>
  <c r="AT54" i="63"/>
  <c r="AO54" i="63"/>
  <c r="AN54" i="63"/>
  <c r="AL54" i="63"/>
  <c r="AB54" i="63"/>
  <c r="AC54" i="63"/>
  <c r="AE54" i="63"/>
  <c r="AD54" i="63"/>
  <c r="Y54" i="63"/>
  <c r="X54" i="63"/>
  <c r="V54" i="63"/>
  <c r="K54" i="63"/>
  <c r="L54" i="63"/>
  <c r="N54" i="63"/>
  <c r="M54" i="63"/>
  <c r="H54" i="63"/>
  <c r="G54" i="63"/>
  <c r="E54" i="63"/>
  <c r="AR53" i="63"/>
  <c r="AS53" i="63"/>
  <c r="AU53" i="63"/>
  <c r="AT53" i="63"/>
  <c r="AO53" i="63"/>
  <c r="AN53" i="63"/>
  <c r="AL53" i="63"/>
  <c r="AB53" i="63"/>
  <c r="AC53" i="63"/>
  <c r="AE53" i="63"/>
  <c r="AD53" i="63"/>
  <c r="Y53" i="63"/>
  <c r="X53" i="63"/>
  <c r="V53" i="63"/>
  <c r="K53" i="63"/>
  <c r="L53" i="63"/>
  <c r="N53" i="63"/>
  <c r="M53" i="63"/>
  <c r="H53" i="63"/>
  <c r="G53" i="63"/>
  <c r="E53" i="63"/>
  <c r="AR52" i="63"/>
  <c r="AS52" i="63"/>
  <c r="AU52" i="63"/>
  <c r="AT52" i="63"/>
  <c r="AO52" i="63"/>
  <c r="AN52" i="63"/>
  <c r="AL52" i="63"/>
  <c r="AB52" i="63"/>
  <c r="AC52" i="63"/>
  <c r="AE52" i="63"/>
  <c r="AD52" i="63"/>
  <c r="Y52" i="63"/>
  <c r="X52" i="63"/>
  <c r="V52" i="63"/>
  <c r="K52" i="63"/>
  <c r="L52" i="63"/>
  <c r="N52" i="63"/>
  <c r="M52" i="63"/>
  <c r="H52" i="63"/>
  <c r="G52" i="63"/>
  <c r="E52" i="63"/>
  <c r="AR51" i="63"/>
  <c r="AS51" i="63"/>
  <c r="AU51" i="63"/>
  <c r="AT51" i="63"/>
  <c r="AO51" i="63"/>
  <c r="AN51" i="63"/>
  <c r="AL51" i="63"/>
  <c r="AB51" i="63"/>
  <c r="AC51" i="63"/>
  <c r="AE51" i="63"/>
  <c r="AD51" i="63"/>
  <c r="Y51" i="63"/>
  <c r="X51" i="63"/>
  <c r="V51" i="63"/>
  <c r="K51" i="63"/>
  <c r="L51" i="63"/>
  <c r="N51" i="63"/>
  <c r="M51" i="63"/>
  <c r="H51" i="63"/>
  <c r="G51" i="63"/>
  <c r="E51" i="63"/>
  <c r="AR50" i="63"/>
  <c r="AS50" i="63"/>
  <c r="AU50" i="63"/>
  <c r="AT50" i="63"/>
  <c r="AO50" i="63"/>
  <c r="AN50" i="63"/>
  <c r="AL50" i="63"/>
  <c r="AB50" i="63"/>
  <c r="AC50" i="63"/>
  <c r="AE50" i="63"/>
  <c r="AD50" i="63"/>
  <c r="Y50" i="63"/>
  <c r="X50" i="63"/>
  <c r="V50" i="63"/>
  <c r="K50" i="63"/>
  <c r="L50" i="63"/>
  <c r="N50" i="63"/>
  <c r="M50" i="63"/>
  <c r="H50" i="63"/>
  <c r="G50" i="63"/>
  <c r="E50" i="63"/>
  <c r="AR49" i="63"/>
  <c r="AS49" i="63"/>
  <c r="AU49" i="63"/>
  <c r="AT49" i="63"/>
  <c r="AO49" i="63"/>
  <c r="AN49" i="63"/>
  <c r="AL49" i="63"/>
  <c r="AB49" i="63"/>
  <c r="AC49" i="63"/>
  <c r="AE49" i="63"/>
  <c r="AD49" i="63"/>
  <c r="Y49" i="63"/>
  <c r="X49" i="63"/>
  <c r="V49" i="63"/>
  <c r="K49" i="63"/>
  <c r="L49" i="63"/>
  <c r="N49" i="63"/>
  <c r="M49" i="63"/>
  <c r="H49" i="63"/>
  <c r="G49" i="63"/>
  <c r="E49" i="63"/>
  <c r="AR48" i="63"/>
  <c r="AS48" i="63"/>
  <c r="AU48" i="63"/>
  <c r="AT48" i="63"/>
  <c r="AO48" i="63"/>
  <c r="AN48" i="63"/>
  <c r="AL48" i="63"/>
  <c r="AB48" i="63"/>
  <c r="AC48" i="63"/>
  <c r="AE48" i="63"/>
  <c r="AD48" i="63"/>
  <c r="Y48" i="63"/>
  <c r="X48" i="63"/>
  <c r="V48" i="63"/>
  <c r="K48" i="63"/>
  <c r="L48" i="63"/>
  <c r="N48" i="63"/>
  <c r="M48" i="63"/>
  <c r="H48" i="63"/>
  <c r="G48" i="63"/>
  <c r="E48" i="63"/>
  <c r="AR47" i="63"/>
  <c r="AS47" i="63"/>
  <c r="AU47" i="63"/>
  <c r="AT47" i="63"/>
  <c r="AO47" i="63"/>
  <c r="AN47" i="63"/>
  <c r="AL47" i="63"/>
  <c r="AB47" i="63"/>
  <c r="AC47" i="63"/>
  <c r="AE47" i="63"/>
  <c r="AD47" i="63"/>
  <c r="Y47" i="63"/>
  <c r="X47" i="63"/>
  <c r="V47" i="63"/>
  <c r="K47" i="63"/>
  <c r="L47" i="63"/>
  <c r="N47" i="63"/>
  <c r="M47" i="63"/>
  <c r="H47" i="63"/>
  <c r="G47" i="63"/>
  <c r="E47" i="63"/>
  <c r="AR46" i="63"/>
  <c r="AS46" i="63"/>
  <c r="AU46" i="63"/>
  <c r="AT46" i="63"/>
  <c r="AO46" i="63"/>
  <c r="AN46" i="63"/>
  <c r="AL46" i="63"/>
  <c r="AB46" i="63"/>
  <c r="AC46" i="63"/>
  <c r="AE46" i="63"/>
  <c r="AD46" i="63"/>
  <c r="Y46" i="63"/>
  <c r="X46" i="63"/>
  <c r="V46" i="63"/>
  <c r="K46" i="63"/>
  <c r="L46" i="63"/>
  <c r="N46" i="63"/>
  <c r="M46" i="63"/>
  <c r="H46" i="63"/>
  <c r="G46" i="63"/>
  <c r="E46" i="63"/>
  <c r="AR45" i="63"/>
  <c r="AS45" i="63"/>
  <c r="AU45" i="63"/>
  <c r="AT45" i="63"/>
  <c r="AO45" i="63"/>
  <c r="AN45" i="63"/>
  <c r="AL45" i="63"/>
  <c r="AB45" i="63"/>
  <c r="AC45" i="63"/>
  <c r="AE45" i="63"/>
  <c r="AD45" i="63"/>
  <c r="Y45" i="63"/>
  <c r="X45" i="63"/>
  <c r="V45" i="63"/>
  <c r="K45" i="63"/>
  <c r="L45" i="63"/>
  <c r="N45" i="63"/>
  <c r="M45" i="63"/>
  <c r="H45" i="63"/>
  <c r="G45" i="63"/>
  <c r="E45" i="63"/>
  <c r="AR44" i="63"/>
  <c r="AS44" i="63"/>
  <c r="AU44" i="63"/>
  <c r="AT44" i="63"/>
  <c r="AO44" i="63"/>
  <c r="AN44" i="63"/>
  <c r="AL44" i="63"/>
  <c r="AB44" i="63"/>
  <c r="AC44" i="63"/>
  <c r="AE44" i="63"/>
  <c r="AD44" i="63"/>
  <c r="Y44" i="63"/>
  <c r="X44" i="63"/>
  <c r="V44" i="63"/>
  <c r="K44" i="63"/>
  <c r="L44" i="63"/>
  <c r="N44" i="63"/>
  <c r="M44" i="63"/>
  <c r="H44" i="63"/>
  <c r="G44" i="63"/>
  <c r="E44" i="63"/>
  <c r="AR43" i="63"/>
  <c r="AS43" i="63"/>
  <c r="AU43" i="63"/>
  <c r="AT43" i="63"/>
  <c r="AO43" i="63"/>
  <c r="AN43" i="63"/>
  <c r="AL43" i="63"/>
  <c r="AB43" i="63"/>
  <c r="AC43" i="63"/>
  <c r="AE43" i="63"/>
  <c r="AD43" i="63"/>
  <c r="Y43" i="63"/>
  <c r="X43" i="63"/>
  <c r="V43" i="63"/>
  <c r="K43" i="63"/>
  <c r="L43" i="63"/>
  <c r="N43" i="63"/>
  <c r="M43" i="63"/>
  <c r="H43" i="63"/>
  <c r="G43" i="63"/>
  <c r="E43" i="63"/>
  <c r="AR42" i="63"/>
  <c r="AS42" i="63"/>
  <c r="AU42" i="63"/>
  <c r="AT42" i="63"/>
  <c r="AO42" i="63"/>
  <c r="AN42" i="63"/>
  <c r="AL42" i="63"/>
  <c r="AB42" i="63"/>
  <c r="AC42" i="63"/>
  <c r="AE42" i="63"/>
  <c r="AD42" i="63"/>
  <c r="Y42" i="63"/>
  <c r="X42" i="63"/>
  <c r="V42" i="63"/>
  <c r="K42" i="63"/>
  <c r="L42" i="63"/>
  <c r="N42" i="63"/>
  <c r="M42" i="63"/>
  <c r="H42" i="63"/>
  <c r="G42" i="63"/>
  <c r="E42" i="63"/>
  <c r="AR41" i="63"/>
  <c r="AS41" i="63"/>
  <c r="AU41" i="63"/>
  <c r="AT41" i="63"/>
  <c r="AO41" i="63"/>
  <c r="AN41" i="63"/>
  <c r="AL41" i="63"/>
  <c r="AB41" i="63"/>
  <c r="AC41" i="63"/>
  <c r="AE41" i="63"/>
  <c r="AD41" i="63"/>
  <c r="Y41" i="63"/>
  <c r="X41" i="63"/>
  <c r="V41" i="63"/>
  <c r="K41" i="63"/>
  <c r="L41" i="63"/>
  <c r="N41" i="63"/>
  <c r="M41" i="63"/>
  <c r="H41" i="63"/>
  <c r="G41" i="63"/>
  <c r="E41" i="63"/>
  <c r="AR40" i="63"/>
  <c r="AS40" i="63"/>
  <c r="AU40" i="63"/>
  <c r="AT40" i="63"/>
  <c r="AO40" i="63"/>
  <c r="AN40" i="63"/>
  <c r="AL40" i="63"/>
  <c r="AB40" i="63"/>
  <c r="AC40" i="63"/>
  <c r="AE40" i="63"/>
  <c r="AD40" i="63"/>
  <c r="Y40" i="63"/>
  <c r="X40" i="63"/>
  <c r="V40" i="63"/>
  <c r="K40" i="63"/>
  <c r="L40" i="63"/>
  <c r="N40" i="63"/>
  <c r="M40" i="63"/>
  <c r="H40" i="63"/>
  <c r="G40" i="63"/>
  <c r="E40" i="63"/>
  <c r="AR39" i="63"/>
  <c r="AS39" i="63"/>
  <c r="AU39" i="63"/>
  <c r="AT39" i="63"/>
  <c r="AO39" i="63"/>
  <c r="AN39" i="63"/>
  <c r="AL39" i="63"/>
  <c r="AB39" i="63"/>
  <c r="AC39" i="63"/>
  <c r="AE39" i="63"/>
  <c r="AD39" i="63"/>
  <c r="Y39" i="63"/>
  <c r="X39" i="63"/>
  <c r="V39" i="63"/>
  <c r="K39" i="63"/>
  <c r="L39" i="63"/>
  <c r="N39" i="63"/>
  <c r="M39" i="63"/>
  <c r="H39" i="63"/>
  <c r="G39" i="63"/>
  <c r="E39" i="63"/>
  <c r="AR38" i="63"/>
  <c r="AS38" i="63"/>
  <c r="AU38" i="63"/>
  <c r="AT38" i="63"/>
  <c r="AO38" i="63"/>
  <c r="AN38" i="63"/>
  <c r="AL38" i="63"/>
  <c r="AB38" i="63"/>
  <c r="AC38" i="63"/>
  <c r="AE38" i="63"/>
  <c r="AD38" i="63"/>
  <c r="Y38" i="63"/>
  <c r="X38" i="63"/>
  <c r="V38" i="63"/>
  <c r="K38" i="63"/>
  <c r="L38" i="63"/>
  <c r="N38" i="63"/>
  <c r="M38" i="63"/>
  <c r="H38" i="63"/>
  <c r="G38" i="63"/>
  <c r="E38" i="63"/>
  <c r="AQ31" i="63"/>
  <c r="AP6" i="63"/>
  <c r="AP7" i="63"/>
  <c r="AP8" i="63"/>
  <c r="AP9" i="63"/>
  <c r="AP10" i="63"/>
  <c r="AP11" i="63"/>
  <c r="AP12" i="63"/>
  <c r="AP13" i="63"/>
  <c r="AP14" i="63"/>
  <c r="AP15" i="63"/>
  <c r="AP16" i="63"/>
  <c r="AP17" i="63"/>
  <c r="AP18" i="63"/>
  <c r="AP19" i="63"/>
  <c r="AP20" i="63"/>
  <c r="AP21" i="63"/>
  <c r="AP22" i="63"/>
  <c r="AP23" i="63"/>
  <c r="AP24" i="63"/>
  <c r="AP25" i="63"/>
  <c r="AP26" i="63"/>
  <c r="AP27" i="63"/>
  <c r="AP28" i="63"/>
  <c r="AP29" i="63"/>
  <c r="AP30" i="63"/>
  <c r="AP31" i="63"/>
  <c r="AA31" i="63"/>
  <c r="Z6" i="63"/>
  <c r="Z7" i="63"/>
  <c r="Z8" i="63"/>
  <c r="Z9" i="63"/>
  <c r="Z10" i="63"/>
  <c r="Z11" i="63"/>
  <c r="Z12" i="63"/>
  <c r="Z13" i="63"/>
  <c r="Z14" i="63"/>
  <c r="Z15" i="63"/>
  <c r="Z16" i="63"/>
  <c r="Z17" i="63"/>
  <c r="Z18" i="63"/>
  <c r="Z19" i="63"/>
  <c r="Z20" i="63"/>
  <c r="Z21" i="63"/>
  <c r="Z22" i="63"/>
  <c r="Z23" i="63"/>
  <c r="Z24" i="63"/>
  <c r="Z25" i="63"/>
  <c r="Z26" i="63"/>
  <c r="Z27" i="63"/>
  <c r="Z28" i="63"/>
  <c r="Z29" i="63"/>
  <c r="Z30" i="63"/>
  <c r="Z31" i="63"/>
  <c r="J31" i="63"/>
  <c r="I6" i="63"/>
  <c r="I7" i="63"/>
  <c r="I8" i="63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AR30" i="63"/>
  <c r="AS30" i="63"/>
  <c r="AU30" i="63"/>
  <c r="AT30" i="63"/>
  <c r="AO30" i="63"/>
  <c r="AN30" i="63"/>
  <c r="AL30" i="63"/>
  <c r="AB30" i="63"/>
  <c r="AC30" i="63"/>
  <c r="AE30" i="63"/>
  <c r="AD30" i="63"/>
  <c r="Y30" i="63"/>
  <c r="X30" i="63"/>
  <c r="V30" i="63"/>
  <c r="K30" i="63"/>
  <c r="L30" i="63"/>
  <c r="N30" i="63"/>
  <c r="M30" i="63"/>
  <c r="H30" i="63"/>
  <c r="G30" i="63"/>
  <c r="E30" i="63"/>
  <c r="AR29" i="63"/>
  <c r="AS29" i="63"/>
  <c r="AU29" i="63"/>
  <c r="AT29" i="63"/>
  <c r="AO29" i="63"/>
  <c r="AN29" i="63"/>
  <c r="AL29" i="63"/>
  <c r="AB29" i="63"/>
  <c r="AC29" i="63"/>
  <c r="AE29" i="63"/>
  <c r="AD29" i="63"/>
  <c r="Y29" i="63"/>
  <c r="X29" i="63"/>
  <c r="V29" i="63"/>
  <c r="K29" i="63"/>
  <c r="L29" i="63"/>
  <c r="N29" i="63"/>
  <c r="M29" i="63"/>
  <c r="H29" i="63"/>
  <c r="G29" i="63"/>
  <c r="E29" i="63"/>
  <c r="AR28" i="63"/>
  <c r="AS28" i="63"/>
  <c r="AU28" i="63"/>
  <c r="AT28" i="63"/>
  <c r="AO28" i="63"/>
  <c r="AN28" i="63"/>
  <c r="AL28" i="63"/>
  <c r="AB28" i="63"/>
  <c r="AC28" i="63"/>
  <c r="AE28" i="63"/>
  <c r="AD28" i="63"/>
  <c r="Y28" i="63"/>
  <c r="X28" i="63"/>
  <c r="V28" i="63"/>
  <c r="K28" i="63"/>
  <c r="L28" i="63"/>
  <c r="N28" i="63"/>
  <c r="M28" i="63"/>
  <c r="H28" i="63"/>
  <c r="G28" i="63"/>
  <c r="E28" i="63"/>
  <c r="AR27" i="63"/>
  <c r="AS27" i="63"/>
  <c r="AU27" i="63"/>
  <c r="AT27" i="63"/>
  <c r="AO27" i="63"/>
  <c r="AN27" i="63"/>
  <c r="AL27" i="63"/>
  <c r="AB27" i="63"/>
  <c r="AC27" i="63"/>
  <c r="AE27" i="63"/>
  <c r="AD27" i="63"/>
  <c r="Y27" i="63"/>
  <c r="X27" i="63"/>
  <c r="V27" i="63"/>
  <c r="K27" i="63"/>
  <c r="L27" i="63"/>
  <c r="N27" i="63"/>
  <c r="M27" i="63"/>
  <c r="H27" i="63"/>
  <c r="G27" i="63"/>
  <c r="E27" i="63"/>
  <c r="AR26" i="63"/>
  <c r="AS26" i="63"/>
  <c r="AU26" i="63"/>
  <c r="AT26" i="63"/>
  <c r="AO26" i="63"/>
  <c r="AN26" i="63"/>
  <c r="AL26" i="63"/>
  <c r="AB26" i="63"/>
  <c r="AC26" i="63"/>
  <c r="AE26" i="63"/>
  <c r="AD26" i="63"/>
  <c r="Y26" i="63"/>
  <c r="X26" i="63"/>
  <c r="V26" i="63"/>
  <c r="K26" i="63"/>
  <c r="L26" i="63"/>
  <c r="N26" i="63"/>
  <c r="M26" i="63"/>
  <c r="H26" i="63"/>
  <c r="G26" i="63"/>
  <c r="E26" i="63"/>
  <c r="AR25" i="63"/>
  <c r="AS25" i="63"/>
  <c r="AU25" i="63"/>
  <c r="AT25" i="63"/>
  <c r="AO25" i="63"/>
  <c r="AN25" i="63"/>
  <c r="AL25" i="63"/>
  <c r="AB25" i="63"/>
  <c r="AC25" i="63"/>
  <c r="AE25" i="63"/>
  <c r="AD25" i="63"/>
  <c r="Y25" i="63"/>
  <c r="X25" i="63"/>
  <c r="V25" i="63"/>
  <c r="K25" i="63"/>
  <c r="L25" i="63"/>
  <c r="N25" i="63"/>
  <c r="M25" i="63"/>
  <c r="H25" i="63"/>
  <c r="G25" i="63"/>
  <c r="E25" i="63"/>
  <c r="AR24" i="63"/>
  <c r="AS24" i="63"/>
  <c r="AU24" i="63"/>
  <c r="AT24" i="63"/>
  <c r="AO24" i="63"/>
  <c r="AN24" i="63"/>
  <c r="AL24" i="63"/>
  <c r="AB24" i="63"/>
  <c r="AC24" i="63"/>
  <c r="AE24" i="63"/>
  <c r="AD24" i="63"/>
  <c r="Y24" i="63"/>
  <c r="X24" i="63"/>
  <c r="V24" i="63"/>
  <c r="K24" i="63"/>
  <c r="L24" i="63"/>
  <c r="N24" i="63"/>
  <c r="M24" i="63"/>
  <c r="H24" i="63"/>
  <c r="G24" i="63"/>
  <c r="E24" i="63"/>
  <c r="AR23" i="63"/>
  <c r="AS23" i="63"/>
  <c r="AU23" i="63"/>
  <c r="AT23" i="63"/>
  <c r="AO23" i="63"/>
  <c r="AN23" i="63"/>
  <c r="AL23" i="63"/>
  <c r="AB23" i="63"/>
  <c r="AC23" i="63"/>
  <c r="AE23" i="63"/>
  <c r="AD23" i="63"/>
  <c r="Y23" i="63"/>
  <c r="X23" i="63"/>
  <c r="V23" i="63"/>
  <c r="K23" i="63"/>
  <c r="L23" i="63"/>
  <c r="N23" i="63"/>
  <c r="M23" i="63"/>
  <c r="H23" i="63"/>
  <c r="G23" i="63"/>
  <c r="E23" i="63"/>
  <c r="AR22" i="63"/>
  <c r="AS22" i="63"/>
  <c r="AU22" i="63"/>
  <c r="AT22" i="63"/>
  <c r="AO22" i="63"/>
  <c r="AN22" i="63"/>
  <c r="AL22" i="63"/>
  <c r="AB22" i="63"/>
  <c r="AC22" i="63"/>
  <c r="AE22" i="63"/>
  <c r="AD22" i="63"/>
  <c r="Y22" i="63"/>
  <c r="X22" i="63"/>
  <c r="V22" i="63"/>
  <c r="K22" i="63"/>
  <c r="L22" i="63"/>
  <c r="N22" i="63"/>
  <c r="M22" i="63"/>
  <c r="H22" i="63"/>
  <c r="G22" i="63"/>
  <c r="E22" i="63"/>
  <c r="AR21" i="63"/>
  <c r="AS21" i="63"/>
  <c r="AU21" i="63"/>
  <c r="AT21" i="63"/>
  <c r="AO21" i="63"/>
  <c r="AN21" i="63"/>
  <c r="AL21" i="63"/>
  <c r="AB21" i="63"/>
  <c r="AC21" i="63"/>
  <c r="AE21" i="63"/>
  <c r="AD21" i="63"/>
  <c r="Y21" i="63"/>
  <c r="X21" i="63"/>
  <c r="V21" i="63"/>
  <c r="K21" i="63"/>
  <c r="L21" i="63"/>
  <c r="N21" i="63"/>
  <c r="M21" i="63"/>
  <c r="H21" i="63"/>
  <c r="G21" i="63"/>
  <c r="E21" i="63"/>
  <c r="AR20" i="63"/>
  <c r="AS20" i="63"/>
  <c r="AU20" i="63"/>
  <c r="AT20" i="63"/>
  <c r="AO20" i="63"/>
  <c r="AN20" i="63"/>
  <c r="AL20" i="63"/>
  <c r="AB20" i="63"/>
  <c r="AC20" i="63"/>
  <c r="AE20" i="63"/>
  <c r="AD20" i="63"/>
  <c r="Y20" i="63"/>
  <c r="X20" i="63"/>
  <c r="V20" i="63"/>
  <c r="K20" i="63"/>
  <c r="L20" i="63"/>
  <c r="N20" i="63"/>
  <c r="M20" i="63"/>
  <c r="H20" i="63"/>
  <c r="G20" i="63"/>
  <c r="E20" i="63"/>
  <c r="AR19" i="63"/>
  <c r="AS19" i="63"/>
  <c r="AU19" i="63"/>
  <c r="AT19" i="63"/>
  <c r="AO19" i="63"/>
  <c r="AN19" i="63"/>
  <c r="AL19" i="63"/>
  <c r="AB19" i="63"/>
  <c r="AC19" i="63"/>
  <c r="AE19" i="63"/>
  <c r="AD19" i="63"/>
  <c r="Y19" i="63"/>
  <c r="X19" i="63"/>
  <c r="V19" i="63"/>
  <c r="K19" i="63"/>
  <c r="L19" i="63"/>
  <c r="N19" i="63"/>
  <c r="M19" i="63"/>
  <c r="H19" i="63"/>
  <c r="G19" i="63"/>
  <c r="E19" i="63"/>
  <c r="AR18" i="63"/>
  <c r="AS18" i="63"/>
  <c r="AU18" i="63"/>
  <c r="AT18" i="63"/>
  <c r="AO18" i="63"/>
  <c r="AN18" i="63"/>
  <c r="AL18" i="63"/>
  <c r="AB18" i="63"/>
  <c r="AC18" i="63"/>
  <c r="AE18" i="63"/>
  <c r="AD18" i="63"/>
  <c r="Y18" i="63"/>
  <c r="X18" i="63"/>
  <c r="V18" i="63"/>
  <c r="K18" i="63"/>
  <c r="L18" i="63"/>
  <c r="N18" i="63"/>
  <c r="M18" i="63"/>
  <c r="H18" i="63"/>
  <c r="G18" i="63"/>
  <c r="E18" i="63"/>
  <c r="AR17" i="63"/>
  <c r="AS17" i="63"/>
  <c r="AU17" i="63"/>
  <c r="AT17" i="63"/>
  <c r="AO17" i="63"/>
  <c r="AN17" i="63"/>
  <c r="AL17" i="63"/>
  <c r="AB17" i="63"/>
  <c r="AC17" i="63"/>
  <c r="AE17" i="63"/>
  <c r="AD17" i="63"/>
  <c r="Y17" i="63"/>
  <c r="X17" i="63"/>
  <c r="V17" i="63"/>
  <c r="K17" i="63"/>
  <c r="L17" i="63"/>
  <c r="N17" i="63"/>
  <c r="M17" i="63"/>
  <c r="H17" i="63"/>
  <c r="G17" i="63"/>
  <c r="E17" i="63"/>
  <c r="AR16" i="63"/>
  <c r="AS16" i="63"/>
  <c r="AU16" i="63"/>
  <c r="AT16" i="63"/>
  <c r="AO16" i="63"/>
  <c r="AN16" i="63"/>
  <c r="AL16" i="63"/>
  <c r="AB16" i="63"/>
  <c r="AC16" i="63"/>
  <c r="AE16" i="63"/>
  <c r="AD16" i="63"/>
  <c r="Y16" i="63"/>
  <c r="X16" i="63"/>
  <c r="V16" i="63"/>
  <c r="K16" i="63"/>
  <c r="L16" i="63"/>
  <c r="N16" i="63"/>
  <c r="M16" i="63"/>
  <c r="H16" i="63"/>
  <c r="G16" i="63"/>
  <c r="E16" i="63"/>
  <c r="AR15" i="63"/>
  <c r="AS15" i="63"/>
  <c r="AU15" i="63"/>
  <c r="AT15" i="63"/>
  <c r="AO15" i="63"/>
  <c r="AN15" i="63"/>
  <c r="AL15" i="63"/>
  <c r="AB15" i="63"/>
  <c r="AC15" i="63"/>
  <c r="AE15" i="63"/>
  <c r="AD15" i="63"/>
  <c r="Y15" i="63"/>
  <c r="X15" i="63"/>
  <c r="V15" i="63"/>
  <c r="K15" i="63"/>
  <c r="L15" i="63"/>
  <c r="N15" i="63"/>
  <c r="M15" i="63"/>
  <c r="H15" i="63"/>
  <c r="G15" i="63"/>
  <c r="E15" i="63"/>
  <c r="AR14" i="63"/>
  <c r="AS14" i="63"/>
  <c r="AU14" i="63"/>
  <c r="AT14" i="63"/>
  <c r="AO14" i="63"/>
  <c r="AN14" i="63"/>
  <c r="AL14" i="63"/>
  <c r="AB14" i="63"/>
  <c r="AC14" i="63"/>
  <c r="AE14" i="63"/>
  <c r="AD14" i="63"/>
  <c r="Y14" i="63"/>
  <c r="X14" i="63"/>
  <c r="V14" i="63"/>
  <c r="K14" i="63"/>
  <c r="L14" i="63"/>
  <c r="N14" i="63"/>
  <c r="M14" i="63"/>
  <c r="H14" i="63"/>
  <c r="G14" i="63"/>
  <c r="E14" i="63"/>
  <c r="AR13" i="63"/>
  <c r="AS13" i="63"/>
  <c r="AU13" i="63"/>
  <c r="AT13" i="63"/>
  <c r="AO13" i="63"/>
  <c r="AN13" i="63"/>
  <c r="AL13" i="63"/>
  <c r="AB13" i="63"/>
  <c r="AC13" i="63"/>
  <c r="AE13" i="63"/>
  <c r="AD13" i="63"/>
  <c r="Y13" i="63"/>
  <c r="X13" i="63"/>
  <c r="V13" i="63"/>
  <c r="K13" i="63"/>
  <c r="L13" i="63"/>
  <c r="N13" i="63"/>
  <c r="M13" i="63"/>
  <c r="H13" i="63"/>
  <c r="G13" i="63"/>
  <c r="E13" i="63"/>
  <c r="AR12" i="63"/>
  <c r="AS12" i="63"/>
  <c r="AU12" i="63"/>
  <c r="AT12" i="63"/>
  <c r="AO12" i="63"/>
  <c r="AN12" i="63"/>
  <c r="AL12" i="63"/>
  <c r="AB12" i="63"/>
  <c r="AC12" i="63"/>
  <c r="AE12" i="63"/>
  <c r="AD12" i="63"/>
  <c r="Y12" i="63"/>
  <c r="X12" i="63"/>
  <c r="V12" i="63"/>
  <c r="K12" i="63"/>
  <c r="L12" i="63"/>
  <c r="N12" i="63"/>
  <c r="M12" i="63"/>
  <c r="H12" i="63"/>
  <c r="G12" i="63"/>
  <c r="E12" i="63"/>
  <c r="AR11" i="63"/>
  <c r="AS11" i="63"/>
  <c r="AU11" i="63"/>
  <c r="AT11" i="63"/>
  <c r="AO11" i="63"/>
  <c r="AN11" i="63"/>
  <c r="AL11" i="63"/>
  <c r="AB11" i="63"/>
  <c r="AC11" i="63"/>
  <c r="AE11" i="63"/>
  <c r="AD11" i="63"/>
  <c r="Y11" i="63"/>
  <c r="X11" i="63"/>
  <c r="V11" i="63"/>
  <c r="K11" i="63"/>
  <c r="L11" i="63"/>
  <c r="N11" i="63"/>
  <c r="M11" i="63"/>
  <c r="H11" i="63"/>
  <c r="G11" i="63"/>
  <c r="E11" i="63"/>
  <c r="AR10" i="63"/>
  <c r="AS10" i="63"/>
  <c r="AU10" i="63"/>
  <c r="AT10" i="63"/>
  <c r="AO10" i="63"/>
  <c r="AN10" i="63"/>
  <c r="AL10" i="63"/>
  <c r="AB10" i="63"/>
  <c r="AC10" i="63"/>
  <c r="AE10" i="63"/>
  <c r="AD10" i="63"/>
  <c r="Y10" i="63"/>
  <c r="X10" i="63"/>
  <c r="V10" i="63"/>
  <c r="K10" i="63"/>
  <c r="L10" i="63"/>
  <c r="N10" i="63"/>
  <c r="M10" i="63"/>
  <c r="H10" i="63"/>
  <c r="G10" i="63"/>
  <c r="E10" i="63"/>
  <c r="AR9" i="63"/>
  <c r="AS9" i="63"/>
  <c r="AU9" i="63"/>
  <c r="AT9" i="63"/>
  <c r="AO9" i="63"/>
  <c r="AN9" i="63"/>
  <c r="AL9" i="63"/>
  <c r="AB9" i="63"/>
  <c r="AC9" i="63"/>
  <c r="AE9" i="63"/>
  <c r="AD9" i="63"/>
  <c r="Y9" i="63"/>
  <c r="X9" i="63"/>
  <c r="V9" i="63"/>
  <c r="K9" i="63"/>
  <c r="L9" i="63"/>
  <c r="N9" i="63"/>
  <c r="M9" i="63"/>
  <c r="H9" i="63"/>
  <c r="G9" i="63"/>
  <c r="E9" i="63"/>
  <c r="AR8" i="63"/>
  <c r="AS8" i="63"/>
  <c r="AU8" i="63"/>
  <c r="AT8" i="63"/>
  <c r="AO8" i="63"/>
  <c r="AN8" i="63"/>
  <c r="AL8" i="63"/>
  <c r="AB8" i="63"/>
  <c r="AC8" i="63"/>
  <c r="AE8" i="63"/>
  <c r="AD8" i="63"/>
  <c r="Y8" i="63"/>
  <c r="X8" i="63"/>
  <c r="V8" i="63"/>
  <c r="K8" i="63"/>
  <c r="L8" i="63"/>
  <c r="N8" i="63"/>
  <c r="M8" i="63"/>
  <c r="H8" i="63"/>
  <c r="G8" i="63"/>
  <c r="E8" i="63"/>
  <c r="AR7" i="63"/>
  <c r="AS7" i="63"/>
  <c r="AU7" i="63"/>
  <c r="AT7" i="63"/>
  <c r="AO7" i="63"/>
  <c r="AN7" i="63"/>
  <c r="AL7" i="63"/>
  <c r="AB7" i="63"/>
  <c r="AC7" i="63"/>
  <c r="AE7" i="63"/>
  <c r="AD7" i="63"/>
  <c r="Y7" i="63"/>
  <c r="X7" i="63"/>
  <c r="V7" i="63"/>
  <c r="K7" i="63"/>
  <c r="L7" i="63"/>
  <c r="N7" i="63"/>
  <c r="M7" i="63"/>
  <c r="H7" i="63"/>
  <c r="G7" i="63"/>
  <c r="E7" i="63"/>
  <c r="AR6" i="63"/>
  <c r="AS6" i="63"/>
  <c r="AU6" i="63"/>
  <c r="AT6" i="63"/>
  <c r="AO6" i="63"/>
  <c r="AN6" i="63"/>
  <c r="AL6" i="63"/>
  <c r="AB6" i="63"/>
  <c r="AC6" i="63"/>
  <c r="AE6" i="63"/>
  <c r="AD6" i="63"/>
  <c r="Y6" i="63"/>
  <c r="X6" i="63"/>
  <c r="V6" i="63"/>
  <c r="K6" i="63"/>
  <c r="L6" i="63"/>
  <c r="N6" i="63"/>
  <c r="M6" i="63"/>
  <c r="H6" i="63"/>
  <c r="G6" i="63"/>
  <c r="E6" i="63"/>
  <c r="AI2" i="63"/>
  <c r="S2" i="63"/>
  <c r="AQ156" i="62"/>
  <c r="AP156" i="62"/>
  <c r="AA156" i="62"/>
  <c r="Z131" i="62"/>
  <c r="Z132" i="62"/>
  <c r="Z133" i="62"/>
  <c r="Z134" i="62"/>
  <c r="Z135" i="62"/>
  <c r="Z136" i="62"/>
  <c r="Z137" i="62"/>
  <c r="Z138" i="62"/>
  <c r="Z139" i="62"/>
  <c r="Z140" i="62"/>
  <c r="Z141" i="62"/>
  <c r="Z142" i="62"/>
  <c r="Z143" i="62"/>
  <c r="Z144" i="62"/>
  <c r="Z145" i="62"/>
  <c r="Z146" i="62"/>
  <c r="Z147" i="62"/>
  <c r="Z148" i="62"/>
  <c r="Z149" i="62"/>
  <c r="Z150" i="62"/>
  <c r="Z151" i="62"/>
  <c r="Z152" i="62"/>
  <c r="Z153" i="62"/>
  <c r="Z154" i="62"/>
  <c r="Z155" i="62"/>
  <c r="Z156" i="62"/>
  <c r="J156" i="62"/>
  <c r="I131" i="62"/>
  <c r="I132" i="62"/>
  <c r="I133" i="62"/>
  <c r="I134" i="62"/>
  <c r="I135" i="62"/>
  <c r="I136" i="62"/>
  <c r="I137" i="62"/>
  <c r="I138" i="62"/>
  <c r="I139" i="62"/>
  <c r="I140" i="62"/>
  <c r="I141" i="62"/>
  <c r="I142" i="62"/>
  <c r="I143" i="62"/>
  <c r="I144" i="62"/>
  <c r="I145" i="62"/>
  <c r="I146" i="62"/>
  <c r="I147" i="62"/>
  <c r="I148" i="62"/>
  <c r="I149" i="62"/>
  <c r="I150" i="62"/>
  <c r="I151" i="62"/>
  <c r="I152" i="62"/>
  <c r="I153" i="62"/>
  <c r="I154" i="62"/>
  <c r="I155" i="62"/>
  <c r="I156" i="62"/>
  <c r="AR155" i="62"/>
  <c r="AS155" i="62"/>
  <c r="AU155" i="62"/>
  <c r="AT155" i="62"/>
  <c r="AO155" i="62"/>
  <c r="AN155" i="62"/>
  <c r="AB155" i="62"/>
  <c r="AC155" i="62"/>
  <c r="AE155" i="62"/>
  <c r="AD155" i="62"/>
  <c r="Y155" i="62"/>
  <c r="S4" i="62"/>
  <c r="X155" i="62"/>
  <c r="K155" i="62"/>
  <c r="L155" i="62"/>
  <c r="N155" i="62"/>
  <c r="M155" i="62"/>
  <c r="H155" i="62"/>
  <c r="G155" i="62"/>
  <c r="AR154" i="62"/>
  <c r="AS154" i="62"/>
  <c r="AU154" i="62"/>
  <c r="AT154" i="62"/>
  <c r="AO154" i="62"/>
  <c r="AN154" i="62"/>
  <c r="AB154" i="62"/>
  <c r="AC154" i="62"/>
  <c r="AE154" i="62"/>
  <c r="AD154" i="62"/>
  <c r="Y154" i="62"/>
  <c r="X154" i="62"/>
  <c r="K154" i="62"/>
  <c r="L154" i="62"/>
  <c r="N154" i="62"/>
  <c r="M154" i="62"/>
  <c r="H154" i="62"/>
  <c r="G154" i="62"/>
  <c r="AR153" i="62"/>
  <c r="AS153" i="62"/>
  <c r="AU153" i="62"/>
  <c r="AT153" i="62"/>
  <c r="AO153" i="62"/>
  <c r="AN153" i="62"/>
  <c r="AB153" i="62"/>
  <c r="AC153" i="62"/>
  <c r="AE153" i="62"/>
  <c r="AD153" i="62"/>
  <c r="Y153" i="62"/>
  <c r="X153" i="62"/>
  <c r="K153" i="62"/>
  <c r="L153" i="62"/>
  <c r="N153" i="62"/>
  <c r="M153" i="62"/>
  <c r="H153" i="62"/>
  <c r="G153" i="62"/>
  <c r="AR152" i="62"/>
  <c r="AS152" i="62"/>
  <c r="AU152" i="62"/>
  <c r="AT152" i="62"/>
  <c r="AO152" i="62"/>
  <c r="AN152" i="62"/>
  <c r="AB152" i="62"/>
  <c r="AC152" i="62"/>
  <c r="AE152" i="62"/>
  <c r="AD152" i="62"/>
  <c r="Y152" i="62"/>
  <c r="X152" i="62"/>
  <c r="K152" i="62"/>
  <c r="L152" i="62"/>
  <c r="N152" i="62"/>
  <c r="M152" i="62"/>
  <c r="H152" i="62"/>
  <c r="G152" i="62"/>
  <c r="AR151" i="62"/>
  <c r="AS151" i="62"/>
  <c r="AU151" i="62"/>
  <c r="AT151" i="62"/>
  <c r="AO151" i="62"/>
  <c r="AN151" i="62"/>
  <c r="AB151" i="62"/>
  <c r="AC151" i="62"/>
  <c r="AE151" i="62"/>
  <c r="AD151" i="62"/>
  <c r="Y151" i="62"/>
  <c r="X151" i="62"/>
  <c r="K151" i="62"/>
  <c r="L151" i="62"/>
  <c r="N151" i="62"/>
  <c r="M151" i="62"/>
  <c r="H151" i="62"/>
  <c r="G151" i="62"/>
  <c r="AR150" i="62"/>
  <c r="AS150" i="62"/>
  <c r="AU150" i="62"/>
  <c r="AT150" i="62"/>
  <c r="AO150" i="62"/>
  <c r="AN150" i="62"/>
  <c r="AB150" i="62"/>
  <c r="AC150" i="62"/>
  <c r="AE150" i="62"/>
  <c r="AD150" i="62"/>
  <c r="Y150" i="62"/>
  <c r="X150" i="62"/>
  <c r="K150" i="62"/>
  <c r="L150" i="62"/>
  <c r="N150" i="62"/>
  <c r="M150" i="62"/>
  <c r="H150" i="62"/>
  <c r="G150" i="62"/>
  <c r="AR149" i="62"/>
  <c r="AS149" i="62"/>
  <c r="AU149" i="62"/>
  <c r="AT149" i="62"/>
  <c r="AO149" i="62"/>
  <c r="AN149" i="62"/>
  <c r="AB149" i="62"/>
  <c r="AC149" i="62"/>
  <c r="AE149" i="62"/>
  <c r="AD149" i="62"/>
  <c r="Y149" i="62"/>
  <c r="X149" i="62"/>
  <c r="K149" i="62"/>
  <c r="L149" i="62"/>
  <c r="N149" i="62"/>
  <c r="M149" i="62"/>
  <c r="H149" i="62"/>
  <c r="G149" i="62"/>
  <c r="AR148" i="62"/>
  <c r="AS148" i="62"/>
  <c r="AU148" i="62"/>
  <c r="AT148" i="62"/>
  <c r="AO148" i="62"/>
  <c r="AN148" i="62"/>
  <c r="AB148" i="62"/>
  <c r="AC148" i="62"/>
  <c r="AE148" i="62"/>
  <c r="AD148" i="62"/>
  <c r="Y148" i="62"/>
  <c r="X148" i="62"/>
  <c r="K148" i="62"/>
  <c r="L148" i="62"/>
  <c r="N148" i="62"/>
  <c r="M148" i="62"/>
  <c r="H148" i="62"/>
  <c r="G148" i="62"/>
  <c r="AR147" i="62"/>
  <c r="AS147" i="62"/>
  <c r="AU147" i="62"/>
  <c r="AT147" i="62"/>
  <c r="AO147" i="62"/>
  <c r="AN147" i="62"/>
  <c r="AB147" i="62"/>
  <c r="AC147" i="62"/>
  <c r="AE147" i="62"/>
  <c r="AD147" i="62"/>
  <c r="Y147" i="62"/>
  <c r="X147" i="62"/>
  <c r="K147" i="62"/>
  <c r="L147" i="62"/>
  <c r="N147" i="62"/>
  <c r="M147" i="62"/>
  <c r="H147" i="62"/>
  <c r="G147" i="62"/>
  <c r="AR146" i="62"/>
  <c r="AS146" i="62"/>
  <c r="AU146" i="62"/>
  <c r="AT146" i="62"/>
  <c r="AO146" i="62"/>
  <c r="AN146" i="62"/>
  <c r="AB146" i="62"/>
  <c r="AC146" i="62"/>
  <c r="AE146" i="62"/>
  <c r="AD146" i="62"/>
  <c r="Y146" i="62"/>
  <c r="X146" i="62"/>
  <c r="K146" i="62"/>
  <c r="L146" i="62"/>
  <c r="N146" i="62"/>
  <c r="M146" i="62"/>
  <c r="H146" i="62"/>
  <c r="G146" i="62"/>
  <c r="AR145" i="62"/>
  <c r="AS145" i="62"/>
  <c r="AU145" i="62"/>
  <c r="AT145" i="62"/>
  <c r="AO145" i="62"/>
  <c r="AN145" i="62"/>
  <c r="AB145" i="62"/>
  <c r="AC145" i="62"/>
  <c r="AE145" i="62"/>
  <c r="AD145" i="62"/>
  <c r="Y145" i="62"/>
  <c r="X145" i="62"/>
  <c r="K145" i="62"/>
  <c r="L145" i="62"/>
  <c r="N145" i="62"/>
  <c r="M145" i="62"/>
  <c r="H145" i="62"/>
  <c r="G145" i="62"/>
  <c r="AR144" i="62"/>
  <c r="AS144" i="62"/>
  <c r="AU144" i="62"/>
  <c r="AT144" i="62"/>
  <c r="AO144" i="62"/>
  <c r="AN144" i="62"/>
  <c r="AB144" i="62"/>
  <c r="AC144" i="62"/>
  <c r="AE144" i="62"/>
  <c r="AD144" i="62"/>
  <c r="Y144" i="62"/>
  <c r="X144" i="62"/>
  <c r="K144" i="62"/>
  <c r="L144" i="62"/>
  <c r="N144" i="62"/>
  <c r="M144" i="62"/>
  <c r="H144" i="62"/>
  <c r="G144" i="62"/>
  <c r="AR143" i="62"/>
  <c r="AS143" i="62"/>
  <c r="AU143" i="62"/>
  <c r="AT143" i="62"/>
  <c r="AO143" i="62"/>
  <c r="AN143" i="62"/>
  <c r="AB143" i="62"/>
  <c r="AC143" i="62"/>
  <c r="AE143" i="62"/>
  <c r="AD143" i="62"/>
  <c r="Y143" i="62"/>
  <c r="X143" i="62"/>
  <c r="K143" i="62"/>
  <c r="L143" i="62"/>
  <c r="N143" i="62"/>
  <c r="M143" i="62"/>
  <c r="H143" i="62"/>
  <c r="G143" i="62"/>
  <c r="AR142" i="62"/>
  <c r="AS142" i="62"/>
  <c r="AU142" i="62"/>
  <c r="AT142" i="62"/>
  <c r="AO142" i="62"/>
  <c r="AN142" i="62"/>
  <c r="AB142" i="62"/>
  <c r="AC142" i="62"/>
  <c r="AE142" i="62"/>
  <c r="AD142" i="62"/>
  <c r="Y142" i="62"/>
  <c r="X142" i="62"/>
  <c r="K142" i="62"/>
  <c r="L142" i="62"/>
  <c r="N142" i="62"/>
  <c r="M142" i="62"/>
  <c r="H142" i="62"/>
  <c r="G142" i="62"/>
  <c r="AR141" i="62"/>
  <c r="AS141" i="62"/>
  <c r="AU141" i="62"/>
  <c r="AT141" i="62"/>
  <c r="AO141" i="62"/>
  <c r="AN141" i="62"/>
  <c r="AB141" i="62"/>
  <c r="AC141" i="62"/>
  <c r="AE141" i="62"/>
  <c r="AD141" i="62"/>
  <c r="Y141" i="62"/>
  <c r="X141" i="62"/>
  <c r="K141" i="62"/>
  <c r="L141" i="62"/>
  <c r="N141" i="62"/>
  <c r="M141" i="62"/>
  <c r="H141" i="62"/>
  <c r="G141" i="62"/>
  <c r="AR140" i="62"/>
  <c r="AS140" i="62"/>
  <c r="AU140" i="62"/>
  <c r="AT140" i="62"/>
  <c r="AO140" i="62"/>
  <c r="AN140" i="62"/>
  <c r="AB140" i="62"/>
  <c r="AC140" i="62"/>
  <c r="AE140" i="62"/>
  <c r="AD140" i="62"/>
  <c r="Y140" i="62"/>
  <c r="X140" i="62"/>
  <c r="K140" i="62"/>
  <c r="L140" i="62"/>
  <c r="N140" i="62"/>
  <c r="M140" i="62"/>
  <c r="H140" i="62"/>
  <c r="G140" i="62"/>
  <c r="AR139" i="62"/>
  <c r="AS139" i="62"/>
  <c r="AU139" i="62"/>
  <c r="AT139" i="62"/>
  <c r="AO139" i="62"/>
  <c r="AN139" i="62"/>
  <c r="AB139" i="62"/>
  <c r="AC139" i="62"/>
  <c r="AE139" i="62"/>
  <c r="AD139" i="62"/>
  <c r="Y139" i="62"/>
  <c r="X139" i="62"/>
  <c r="K139" i="62"/>
  <c r="L139" i="62"/>
  <c r="N139" i="62"/>
  <c r="M139" i="62"/>
  <c r="H139" i="62"/>
  <c r="G139" i="62"/>
  <c r="AR138" i="62"/>
  <c r="AS138" i="62"/>
  <c r="AU138" i="62"/>
  <c r="AT138" i="62"/>
  <c r="AO138" i="62"/>
  <c r="AN138" i="62"/>
  <c r="AB138" i="62"/>
  <c r="AC138" i="62"/>
  <c r="AE138" i="62"/>
  <c r="AD138" i="62"/>
  <c r="Y138" i="62"/>
  <c r="X138" i="62"/>
  <c r="K138" i="62"/>
  <c r="L138" i="62"/>
  <c r="N138" i="62"/>
  <c r="M138" i="62"/>
  <c r="H138" i="62"/>
  <c r="G138" i="62"/>
  <c r="AR137" i="62"/>
  <c r="AS137" i="62"/>
  <c r="AU137" i="62"/>
  <c r="AT137" i="62"/>
  <c r="AO137" i="62"/>
  <c r="AN137" i="62"/>
  <c r="AB137" i="62"/>
  <c r="AC137" i="62"/>
  <c r="AE137" i="62"/>
  <c r="AD137" i="62"/>
  <c r="Y137" i="62"/>
  <c r="X137" i="62"/>
  <c r="K137" i="62"/>
  <c r="L137" i="62"/>
  <c r="N137" i="62"/>
  <c r="M137" i="62"/>
  <c r="H137" i="62"/>
  <c r="G137" i="62"/>
  <c r="AR136" i="62"/>
  <c r="AS136" i="62"/>
  <c r="AU136" i="62"/>
  <c r="AT136" i="62"/>
  <c r="AO136" i="62"/>
  <c r="AN136" i="62"/>
  <c r="AB136" i="62"/>
  <c r="AC136" i="62"/>
  <c r="AE136" i="62"/>
  <c r="AD136" i="62"/>
  <c r="Y136" i="62"/>
  <c r="X136" i="62"/>
  <c r="K136" i="62"/>
  <c r="L136" i="62"/>
  <c r="N136" i="62"/>
  <c r="M136" i="62"/>
  <c r="H136" i="62"/>
  <c r="G136" i="62"/>
  <c r="AR135" i="62"/>
  <c r="AS135" i="62"/>
  <c r="AU135" i="62"/>
  <c r="AT135" i="62"/>
  <c r="AO135" i="62"/>
  <c r="AN135" i="62"/>
  <c r="AB135" i="62"/>
  <c r="AC135" i="62"/>
  <c r="AE135" i="62"/>
  <c r="AD135" i="62"/>
  <c r="Y135" i="62"/>
  <c r="X135" i="62"/>
  <c r="K135" i="62"/>
  <c r="L135" i="62"/>
  <c r="N135" i="62"/>
  <c r="M135" i="62"/>
  <c r="H135" i="62"/>
  <c r="G135" i="62"/>
  <c r="AR134" i="62"/>
  <c r="AS134" i="62"/>
  <c r="AU134" i="62"/>
  <c r="AT134" i="62"/>
  <c r="AO134" i="62"/>
  <c r="AN134" i="62"/>
  <c r="AB134" i="62"/>
  <c r="AC134" i="62"/>
  <c r="AE134" i="62"/>
  <c r="AD134" i="62"/>
  <c r="Y134" i="62"/>
  <c r="X134" i="62"/>
  <c r="K134" i="62"/>
  <c r="L134" i="62"/>
  <c r="N134" i="62"/>
  <c r="M134" i="62"/>
  <c r="H134" i="62"/>
  <c r="G134" i="62"/>
  <c r="AR133" i="62"/>
  <c r="AS133" i="62"/>
  <c r="AU133" i="62"/>
  <c r="AT133" i="62"/>
  <c r="AO133" i="62"/>
  <c r="AN133" i="62"/>
  <c r="AB133" i="62"/>
  <c r="AC133" i="62"/>
  <c r="AE133" i="62"/>
  <c r="AD133" i="62"/>
  <c r="Y133" i="62"/>
  <c r="X133" i="62"/>
  <c r="K133" i="62"/>
  <c r="L133" i="62"/>
  <c r="N133" i="62"/>
  <c r="M133" i="62"/>
  <c r="H133" i="62"/>
  <c r="G133" i="62"/>
  <c r="AR132" i="62"/>
  <c r="AS132" i="62"/>
  <c r="AU132" i="62"/>
  <c r="AT132" i="62"/>
  <c r="AO132" i="62"/>
  <c r="AN132" i="62"/>
  <c r="AB132" i="62"/>
  <c r="AC132" i="62"/>
  <c r="AE132" i="62"/>
  <c r="AD132" i="62"/>
  <c r="Y132" i="62"/>
  <c r="X132" i="62"/>
  <c r="K132" i="62"/>
  <c r="L132" i="62"/>
  <c r="N132" i="62"/>
  <c r="M132" i="62"/>
  <c r="H132" i="62"/>
  <c r="G132" i="62"/>
  <c r="AR131" i="62"/>
  <c r="AS131" i="62"/>
  <c r="AU131" i="62"/>
  <c r="AT131" i="62"/>
  <c r="AO131" i="62"/>
  <c r="AN131" i="62"/>
  <c r="AB131" i="62"/>
  <c r="AC131" i="62"/>
  <c r="AE131" i="62"/>
  <c r="AD131" i="62"/>
  <c r="Y131" i="62"/>
  <c r="X131" i="62"/>
  <c r="K131" i="62"/>
  <c r="L131" i="62"/>
  <c r="N131" i="62"/>
  <c r="M131" i="62"/>
  <c r="H131" i="62"/>
  <c r="G131" i="62"/>
  <c r="AQ125" i="62"/>
  <c r="AP100" i="62"/>
  <c r="AP101" i="62"/>
  <c r="AP102" i="62"/>
  <c r="AP103" i="62"/>
  <c r="AP104" i="62"/>
  <c r="AP105" i="62"/>
  <c r="AP106" i="62"/>
  <c r="AP107" i="62"/>
  <c r="AP108" i="62"/>
  <c r="AP109" i="62"/>
  <c r="AP110" i="62"/>
  <c r="AP111" i="62"/>
  <c r="AP112" i="62"/>
  <c r="AP113" i="62"/>
  <c r="AP114" i="62"/>
  <c r="AP115" i="62"/>
  <c r="AP116" i="62"/>
  <c r="AP117" i="62"/>
  <c r="AP118" i="62"/>
  <c r="AP119" i="62"/>
  <c r="AP120" i="62"/>
  <c r="AP121" i="62"/>
  <c r="AP122" i="62"/>
  <c r="AP123" i="62"/>
  <c r="AP124" i="62"/>
  <c r="AP125" i="62"/>
  <c r="AA125" i="62"/>
  <c r="Z100" i="62"/>
  <c r="Z101" i="62"/>
  <c r="Z102" i="62"/>
  <c r="Z103" i="62"/>
  <c r="Z104" i="62"/>
  <c r="Z105" i="62"/>
  <c r="Z106" i="62"/>
  <c r="Z107" i="62"/>
  <c r="Z108" i="62"/>
  <c r="Z109" i="62"/>
  <c r="Z110" i="62"/>
  <c r="Z111" i="62"/>
  <c r="Z112" i="62"/>
  <c r="Z113" i="62"/>
  <c r="Z114" i="62"/>
  <c r="Z115" i="62"/>
  <c r="Z116" i="62"/>
  <c r="Z117" i="62"/>
  <c r="Z118" i="62"/>
  <c r="Z119" i="62"/>
  <c r="Z120" i="62"/>
  <c r="Z121" i="62"/>
  <c r="Z122" i="62"/>
  <c r="Z123" i="62"/>
  <c r="Z124" i="62"/>
  <c r="Z125" i="62"/>
  <c r="J125" i="62"/>
  <c r="I100" i="62"/>
  <c r="I101" i="62"/>
  <c r="I102" i="62"/>
  <c r="I103" i="62"/>
  <c r="I104" i="62"/>
  <c r="I105" i="62"/>
  <c r="I106" i="62"/>
  <c r="I107" i="62"/>
  <c r="I108" i="62"/>
  <c r="I109" i="62"/>
  <c r="I110" i="62"/>
  <c r="I111" i="62"/>
  <c r="I112" i="62"/>
  <c r="I113" i="62"/>
  <c r="I114" i="62"/>
  <c r="I115" i="62"/>
  <c r="I116" i="62"/>
  <c r="I117" i="62"/>
  <c r="I118" i="62"/>
  <c r="I119" i="62"/>
  <c r="I120" i="62"/>
  <c r="I121" i="62"/>
  <c r="I122" i="62"/>
  <c r="I123" i="62"/>
  <c r="I124" i="62"/>
  <c r="I125" i="62"/>
  <c r="AR124" i="62"/>
  <c r="AS124" i="62"/>
  <c r="AU124" i="62"/>
  <c r="AT124" i="62"/>
  <c r="AO124" i="62"/>
  <c r="AN124" i="62"/>
  <c r="AL124" i="62"/>
  <c r="AB124" i="62"/>
  <c r="AC124" i="62"/>
  <c r="AE124" i="62"/>
  <c r="AD124" i="62"/>
  <c r="Y124" i="62"/>
  <c r="X124" i="62"/>
  <c r="V93" i="62"/>
  <c r="V124" i="62"/>
  <c r="K124" i="62"/>
  <c r="L124" i="62"/>
  <c r="N124" i="62"/>
  <c r="M124" i="62"/>
  <c r="H124" i="62"/>
  <c r="G124" i="62"/>
  <c r="E124" i="62"/>
  <c r="AR123" i="62"/>
  <c r="AS123" i="62"/>
  <c r="AU123" i="62"/>
  <c r="AT123" i="62"/>
  <c r="AO123" i="62"/>
  <c r="AN123" i="62"/>
  <c r="AL123" i="62"/>
  <c r="AB123" i="62"/>
  <c r="AC123" i="62"/>
  <c r="AE123" i="62"/>
  <c r="AD123" i="62"/>
  <c r="Y123" i="62"/>
  <c r="X123" i="62"/>
  <c r="V92" i="62"/>
  <c r="V123" i="62"/>
  <c r="K123" i="62"/>
  <c r="L123" i="62"/>
  <c r="N123" i="62"/>
  <c r="M123" i="62"/>
  <c r="H123" i="62"/>
  <c r="G123" i="62"/>
  <c r="E123" i="62"/>
  <c r="AR122" i="62"/>
  <c r="AS122" i="62"/>
  <c r="AU122" i="62"/>
  <c r="AT122" i="62"/>
  <c r="AO122" i="62"/>
  <c r="AN122" i="62"/>
  <c r="AL122" i="62"/>
  <c r="AB122" i="62"/>
  <c r="AC122" i="62"/>
  <c r="AE122" i="62"/>
  <c r="AD122" i="62"/>
  <c r="Y122" i="62"/>
  <c r="X122" i="62"/>
  <c r="V91" i="62"/>
  <c r="V122" i="62"/>
  <c r="K122" i="62"/>
  <c r="L122" i="62"/>
  <c r="N122" i="62"/>
  <c r="M122" i="62"/>
  <c r="H122" i="62"/>
  <c r="G122" i="62"/>
  <c r="E122" i="62"/>
  <c r="AR121" i="62"/>
  <c r="AS121" i="62"/>
  <c r="AU121" i="62"/>
  <c r="AT121" i="62"/>
  <c r="AO121" i="62"/>
  <c r="AN121" i="62"/>
  <c r="AL121" i="62"/>
  <c r="AB121" i="62"/>
  <c r="AC121" i="62"/>
  <c r="AE121" i="62"/>
  <c r="AD121" i="62"/>
  <c r="Y121" i="62"/>
  <c r="X121" i="62"/>
  <c r="V90" i="62"/>
  <c r="V121" i="62"/>
  <c r="K121" i="62"/>
  <c r="L121" i="62"/>
  <c r="N121" i="62"/>
  <c r="M121" i="62"/>
  <c r="H121" i="62"/>
  <c r="G121" i="62"/>
  <c r="E121" i="62"/>
  <c r="AR120" i="62"/>
  <c r="AS120" i="62"/>
  <c r="AU120" i="62"/>
  <c r="AT120" i="62"/>
  <c r="AO120" i="62"/>
  <c r="AN120" i="62"/>
  <c r="AL120" i="62"/>
  <c r="AB120" i="62"/>
  <c r="AC120" i="62"/>
  <c r="AE120" i="62"/>
  <c r="AD120" i="62"/>
  <c r="Y120" i="62"/>
  <c r="X120" i="62"/>
  <c r="V89" i="62"/>
  <c r="V120" i="62"/>
  <c r="K120" i="62"/>
  <c r="L120" i="62"/>
  <c r="N120" i="62"/>
  <c r="M120" i="62"/>
  <c r="H120" i="62"/>
  <c r="G120" i="62"/>
  <c r="E120" i="62"/>
  <c r="AR119" i="62"/>
  <c r="AS119" i="62"/>
  <c r="AU119" i="62"/>
  <c r="AT119" i="62"/>
  <c r="AO119" i="62"/>
  <c r="AN119" i="62"/>
  <c r="AL119" i="62"/>
  <c r="AB119" i="62"/>
  <c r="AC119" i="62"/>
  <c r="AE119" i="62"/>
  <c r="AD119" i="62"/>
  <c r="Y119" i="62"/>
  <c r="X119" i="62"/>
  <c r="V88" i="62"/>
  <c r="V119" i="62"/>
  <c r="K119" i="62"/>
  <c r="L119" i="62"/>
  <c r="N119" i="62"/>
  <c r="M119" i="62"/>
  <c r="H119" i="62"/>
  <c r="G119" i="62"/>
  <c r="E119" i="62"/>
  <c r="AR118" i="62"/>
  <c r="AS118" i="62"/>
  <c r="AU118" i="62"/>
  <c r="AT118" i="62"/>
  <c r="AO118" i="62"/>
  <c r="AN118" i="62"/>
  <c r="AL118" i="62"/>
  <c r="AB118" i="62"/>
  <c r="AC118" i="62"/>
  <c r="AE118" i="62"/>
  <c r="AD118" i="62"/>
  <c r="Y118" i="62"/>
  <c r="X118" i="62"/>
  <c r="V87" i="62"/>
  <c r="V118" i="62"/>
  <c r="K118" i="62"/>
  <c r="L118" i="62"/>
  <c r="N118" i="62"/>
  <c r="M118" i="62"/>
  <c r="H118" i="62"/>
  <c r="G118" i="62"/>
  <c r="E118" i="62"/>
  <c r="AR117" i="62"/>
  <c r="AS117" i="62"/>
  <c r="AU117" i="62"/>
  <c r="AT117" i="62"/>
  <c r="AO117" i="62"/>
  <c r="AN117" i="62"/>
  <c r="AL117" i="62"/>
  <c r="AB117" i="62"/>
  <c r="AC117" i="62"/>
  <c r="AE117" i="62"/>
  <c r="AD117" i="62"/>
  <c r="Y117" i="62"/>
  <c r="X117" i="62"/>
  <c r="V86" i="62"/>
  <c r="V117" i="62"/>
  <c r="K117" i="62"/>
  <c r="L117" i="62"/>
  <c r="N117" i="62"/>
  <c r="M117" i="62"/>
  <c r="H117" i="62"/>
  <c r="G117" i="62"/>
  <c r="E117" i="62"/>
  <c r="AR116" i="62"/>
  <c r="AS116" i="62"/>
  <c r="AU116" i="62"/>
  <c r="AT116" i="62"/>
  <c r="AO116" i="62"/>
  <c r="AN116" i="62"/>
  <c r="AL116" i="62"/>
  <c r="AB116" i="62"/>
  <c r="AC116" i="62"/>
  <c r="AE116" i="62"/>
  <c r="AD116" i="62"/>
  <c r="Y116" i="62"/>
  <c r="X116" i="62"/>
  <c r="V85" i="62"/>
  <c r="V116" i="62"/>
  <c r="K116" i="62"/>
  <c r="L116" i="62"/>
  <c r="N116" i="62"/>
  <c r="M116" i="62"/>
  <c r="H116" i="62"/>
  <c r="G116" i="62"/>
  <c r="E116" i="62"/>
  <c r="AR115" i="62"/>
  <c r="AS115" i="62"/>
  <c r="AU115" i="62"/>
  <c r="AT115" i="62"/>
  <c r="AO115" i="62"/>
  <c r="AN115" i="62"/>
  <c r="AL115" i="62"/>
  <c r="AB115" i="62"/>
  <c r="AC115" i="62"/>
  <c r="AE115" i="62"/>
  <c r="AD115" i="62"/>
  <c r="Y115" i="62"/>
  <c r="X115" i="62"/>
  <c r="V84" i="62"/>
  <c r="V115" i="62"/>
  <c r="K115" i="62"/>
  <c r="L115" i="62"/>
  <c r="N115" i="62"/>
  <c r="M115" i="62"/>
  <c r="H115" i="62"/>
  <c r="G115" i="62"/>
  <c r="E115" i="62"/>
  <c r="AR114" i="62"/>
  <c r="AS114" i="62"/>
  <c r="AU114" i="62"/>
  <c r="AT114" i="62"/>
  <c r="AO114" i="62"/>
  <c r="AN114" i="62"/>
  <c r="AL114" i="62"/>
  <c r="AB114" i="62"/>
  <c r="AC114" i="62"/>
  <c r="AE114" i="62"/>
  <c r="AD114" i="62"/>
  <c r="Y114" i="62"/>
  <c r="X114" i="62"/>
  <c r="V83" i="62"/>
  <c r="V114" i="62"/>
  <c r="K114" i="62"/>
  <c r="L114" i="62"/>
  <c r="N114" i="62"/>
  <c r="M114" i="62"/>
  <c r="H114" i="62"/>
  <c r="G114" i="62"/>
  <c r="E114" i="62"/>
  <c r="AR113" i="62"/>
  <c r="AS113" i="62"/>
  <c r="AU113" i="62"/>
  <c r="AT113" i="62"/>
  <c r="AO113" i="62"/>
  <c r="AN113" i="62"/>
  <c r="AL113" i="62"/>
  <c r="AB113" i="62"/>
  <c r="AC113" i="62"/>
  <c r="AE113" i="62"/>
  <c r="AD113" i="62"/>
  <c r="Y113" i="62"/>
  <c r="X113" i="62"/>
  <c r="V82" i="62"/>
  <c r="V113" i="62"/>
  <c r="K113" i="62"/>
  <c r="L113" i="62"/>
  <c r="N113" i="62"/>
  <c r="M113" i="62"/>
  <c r="H113" i="62"/>
  <c r="G113" i="62"/>
  <c r="E113" i="62"/>
  <c r="AR112" i="62"/>
  <c r="AS112" i="62"/>
  <c r="AU112" i="62"/>
  <c r="AT112" i="62"/>
  <c r="AO112" i="62"/>
  <c r="AN112" i="62"/>
  <c r="AL112" i="62"/>
  <c r="AB112" i="62"/>
  <c r="AC112" i="62"/>
  <c r="AE112" i="62"/>
  <c r="AD112" i="62"/>
  <c r="Y112" i="62"/>
  <c r="X112" i="62"/>
  <c r="V81" i="62"/>
  <c r="V112" i="62"/>
  <c r="K112" i="62"/>
  <c r="L112" i="62"/>
  <c r="N112" i="62"/>
  <c r="M112" i="62"/>
  <c r="H112" i="62"/>
  <c r="G112" i="62"/>
  <c r="E112" i="62"/>
  <c r="AR111" i="62"/>
  <c r="AS111" i="62"/>
  <c r="AU111" i="62"/>
  <c r="AT111" i="62"/>
  <c r="AO111" i="62"/>
  <c r="AN111" i="62"/>
  <c r="AL111" i="62"/>
  <c r="AB111" i="62"/>
  <c r="AC111" i="62"/>
  <c r="AE111" i="62"/>
  <c r="AD111" i="62"/>
  <c r="Y111" i="62"/>
  <c r="X111" i="62"/>
  <c r="V80" i="62"/>
  <c r="V111" i="62"/>
  <c r="K111" i="62"/>
  <c r="L111" i="62"/>
  <c r="N111" i="62"/>
  <c r="M111" i="62"/>
  <c r="H111" i="62"/>
  <c r="G111" i="62"/>
  <c r="E111" i="62"/>
  <c r="AR110" i="62"/>
  <c r="AS110" i="62"/>
  <c r="AU110" i="62"/>
  <c r="AT110" i="62"/>
  <c r="AO110" i="62"/>
  <c r="AN110" i="62"/>
  <c r="AL110" i="62"/>
  <c r="AB110" i="62"/>
  <c r="AC110" i="62"/>
  <c r="AE110" i="62"/>
  <c r="AD110" i="62"/>
  <c r="Y110" i="62"/>
  <c r="X110" i="62"/>
  <c r="V79" i="62"/>
  <c r="V110" i="62"/>
  <c r="K110" i="62"/>
  <c r="L110" i="62"/>
  <c r="N110" i="62"/>
  <c r="M110" i="62"/>
  <c r="H110" i="62"/>
  <c r="G110" i="62"/>
  <c r="E110" i="62"/>
  <c r="AR109" i="62"/>
  <c r="AS109" i="62"/>
  <c r="AU109" i="62"/>
  <c r="AT109" i="62"/>
  <c r="AO109" i="62"/>
  <c r="AN109" i="62"/>
  <c r="AL109" i="62"/>
  <c r="AB109" i="62"/>
  <c r="AC109" i="62"/>
  <c r="AE109" i="62"/>
  <c r="AD109" i="62"/>
  <c r="Y109" i="62"/>
  <c r="X109" i="62"/>
  <c r="V78" i="62"/>
  <c r="V109" i="62"/>
  <c r="K109" i="62"/>
  <c r="L109" i="62"/>
  <c r="N109" i="62"/>
  <c r="M109" i="62"/>
  <c r="H109" i="62"/>
  <c r="G109" i="62"/>
  <c r="E109" i="62"/>
  <c r="AR108" i="62"/>
  <c r="AS108" i="62"/>
  <c r="AU108" i="62"/>
  <c r="AT108" i="62"/>
  <c r="AO108" i="62"/>
  <c r="AN108" i="62"/>
  <c r="AL108" i="62"/>
  <c r="AB108" i="62"/>
  <c r="AC108" i="62"/>
  <c r="AE108" i="62"/>
  <c r="AD108" i="62"/>
  <c r="Y108" i="62"/>
  <c r="X108" i="62"/>
  <c r="V77" i="62"/>
  <c r="V108" i="62"/>
  <c r="K108" i="62"/>
  <c r="L108" i="62"/>
  <c r="N108" i="62"/>
  <c r="M108" i="62"/>
  <c r="H108" i="62"/>
  <c r="G108" i="62"/>
  <c r="E108" i="62"/>
  <c r="AR107" i="62"/>
  <c r="AS107" i="62"/>
  <c r="AU107" i="62"/>
  <c r="AT107" i="62"/>
  <c r="AO107" i="62"/>
  <c r="AN107" i="62"/>
  <c r="AL107" i="62"/>
  <c r="AB107" i="62"/>
  <c r="AC107" i="62"/>
  <c r="AE107" i="62"/>
  <c r="AD107" i="62"/>
  <c r="Y107" i="62"/>
  <c r="X107" i="62"/>
  <c r="V76" i="62"/>
  <c r="V107" i="62"/>
  <c r="K107" i="62"/>
  <c r="L107" i="62"/>
  <c r="N107" i="62"/>
  <c r="M107" i="62"/>
  <c r="H107" i="62"/>
  <c r="G107" i="62"/>
  <c r="E107" i="62"/>
  <c r="AR106" i="62"/>
  <c r="AS106" i="62"/>
  <c r="AU106" i="62"/>
  <c r="AT106" i="62"/>
  <c r="AO106" i="62"/>
  <c r="AN106" i="62"/>
  <c r="AL106" i="62"/>
  <c r="AB106" i="62"/>
  <c r="AC106" i="62"/>
  <c r="AE106" i="62"/>
  <c r="AD106" i="62"/>
  <c r="Y106" i="62"/>
  <c r="X106" i="62"/>
  <c r="V75" i="62"/>
  <c r="V106" i="62"/>
  <c r="K106" i="62"/>
  <c r="L106" i="62"/>
  <c r="N106" i="62"/>
  <c r="M106" i="62"/>
  <c r="H106" i="62"/>
  <c r="G106" i="62"/>
  <c r="E106" i="62"/>
  <c r="AR105" i="62"/>
  <c r="AS105" i="62"/>
  <c r="AU105" i="62"/>
  <c r="AT105" i="62"/>
  <c r="AO105" i="62"/>
  <c r="AN105" i="62"/>
  <c r="AL105" i="62"/>
  <c r="AB105" i="62"/>
  <c r="AC105" i="62"/>
  <c r="AE105" i="62"/>
  <c r="AD105" i="62"/>
  <c r="Y105" i="62"/>
  <c r="X105" i="62"/>
  <c r="V74" i="62"/>
  <c r="V105" i="62"/>
  <c r="K105" i="62"/>
  <c r="L105" i="62"/>
  <c r="N105" i="62"/>
  <c r="M105" i="62"/>
  <c r="H105" i="62"/>
  <c r="G105" i="62"/>
  <c r="E105" i="62"/>
  <c r="AR104" i="62"/>
  <c r="AS104" i="62"/>
  <c r="AU104" i="62"/>
  <c r="AT104" i="62"/>
  <c r="AO104" i="62"/>
  <c r="AN104" i="62"/>
  <c r="AL104" i="62"/>
  <c r="AB104" i="62"/>
  <c r="AC104" i="62"/>
  <c r="AE104" i="62"/>
  <c r="AD104" i="62"/>
  <c r="Y104" i="62"/>
  <c r="X104" i="62"/>
  <c r="V73" i="62"/>
  <c r="V104" i="62"/>
  <c r="K104" i="62"/>
  <c r="L104" i="62"/>
  <c r="N104" i="62"/>
  <c r="M104" i="62"/>
  <c r="H104" i="62"/>
  <c r="G104" i="62"/>
  <c r="E104" i="62"/>
  <c r="AR103" i="62"/>
  <c r="AS103" i="62"/>
  <c r="AU103" i="62"/>
  <c r="AT103" i="62"/>
  <c r="AO103" i="62"/>
  <c r="AN103" i="62"/>
  <c r="AL103" i="62"/>
  <c r="AB103" i="62"/>
  <c r="AC103" i="62"/>
  <c r="AE103" i="62"/>
  <c r="AD103" i="62"/>
  <c r="Y103" i="62"/>
  <c r="X103" i="62"/>
  <c r="V72" i="62"/>
  <c r="V103" i="62"/>
  <c r="K103" i="62"/>
  <c r="L103" i="62"/>
  <c r="N103" i="62"/>
  <c r="M103" i="62"/>
  <c r="H103" i="62"/>
  <c r="G103" i="62"/>
  <c r="E103" i="62"/>
  <c r="AR102" i="62"/>
  <c r="AS102" i="62"/>
  <c r="AU102" i="62"/>
  <c r="AT102" i="62"/>
  <c r="AO102" i="62"/>
  <c r="AN102" i="62"/>
  <c r="AL102" i="62"/>
  <c r="AB102" i="62"/>
  <c r="AC102" i="62"/>
  <c r="AE102" i="62"/>
  <c r="AD102" i="62"/>
  <c r="Y102" i="62"/>
  <c r="X102" i="62"/>
  <c r="V71" i="62"/>
  <c r="V102" i="62"/>
  <c r="K102" i="62"/>
  <c r="L102" i="62"/>
  <c r="N102" i="62"/>
  <c r="M102" i="62"/>
  <c r="H102" i="62"/>
  <c r="G102" i="62"/>
  <c r="E102" i="62"/>
  <c r="AR101" i="62"/>
  <c r="AS101" i="62"/>
  <c r="AU101" i="62"/>
  <c r="AT101" i="62"/>
  <c r="AO101" i="62"/>
  <c r="AN101" i="62"/>
  <c r="AL101" i="62"/>
  <c r="AB101" i="62"/>
  <c r="AC101" i="62"/>
  <c r="AE101" i="62"/>
  <c r="AD101" i="62"/>
  <c r="Y101" i="62"/>
  <c r="X101" i="62"/>
  <c r="V70" i="62"/>
  <c r="V101" i="62"/>
  <c r="K101" i="62"/>
  <c r="L101" i="62"/>
  <c r="N101" i="62"/>
  <c r="M101" i="62"/>
  <c r="H101" i="62"/>
  <c r="G101" i="62"/>
  <c r="E101" i="62"/>
  <c r="AR100" i="62"/>
  <c r="AS100" i="62"/>
  <c r="AU100" i="62"/>
  <c r="AT100" i="62"/>
  <c r="AO100" i="62"/>
  <c r="AN100" i="62"/>
  <c r="AL100" i="62"/>
  <c r="AB100" i="62"/>
  <c r="AC100" i="62"/>
  <c r="AE100" i="62"/>
  <c r="AD100" i="62"/>
  <c r="Y100" i="62"/>
  <c r="X100" i="62"/>
  <c r="V69" i="62"/>
  <c r="V100" i="62"/>
  <c r="K100" i="62"/>
  <c r="L100" i="62"/>
  <c r="N100" i="62"/>
  <c r="M100" i="62"/>
  <c r="H100" i="62"/>
  <c r="G100" i="62"/>
  <c r="E100" i="62"/>
  <c r="AQ94" i="62"/>
  <c r="AP69" i="62"/>
  <c r="AP70" i="62"/>
  <c r="AP71" i="62"/>
  <c r="AP72" i="62"/>
  <c r="AP73" i="62"/>
  <c r="AP74" i="62"/>
  <c r="AP75" i="62"/>
  <c r="AP76" i="62"/>
  <c r="AP77" i="62"/>
  <c r="AP78" i="62"/>
  <c r="AP79" i="62"/>
  <c r="AP80" i="62"/>
  <c r="AP81" i="62"/>
  <c r="AP82" i="62"/>
  <c r="AP83" i="62"/>
  <c r="AP84" i="62"/>
  <c r="AP85" i="62"/>
  <c r="AP86" i="62"/>
  <c r="AP87" i="62"/>
  <c r="AP88" i="62"/>
  <c r="AP89" i="62"/>
  <c r="AP90" i="62"/>
  <c r="AP91" i="62"/>
  <c r="AP92" i="62"/>
  <c r="AP93" i="62"/>
  <c r="AP94" i="62"/>
  <c r="AA94" i="62"/>
  <c r="Z69" i="62"/>
  <c r="Z70" i="62"/>
  <c r="Z71" i="62"/>
  <c r="Z72" i="62"/>
  <c r="Z73" i="62"/>
  <c r="Z74" i="62"/>
  <c r="Z75" i="62"/>
  <c r="Z76" i="62"/>
  <c r="Z77" i="62"/>
  <c r="Z78" i="62"/>
  <c r="Z79" i="62"/>
  <c r="Z80" i="62"/>
  <c r="Z81" i="62"/>
  <c r="Z82" i="62"/>
  <c r="Z83" i="62"/>
  <c r="Z84" i="62"/>
  <c r="Z85" i="62"/>
  <c r="Z86" i="62"/>
  <c r="Z87" i="62"/>
  <c r="Z88" i="62"/>
  <c r="Z89" i="62"/>
  <c r="Z90" i="62"/>
  <c r="Z91" i="62"/>
  <c r="Z92" i="62"/>
  <c r="Z93" i="62"/>
  <c r="Z94" i="62"/>
  <c r="J94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8" i="62"/>
  <c r="I89" i="62"/>
  <c r="I90" i="62"/>
  <c r="I91" i="62"/>
  <c r="I92" i="62"/>
  <c r="I93" i="62"/>
  <c r="I94" i="62"/>
  <c r="AR93" i="62"/>
  <c r="AS93" i="62"/>
  <c r="AU93" i="62"/>
  <c r="AT93" i="62"/>
  <c r="AO93" i="62"/>
  <c r="AN93" i="62"/>
  <c r="AL93" i="62"/>
  <c r="AB93" i="62"/>
  <c r="AC93" i="62"/>
  <c r="AE93" i="62"/>
  <c r="AD93" i="62"/>
  <c r="Y93" i="62"/>
  <c r="X93" i="62"/>
  <c r="K93" i="62"/>
  <c r="L93" i="62"/>
  <c r="N93" i="62"/>
  <c r="M93" i="62"/>
  <c r="H93" i="62"/>
  <c r="G93" i="62"/>
  <c r="E93" i="62"/>
  <c r="AR92" i="62"/>
  <c r="AS92" i="62"/>
  <c r="AU92" i="62"/>
  <c r="AT92" i="62"/>
  <c r="AO92" i="62"/>
  <c r="AN92" i="62"/>
  <c r="AL92" i="62"/>
  <c r="AB92" i="62"/>
  <c r="AC92" i="62"/>
  <c r="AE92" i="62"/>
  <c r="AD92" i="62"/>
  <c r="Y92" i="62"/>
  <c r="X92" i="62"/>
  <c r="K92" i="62"/>
  <c r="L92" i="62"/>
  <c r="N92" i="62"/>
  <c r="M92" i="62"/>
  <c r="H92" i="62"/>
  <c r="G92" i="62"/>
  <c r="E92" i="62"/>
  <c r="AR91" i="62"/>
  <c r="AS91" i="62"/>
  <c r="AU91" i="62"/>
  <c r="AT91" i="62"/>
  <c r="AO91" i="62"/>
  <c r="AN91" i="62"/>
  <c r="AL91" i="62"/>
  <c r="AB91" i="62"/>
  <c r="AC91" i="62"/>
  <c r="AE91" i="62"/>
  <c r="AD91" i="62"/>
  <c r="Y91" i="62"/>
  <c r="X91" i="62"/>
  <c r="K91" i="62"/>
  <c r="L91" i="62"/>
  <c r="N91" i="62"/>
  <c r="M91" i="62"/>
  <c r="H91" i="62"/>
  <c r="G91" i="62"/>
  <c r="E91" i="62"/>
  <c r="AR90" i="62"/>
  <c r="AS90" i="62"/>
  <c r="AU90" i="62"/>
  <c r="AT90" i="62"/>
  <c r="AO90" i="62"/>
  <c r="AN90" i="62"/>
  <c r="AL90" i="62"/>
  <c r="AB90" i="62"/>
  <c r="AC90" i="62"/>
  <c r="AE90" i="62"/>
  <c r="AD90" i="62"/>
  <c r="Y90" i="62"/>
  <c r="X90" i="62"/>
  <c r="K90" i="62"/>
  <c r="L90" i="62"/>
  <c r="N90" i="62"/>
  <c r="M90" i="62"/>
  <c r="H90" i="62"/>
  <c r="G90" i="62"/>
  <c r="E90" i="62"/>
  <c r="AR89" i="62"/>
  <c r="AS89" i="62"/>
  <c r="AU89" i="62"/>
  <c r="AT89" i="62"/>
  <c r="AO89" i="62"/>
  <c r="AN89" i="62"/>
  <c r="AL89" i="62"/>
  <c r="AB89" i="62"/>
  <c r="AC89" i="62"/>
  <c r="AE89" i="62"/>
  <c r="AD89" i="62"/>
  <c r="Y89" i="62"/>
  <c r="X89" i="62"/>
  <c r="K89" i="62"/>
  <c r="L89" i="62"/>
  <c r="N89" i="62"/>
  <c r="M89" i="62"/>
  <c r="H89" i="62"/>
  <c r="G89" i="62"/>
  <c r="E89" i="62"/>
  <c r="AR88" i="62"/>
  <c r="AS88" i="62"/>
  <c r="AU88" i="62"/>
  <c r="AT88" i="62"/>
  <c r="AO88" i="62"/>
  <c r="AN88" i="62"/>
  <c r="AL88" i="62"/>
  <c r="AB88" i="62"/>
  <c r="AC88" i="62"/>
  <c r="AE88" i="62"/>
  <c r="AD88" i="62"/>
  <c r="Y88" i="62"/>
  <c r="X88" i="62"/>
  <c r="K88" i="62"/>
  <c r="L88" i="62"/>
  <c r="N88" i="62"/>
  <c r="M88" i="62"/>
  <c r="H88" i="62"/>
  <c r="G88" i="62"/>
  <c r="E88" i="62"/>
  <c r="AR87" i="62"/>
  <c r="AS87" i="62"/>
  <c r="AU87" i="62"/>
  <c r="AT87" i="62"/>
  <c r="AO87" i="62"/>
  <c r="AN87" i="62"/>
  <c r="AL87" i="62"/>
  <c r="AB87" i="62"/>
  <c r="AC87" i="62"/>
  <c r="AE87" i="62"/>
  <c r="AD87" i="62"/>
  <c r="Y87" i="62"/>
  <c r="X87" i="62"/>
  <c r="K87" i="62"/>
  <c r="L87" i="62"/>
  <c r="N87" i="62"/>
  <c r="M87" i="62"/>
  <c r="H87" i="62"/>
  <c r="G87" i="62"/>
  <c r="E87" i="62"/>
  <c r="AR86" i="62"/>
  <c r="AS86" i="62"/>
  <c r="AU86" i="62"/>
  <c r="AT86" i="62"/>
  <c r="AO86" i="62"/>
  <c r="AN86" i="62"/>
  <c r="AL86" i="62"/>
  <c r="AB86" i="62"/>
  <c r="AC86" i="62"/>
  <c r="AE86" i="62"/>
  <c r="AD86" i="62"/>
  <c r="Y86" i="62"/>
  <c r="X86" i="62"/>
  <c r="K86" i="62"/>
  <c r="L86" i="62"/>
  <c r="N86" i="62"/>
  <c r="M86" i="62"/>
  <c r="H86" i="62"/>
  <c r="G86" i="62"/>
  <c r="E86" i="62"/>
  <c r="AR85" i="62"/>
  <c r="AS85" i="62"/>
  <c r="AU85" i="62"/>
  <c r="AT85" i="62"/>
  <c r="AO85" i="62"/>
  <c r="AN85" i="62"/>
  <c r="AL85" i="62"/>
  <c r="AB85" i="62"/>
  <c r="AC85" i="62"/>
  <c r="AE85" i="62"/>
  <c r="AD85" i="62"/>
  <c r="Y85" i="62"/>
  <c r="X85" i="62"/>
  <c r="K85" i="62"/>
  <c r="L85" i="62"/>
  <c r="N85" i="62"/>
  <c r="M85" i="62"/>
  <c r="H85" i="62"/>
  <c r="G85" i="62"/>
  <c r="E85" i="62"/>
  <c r="AR84" i="62"/>
  <c r="AS84" i="62"/>
  <c r="AU84" i="62"/>
  <c r="AT84" i="62"/>
  <c r="AO84" i="62"/>
  <c r="AN84" i="62"/>
  <c r="AL84" i="62"/>
  <c r="AB84" i="62"/>
  <c r="AC84" i="62"/>
  <c r="AE84" i="62"/>
  <c r="AD84" i="62"/>
  <c r="Y84" i="62"/>
  <c r="X84" i="62"/>
  <c r="K84" i="62"/>
  <c r="L84" i="62"/>
  <c r="N84" i="62"/>
  <c r="M84" i="62"/>
  <c r="H84" i="62"/>
  <c r="G84" i="62"/>
  <c r="E84" i="62"/>
  <c r="AR83" i="62"/>
  <c r="AS83" i="62"/>
  <c r="AU83" i="62"/>
  <c r="AT83" i="62"/>
  <c r="AO83" i="62"/>
  <c r="AN83" i="62"/>
  <c r="AL83" i="62"/>
  <c r="AB83" i="62"/>
  <c r="AC83" i="62"/>
  <c r="AE83" i="62"/>
  <c r="AD83" i="62"/>
  <c r="Y83" i="62"/>
  <c r="X83" i="62"/>
  <c r="K83" i="62"/>
  <c r="L83" i="62"/>
  <c r="N83" i="62"/>
  <c r="M83" i="62"/>
  <c r="H83" i="62"/>
  <c r="G83" i="62"/>
  <c r="E83" i="62"/>
  <c r="AR82" i="62"/>
  <c r="AS82" i="62"/>
  <c r="AU82" i="62"/>
  <c r="AT82" i="62"/>
  <c r="AO82" i="62"/>
  <c r="AN82" i="62"/>
  <c r="AL82" i="62"/>
  <c r="AB82" i="62"/>
  <c r="AC82" i="62"/>
  <c r="AE82" i="62"/>
  <c r="AD82" i="62"/>
  <c r="Y82" i="62"/>
  <c r="X82" i="62"/>
  <c r="K82" i="62"/>
  <c r="L82" i="62"/>
  <c r="N82" i="62"/>
  <c r="M82" i="62"/>
  <c r="H82" i="62"/>
  <c r="G82" i="62"/>
  <c r="E82" i="62"/>
  <c r="AR81" i="62"/>
  <c r="AS81" i="62"/>
  <c r="AU81" i="62"/>
  <c r="AT81" i="62"/>
  <c r="AO81" i="62"/>
  <c r="AN81" i="62"/>
  <c r="AL81" i="62"/>
  <c r="AB81" i="62"/>
  <c r="AC81" i="62"/>
  <c r="AE81" i="62"/>
  <c r="AD81" i="62"/>
  <c r="Y81" i="62"/>
  <c r="X81" i="62"/>
  <c r="K81" i="62"/>
  <c r="L81" i="62"/>
  <c r="N81" i="62"/>
  <c r="M81" i="62"/>
  <c r="H81" i="62"/>
  <c r="G81" i="62"/>
  <c r="E81" i="62"/>
  <c r="AR80" i="62"/>
  <c r="AS80" i="62"/>
  <c r="AU80" i="62"/>
  <c r="AT80" i="62"/>
  <c r="AO80" i="62"/>
  <c r="AN80" i="62"/>
  <c r="AL80" i="62"/>
  <c r="AB80" i="62"/>
  <c r="AC80" i="62"/>
  <c r="AE80" i="62"/>
  <c r="AD80" i="62"/>
  <c r="Y80" i="62"/>
  <c r="X80" i="62"/>
  <c r="K80" i="62"/>
  <c r="L80" i="62"/>
  <c r="N80" i="62"/>
  <c r="M80" i="62"/>
  <c r="H80" i="62"/>
  <c r="G80" i="62"/>
  <c r="E80" i="62"/>
  <c r="AR79" i="62"/>
  <c r="AS79" i="62"/>
  <c r="AU79" i="62"/>
  <c r="AT79" i="62"/>
  <c r="AO79" i="62"/>
  <c r="AN79" i="62"/>
  <c r="AL79" i="62"/>
  <c r="AB79" i="62"/>
  <c r="AC79" i="62"/>
  <c r="AE79" i="62"/>
  <c r="AD79" i="62"/>
  <c r="Y79" i="62"/>
  <c r="X79" i="62"/>
  <c r="K79" i="62"/>
  <c r="L79" i="62"/>
  <c r="N79" i="62"/>
  <c r="M79" i="62"/>
  <c r="H79" i="62"/>
  <c r="G79" i="62"/>
  <c r="E79" i="62"/>
  <c r="AR78" i="62"/>
  <c r="AS78" i="62"/>
  <c r="AU78" i="62"/>
  <c r="AT78" i="62"/>
  <c r="AO78" i="62"/>
  <c r="AN78" i="62"/>
  <c r="AL78" i="62"/>
  <c r="AB78" i="62"/>
  <c r="AC78" i="62"/>
  <c r="AE78" i="62"/>
  <c r="AD78" i="62"/>
  <c r="Y78" i="62"/>
  <c r="X78" i="62"/>
  <c r="K78" i="62"/>
  <c r="L78" i="62"/>
  <c r="N78" i="62"/>
  <c r="M78" i="62"/>
  <c r="H78" i="62"/>
  <c r="G78" i="62"/>
  <c r="E78" i="62"/>
  <c r="AR77" i="62"/>
  <c r="AS77" i="62"/>
  <c r="AU77" i="62"/>
  <c r="AT77" i="62"/>
  <c r="AO77" i="62"/>
  <c r="AN77" i="62"/>
  <c r="AL77" i="62"/>
  <c r="AB77" i="62"/>
  <c r="AC77" i="62"/>
  <c r="AE77" i="62"/>
  <c r="AD77" i="62"/>
  <c r="Y77" i="62"/>
  <c r="X77" i="62"/>
  <c r="K77" i="62"/>
  <c r="L77" i="62"/>
  <c r="N77" i="62"/>
  <c r="M77" i="62"/>
  <c r="H77" i="62"/>
  <c r="G77" i="62"/>
  <c r="E77" i="62"/>
  <c r="AR76" i="62"/>
  <c r="AS76" i="62"/>
  <c r="AU76" i="62"/>
  <c r="AT76" i="62"/>
  <c r="AO76" i="62"/>
  <c r="AN76" i="62"/>
  <c r="AL76" i="62"/>
  <c r="AB76" i="62"/>
  <c r="AC76" i="62"/>
  <c r="AE76" i="62"/>
  <c r="AD76" i="62"/>
  <c r="Y76" i="62"/>
  <c r="X76" i="62"/>
  <c r="K76" i="62"/>
  <c r="L76" i="62"/>
  <c r="N76" i="62"/>
  <c r="M76" i="62"/>
  <c r="H76" i="62"/>
  <c r="G76" i="62"/>
  <c r="E76" i="62"/>
  <c r="AR75" i="62"/>
  <c r="AS75" i="62"/>
  <c r="AU75" i="62"/>
  <c r="AT75" i="62"/>
  <c r="AO75" i="62"/>
  <c r="AN75" i="62"/>
  <c r="AL75" i="62"/>
  <c r="AB75" i="62"/>
  <c r="AC75" i="62"/>
  <c r="AE75" i="62"/>
  <c r="AD75" i="62"/>
  <c r="Y75" i="62"/>
  <c r="X75" i="62"/>
  <c r="K75" i="62"/>
  <c r="L75" i="62"/>
  <c r="N75" i="62"/>
  <c r="M75" i="62"/>
  <c r="H75" i="62"/>
  <c r="G75" i="62"/>
  <c r="E75" i="62"/>
  <c r="AR74" i="62"/>
  <c r="AS74" i="62"/>
  <c r="AU74" i="62"/>
  <c r="AT74" i="62"/>
  <c r="AO74" i="62"/>
  <c r="AN74" i="62"/>
  <c r="AL74" i="62"/>
  <c r="AB74" i="62"/>
  <c r="AC74" i="62"/>
  <c r="AE74" i="62"/>
  <c r="AD74" i="62"/>
  <c r="Y74" i="62"/>
  <c r="X74" i="62"/>
  <c r="K74" i="62"/>
  <c r="L74" i="62"/>
  <c r="N74" i="62"/>
  <c r="M74" i="62"/>
  <c r="H74" i="62"/>
  <c r="G74" i="62"/>
  <c r="E74" i="62"/>
  <c r="AR73" i="62"/>
  <c r="AS73" i="62"/>
  <c r="AU73" i="62"/>
  <c r="AT73" i="62"/>
  <c r="AO73" i="62"/>
  <c r="AN73" i="62"/>
  <c r="AL73" i="62"/>
  <c r="AB73" i="62"/>
  <c r="AC73" i="62"/>
  <c r="AE73" i="62"/>
  <c r="AD73" i="62"/>
  <c r="Y73" i="62"/>
  <c r="X73" i="62"/>
  <c r="K73" i="62"/>
  <c r="L73" i="62"/>
  <c r="N73" i="62"/>
  <c r="M73" i="62"/>
  <c r="H73" i="62"/>
  <c r="G73" i="62"/>
  <c r="E73" i="62"/>
  <c r="AR72" i="62"/>
  <c r="AS72" i="62"/>
  <c r="AU72" i="62"/>
  <c r="AT72" i="62"/>
  <c r="AO72" i="62"/>
  <c r="AN72" i="62"/>
  <c r="AL72" i="62"/>
  <c r="AB72" i="62"/>
  <c r="AC72" i="62"/>
  <c r="AE72" i="62"/>
  <c r="AD72" i="62"/>
  <c r="Y72" i="62"/>
  <c r="X72" i="62"/>
  <c r="K72" i="62"/>
  <c r="L72" i="62"/>
  <c r="N72" i="62"/>
  <c r="M72" i="62"/>
  <c r="H72" i="62"/>
  <c r="G72" i="62"/>
  <c r="E72" i="62"/>
  <c r="AR71" i="62"/>
  <c r="AS71" i="62"/>
  <c r="AU71" i="62"/>
  <c r="AT71" i="62"/>
  <c r="AO71" i="62"/>
  <c r="AN71" i="62"/>
  <c r="AL71" i="62"/>
  <c r="AB71" i="62"/>
  <c r="AC71" i="62"/>
  <c r="AE71" i="62"/>
  <c r="AD71" i="62"/>
  <c r="Y71" i="62"/>
  <c r="X71" i="62"/>
  <c r="K71" i="62"/>
  <c r="L71" i="62"/>
  <c r="N71" i="62"/>
  <c r="M71" i="62"/>
  <c r="H71" i="62"/>
  <c r="G71" i="62"/>
  <c r="E71" i="62"/>
  <c r="AR70" i="62"/>
  <c r="AS70" i="62"/>
  <c r="AU70" i="62"/>
  <c r="AT70" i="62"/>
  <c r="AO70" i="62"/>
  <c r="AN70" i="62"/>
  <c r="AL70" i="62"/>
  <c r="AB70" i="62"/>
  <c r="AC70" i="62"/>
  <c r="AE70" i="62"/>
  <c r="AD70" i="62"/>
  <c r="Y70" i="62"/>
  <c r="X70" i="62"/>
  <c r="K70" i="62"/>
  <c r="L70" i="62"/>
  <c r="N70" i="62"/>
  <c r="M70" i="62"/>
  <c r="H70" i="62"/>
  <c r="G70" i="62"/>
  <c r="E70" i="62"/>
  <c r="AR69" i="62"/>
  <c r="AS69" i="62"/>
  <c r="AU69" i="62"/>
  <c r="AT69" i="62"/>
  <c r="AO69" i="62"/>
  <c r="AN69" i="62"/>
  <c r="AL69" i="62"/>
  <c r="AB69" i="62"/>
  <c r="AC69" i="62"/>
  <c r="AE69" i="62"/>
  <c r="AD69" i="62"/>
  <c r="Y69" i="62"/>
  <c r="X69" i="62"/>
  <c r="K69" i="62"/>
  <c r="L69" i="62"/>
  <c r="N69" i="62"/>
  <c r="M69" i="62"/>
  <c r="H69" i="62"/>
  <c r="G69" i="62"/>
  <c r="E69" i="62"/>
  <c r="AQ63" i="62"/>
  <c r="AP38" i="62"/>
  <c r="AP39" i="62"/>
  <c r="AP40" i="62"/>
  <c r="AP41" i="62"/>
  <c r="AP42" i="62"/>
  <c r="AP43" i="62"/>
  <c r="AP44" i="62"/>
  <c r="AP45" i="62"/>
  <c r="AP46" i="62"/>
  <c r="AP47" i="62"/>
  <c r="AP48" i="62"/>
  <c r="AP49" i="62"/>
  <c r="AP50" i="62"/>
  <c r="AP51" i="62"/>
  <c r="AP52" i="62"/>
  <c r="AP53" i="62"/>
  <c r="AP54" i="62"/>
  <c r="AP55" i="62"/>
  <c r="AP56" i="62"/>
  <c r="AP57" i="62"/>
  <c r="AP58" i="62"/>
  <c r="AP59" i="62"/>
  <c r="AP60" i="62"/>
  <c r="AP61" i="62"/>
  <c r="AP62" i="62"/>
  <c r="AP63" i="62"/>
  <c r="AA63" i="62"/>
  <c r="Z38" i="62"/>
  <c r="Z39" i="62"/>
  <c r="Z40" i="62"/>
  <c r="Z41" i="62"/>
  <c r="Z42" i="62"/>
  <c r="Z43" i="62"/>
  <c r="Z44" i="62"/>
  <c r="Z45" i="62"/>
  <c r="Z46" i="62"/>
  <c r="Z47" i="62"/>
  <c r="Z48" i="62"/>
  <c r="Z49" i="62"/>
  <c r="Z50" i="62"/>
  <c r="Z51" i="62"/>
  <c r="Z52" i="62"/>
  <c r="Z53" i="62"/>
  <c r="Z54" i="62"/>
  <c r="Z55" i="62"/>
  <c r="Z56" i="62"/>
  <c r="Z57" i="62"/>
  <c r="Z58" i="62"/>
  <c r="Z59" i="62"/>
  <c r="Z60" i="62"/>
  <c r="Z61" i="62"/>
  <c r="Z62" i="62"/>
  <c r="Z63" i="62"/>
  <c r="J63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AR62" i="62"/>
  <c r="AS62" i="62"/>
  <c r="AU62" i="62"/>
  <c r="AT62" i="62"/>
  <c r="AO62" i="62"/>
  <c r="AN62" i="62"/>
  <c r="AL62" i="62"/>
  <c r="AB62" i="62"/>
  <c r="AC62" i="62"/>
  <c r="AE62" i="62"/>
  <c r="AD62" i="62"/>
  <c r="Y62" i="62"/>
  <c r="X62" i="62"/>
  <c r="V62" i="62"/>
  <c r="K62" i="62"/>
  <c r="L62" i="62"/>
  <c r="N62" i="62"/>
  <c r="M62" i="62"/>
  <c r="H62" i="62"/>
  <c r="G62" i="62"/>
  <c r="E62" i="62"/>
  <c r="AR61" i="62"/>
  <c r="AS61" i="62"/>
  <c r="AU61" i="62"/>
  <c r="AT61" i="62"/>
  <c r="AO61" i="62"/>
  <c r="AN61" i="62"/>
  <c r="AL61" i="62"/>
  <c r="AB61" i="62"/>
  <c r="AC61" i="62"/>
  <c r="AE61" i="62"/>
  <c r="AD61" i="62"/>
  <c r="Y61" i="62"/>
  <c r="X61" i="62"/>
  <c r="V61" i="62"/>
  <c r="K61" i="62"/>
  <c r="L61" i="62"/>
  <c r="N61" i="62"/>
  <c r="M61" i="62"/>
  <c r="H61" i="62"/>
  <c r="G61" i="62"/>
  <c r="E61" i="62"/>
  <c r="AR60" i="62"/>
  <c r="AS60" i="62"/>
  <c r="AU60" i="62"/>
  <c r="AT60" i="62"/>
  <c r="AO60" i="62"/>
  <c r="AN60" i="62"/>
  <c r="AL60" i="62"/>
  <c r="AB60" i="62"/>
  <c r="AC60" i="62"/>
  <c r="AE60" i="62"/>
  <c r="AD60" i="62"/>
  <c r="Y60" i="62"/>
  <c r="X60" i="62"/>
  <c r="V60" i="62"/>
  <c r="K60" i="62"/>
  <c r="L60" i="62"/>
  <c r="N60" i="62"/>
  <c r="M60" i="62"/>
  <c r="H60" i="62"/>
  <c r="G60" i="62"/>
  <c r="E60" i="62"/>
  <c r="AR59" i="62"/>
  <c r="AS59" i="62"/>
  <c r="AU59" i="62"/>
  <c r="AT59" i="62"/>
  <c r="AO59" i="62"/>
  <c r="AN59" i="62"/>
  <c r="AL59" i="62"/>
  <c r="AB59" i="62"/>
  <c r="AC59" i="62"/>
  <c r="AE59" i="62"/>
  <c r="AD59" i="62"/>
  <c r="Y59" i="62"/>
  <c r="X59" i="62"/>
  <c r="V59" i="62"/>
  <c r="K59" i="62"/>
  <c r="L59" i="62"/>
  <c r="N59" i="62"/>
  <c r="M59" i="62"/>
  <c r="H59" i="62"/>
  <c r="G59" i="62"/>
  <c r="E59" i="62"/>
  <c r="AR58" i="62"/>
  <c r="AS58" i="62"/>
  <c r="AU58" i="62"/>
  <c r="AT58" i="62"/>
  <c r="AO58" i="62"/>
  <c r="AN58" i="62"/>
  <c r="AL58" i="62"/>
  <c r="AB58" i="62"/>
  <c r="AC58" i="62"/>
  <c r="AE58" i="62"/>
  <c r="AD58" i="62"/>
  <c r="Y58" i="62"/>
  <c r="X58" i="62"/>
  <c r="V58" i="62"/>
  <c r="K58" i="62"/>
  <c r="L58" i="62"/>
  <c r="N58" i="62"/>
  <c r="M58" i="62"/>
  <c r="H58" i="62"/>
  <c r="G58" i="62"/>
  <c r="E58" i="62"/>
  <c r="AR57" i="62"/>
  <c r="AS57" i="62"/>
  <c r="AU57" i="62"/>
  <c r="AT57" i="62"/>
  <c r="AO57" i="62"/>
  <c r="AN57" i="62"/>
  <c r="AL57" i="62"/>
  <c r="AB57" i="62"/>
  <c r="AC57" i="62"/>
  <c r="AE57" i="62"/>
  <c r="AD57" i="62"/>
  <c r="Y57" i="62"/>
  <c r="X57" i="62"/>
  <c r="V57" i="62"/>
  <c r="K57" i="62"/>
  <c r="L57" i="62"/>
  <c r="N57" i="62"/>
  <c r="M57" i="62"/>
  <c r="H57" i="62"/>
  <c r="G57" i="62"/>
  <c r="E57" i="62"/>
  <c r="AR56" i="62"/>
  <c r="AS56" i="62"/>
  <c r="AU56" i="62"/>
  <c r="AT56" i="62"/>
  <c r="AO56" i="62"/>
  <c r="AN56" i="62"/>
  <c r="AL56" i="62"/>
  <c r="AB56" i="62"/>
  <c r="AC56" i="62"/>
  <c r="AE56" i="62"/>
  <c r="AD56" i="62"/>
  <c r="Y56" i="62"/>
  <c r="X56" i="62"/>
  <c r="V56" i="62"/>
  <c r="K56" i="62"/>
  <c r="L56" i="62"/>
  <c r="N56" i="62"/>
  <c r="M56" i="62"/>
  <c r="H56" i="62"/>
  <c r="G56" i="62"/>
  <c r="E56" i="62"/>
  <c r="AR55" i="62"/>
  <c r="AS55" i="62"/>
  <c r="AU55" i="62"/>
  <c r="AT55" i="62"/>
  <c r="AO55" i="62"/>
  <c r="AN55" i="62"/>
  <c r="AL55" i="62"/>
  <c r="AB55" i="62"/>
  <c r="AC55" i="62"/>
  <c r="AE55" i="62"/>
  <c r="AD55" i="62"/>
  <c r="Y55" i="62"/>
  <c r="X55" i="62"/>
  <c r="V55" i="62"/>
  <c r="K55" i="62"/>
  <c r="L55" i="62"/>
  <c r="N55" i="62"/>
  <c r="M55" i="62"/>
  <c r="H55" i="62"/>
  <c r="G55" i="62"/>
  <c r="E55" i="62"/>
  <c r="AR54" i="62"/>
  <c r="AS54" i="62"/>
  <c r="AU54" i="62"/>
  <c r="AT54" i="62"/>
  <c r="AO54" i="62"/>
  <c r="AN54" i="62"/>
  <c r="AL54" i="62"/>
  <c r="AB54" i="62"/>
  <c r="AC54" i="62"/>
  <c r="AE54" i="62"/>
  <c r="AD54" i="62"/>
  <c r="Y54" i="62"/>
  <c r="X54" i="62"/>
  <c r="V54" i="62"/>
  <c r="K54" i="62"/>
  <c r="L54" i="62"/>
  <c r="N54" i="62"/>
  <c r="M54" i="62"/>
  <c r="H54" i="62"/>
  <c r="G54" i="62"/>
  <c r="E54" i="62"/>
  <c r="AR53" i="62"/>
  <c r="AS53" i="62"/>
  <c r="AU53" i="62"/>
  <c r="AT53" i="62"/>
  <c r="AO53" i="62"/>
  <c r="AN53" i="62"/>
  <c r="AL53" i="62"/>
  <c r="AB53" i="62"/>
  <c r="AC53" i="62"/>
  <c r="AE53" i="62"/>
  <c r="AD53" i="62"/>
  <c r="Y53" i="62"/>
  <c r="X53" i="62"/>
  <c r="V53" i="62"/>
  <c r="K53" i="62"/>
  <c r="L53" i="62"/>
  <c r="N53" i="62"/>
  <c r="M53" i="62"/>
  <c r="H53" i="62"/>
  <c r="G53" i="62"/>
  <c r="E53" i="62"/>
  <c r="AR52" i="62"/>
  <c r="AS52" i="62"/>
  <c r="AU52" i="62"/>
  <c r="AT52" i="62"/>
  <c r="AO52" i="62"/>
  <c r="AN52" i="62"/>
  <c r="AL52" i="62"/>
  <c r="AB52" i="62"/>
  <c r="AC52" i="62"/>
  <c r="AE52" i="62"/>
  <c r="AD52" i="62"/>
  <c r="Y52" i="62"/>
  <c r="X52" i="62"/>
  <c r="V52" i="62"/>
  <c r="K52" i="62"/>
  <c r="L52" i="62"/>
  <c r="N52" i="62"/>
  <c r="M52" i="62"/>
  <c r="H52" i="62"/>
  <c r="G52" i="62"/>
  <c r="E52" i="62"/>
  <c r="AR51" i="62"/>
  <c r="AS51" i="62"/>
  <c r="AU51" i="62"/>
  <c r="AT51" i="62"/>
  <c r="AO51" i="62"/>
  <c r="AN51" i="62"/>
  <c r="AL51" i="62"/>
  <c r="AB51" i="62"/>
  <c r="AC51" i="62"/>
  <c r="AE51" i="62"/>
  <c r="AD51" i="62"/>
  <c r="Y51" i="62"/>
  <c r="X51" i="62"/>
  <c r="V51" i="62"/>
  <c r="K51" i="62"/>
  <c r="L51" i="62"/>
  <c r="N51" i="62"/>
  <c r="M51" i="62"/>
  <c r="H51" i="62"/>
  <c r="G51" i="62"/>
  <c r="E51" i="62"/>
  <c r="AR50" i="62"/>
  <c r="AS50" i="62"/>
  <c r="AU50" i="62"/>
  <c r="AT50" i="62"/>
  <c r="AO50" i="62"/>
  <c r="AN50" i="62"/>
  <c r="AL50" i="62"/>
  <c r="AB50" i="62"/>
  <c r="AC50" i="62"/>
  <c r="AE50" i="62"/>
  <c r="AD50" i="62"/>
  <c r="Y50" i="62"/>
  <c r="X50" i="62"/>
  <c r="V50" i="62"/>
  <c r="K50" i="62"/>
  <c r="L50" i="62"/>
  <c r="N50" i="62"/>
  <c r="M50" i="62"/>
  <c r="H50" i="62"/>
  <c r="G50" i="62"/>
  <c r="E50" i="62"/>
  <c r="AR49" i="62"/>
  <c r="AS49" i="62"/>
  <c r="AU49" i="62"/>
  <c r="AT49" i="62"/>
  <c r="AO49" i="62"/>
  <c r="AN49" i="62"/>
  <c r="AL49" i="62"/>
  <c r="AB49" i="62"/>
  <c r="AC49" i="62"/>
  <c r="AE49" i="62"/>
  <c r="AD49" i="62"/>
  <c r="Y49" i="62"/>
  <c r="X49" i="62"/>
  <c r="V49" i="62"/>
  <c r="K49" i="62"/>
  <c r="L49" i="62"/>
  <c r="N49" i="62"/>
  <c r="M49" i="62"/>
  <c r="H49" i="62"/>
  <c r="G49" i="62"/>
  <c r="E49" i="62"/>
  <c r="AR48" i="62"/>
  <c r="AS48" i="62"/>
  <c r="AU48" i="62"/>
  <c r="AT48" i="62"/>
  <c r="AO48" i="62"/>
  <c r="AN48" i="62"/>
  <c r="AL48" i="62"/>
  <c r="AB48" i="62"/>
  <c r="AC48" i="62"/>
  <c r="AE48" i="62"/>
  <c r="AD48" i="62"/>
  <c r="Y48" i="62"/>
  <c r="X48" i="62"/>
  <c r="V48" i="62"/>
  <c r="K48" i="62"/>
  <c r="L48" i="62"/>
  <c r="N48" i="62"/>
  <c r="M48" i="62"/>
  <c r="H48" i="62"/>
  <c r="G48" i="62"/>
  <c r="E48" i="62"/>
  <c r="AR47" i="62"/>
  <c r="AS47" i="62"/>
  <c r="AU47" i="62"/>
  <c r="AT47" i="62"/>
  <c r="AO47" i="62"/>
  <c r="AN47" i="62"/>
  <c r="AL47" i="62"/>
  <c r="AB47" i="62"/>
  <c r="AC47" i="62"/>
  <c r="AE47" i="62"/>
  <c r="AD47" i="62"/>
  <c r="Y47" i="62"/>
  <c r="X47" i="62"/>
  <c r="V47" i="62"/>
  <c r="K47" i="62"/>
  <c r="L47" i="62"/>
  <c r="N47" i="62"/>
  <c r="M47" i="62"/>
  <c r="H47" i="62"/>
  <c r="G47" i="62"/>
  <c r="E47" i="62"/>
  <c r="AR46" i="62"/>
  <c r="AS46" i="62"/>
  <c r="AU46" i="62"/>
  <c r="AT46" i="62"/>
  <c r="AO46" i="62"/>
  <c r="AN46" i="62"/>
  <c r="AL46" i="62"/>
  <c r="AB46" i="62"/>
  <c r="AC46" i="62"/>
  <c r="AE46" i="62"/>
  <c r="AD46" i="62"/>
  <c r="Y46" i="62"/>
  <c r="X46" i="62"/>
  <c r="V46" i="62"/>
  <c r="K46" i="62"/>
  <c r="L46" i="62"/>
  <c r="N46" i="62"/>
  <c r="M46" i="62"/>
  <c r="H46" i="62"/>
  <c r="G46" i="62"/>
  <c r="E46" i="62"/>
  <c r="AR45" i="62"/>
  <c r="AS45" i="62"/>
  <c r="AU45" i="62"/>
  <c r="AT45" i="62"/>
  <c r="AO45" i="62"/>
  <c r="AN45" i="62"/>
  <c r="AL45" i="62"/>
  <c r="AB45" i="62"/>
  <c r="AC45" i="62"/>
  <c r="AE45" i="62"/>
  <c r="AD45" i="62"/>
  <c r="Y45" i="62"/>
  <c r="X45" i="62"/>
  <c r="V45" i="62"/>
  <c r="K45" i="62"/>
  <c r="L45" i="62"/>
  <c r="N45" i="62"/>
  <c r="M45" i="62"/>
  <c r="H45" i="62"/>
  <c r="G45" i="62"/>
  <c r="E45" i="62"/>
  <c r="AR44" i="62"/>
  <c r="AS44" i="62"/>
  <c r="AU44" i="62"/>
  <c r="AT44" i="62"/>
  <c r="AO44" i="62"/>
  <c r="AN44" i="62"/>
  <c r="AL44" i="62"/>
  <c r="AB44" i="62"/>
  <c r="AC44" i="62"/>
  <c r="AE44" i="62"/>
  <c r="AD44" i="62"/>
  <c r="Y44" i="62"/>
  <c r="X44" i="62"/>
  <c r="V44" i="62"/>
  <c r="K44" i="62"/>
  <c r="L44" i="62"/>
  <c r="N44" i="62"/>
  <c r="M44" i="62"/>
  <c r="H44" i="62"/>
  <c r="G44" i="62"/>
  <c r="E44" i="62"/>
  <c r="AR43" i="62"/>
  <c r="AS43" i="62"/>
  <c r="AU43" i="62"/>
  <c r="AT43" i="62"/>
  <c r="AO43" i="62"/>
  <c r="AN43" i="62"/>
  <c r="AL43" i="62"/>
  <c r="AB43" i="62"/>
  <c r="AC43" i="62"/>
  <c r="AE43" i="62"/>
  <c r="AD43" i="62"/>
  <c r="Y43" i="62"/>
  <c r="X43" i="62"/>
  <c r="V43" i="62"/>
  <c r="K43" i="62"/>
  <c r="L43" i="62"/>
  <c r="N43" i="62"/>
  <c r="M43" i="62"/>
  <c r="H43" i="62"/>
  <c r="G43" i="62"/>
  <c r="E43" i="62"/>
  <c r="AR42" i="62"/>
  <c r="AS42" i="62"/>
  <c r="AU42" i="62"/>
  <c r="AT42" i="62"/>
  <c r="AO42" i="62"/>
  <c r="AN42" i="62"/>
  <c r="AL42" i="62"/>
  <c r="AB42" i="62"/>
  <c r="AC42" i="62"/>
  <c r="AE42" i="62"/>
  <c r="AD42" i="62"/>
  <c r="Y42" i="62"/>
  <c r="X42" i="62"/>
  <c r="V42" i="62"/>
  <c r="K42" i="62"/>
  <c r="L42" i="62"/>
  <c r="N42" i="62"/>
  <c r="M42" i="62"/>
  <c r="H42" i="62"/>
  <c r="G42" i="62"/>
  <c r="E42" i="62"/>
  <c r="AR41" i="62"/>
  <c r="AS41" i="62"/>
  <c r="AU41" i="62"/>
  <c r="AT41" i="62"/>
  <c r="AO41" i="62"/>
  <c r="AN41" i="62"/>
  <c r="AL41" i="62"/>
  <c r="AB41" i="62"/>
  <c r="AC41" i="62"/>
  <c r="AE41" i="62"/>
  <c r="AD41" i="62"/>
  <c r="Y41" i="62"/>
  <c r="X41" i="62"/>
  <c r="V41" i="62"/>
  <c r="K41" i="62"/>
  <c r="L41" i="62"/>
  <c r="N41" i="62"/>
  <c r="M41" i="62"/>
  <c r="H41" i="62"/>
  <c r="G41" i="62"/>
  <c r="E41" i="62"/>
  <c r="AR40" i="62"/>
  <c r="AS40" i="62"/>
  <c r="AU40" i="62"/>
  <c r="AT40" i="62"/>
  <c r="AO40" i="62"/>
  <c r="AN40" i="62"/>
  <c r="AL40" i="62"/>
  <c r="AB40" i="62"/>
  <c r="AC40" i="62"/>
  <c r="AE40" i="62"/>
  <c r="AD40" i="62"/>
  <c r="Y40" i="62"/>
  <c r="X40" i="62"/>
  <c r="V40" i="62"/>
  <c r="K40" i="62"/>
  <c r="L40" i="62"/>
  <c r="N40" i="62"/>
  <c r="M40" i="62"/>
  <c r="H40" i="62"/>
  <c r="G40" i="62"/>
  <c r="E40" i="62"/>
  <c r="AR39" i="62"/>
  <c r="AS39" i="62"/>
  <c r="AU39" i="62"/>
  <c r="AT39" i="62"/>
  <c r="AO39" i="62"/>
  <c r="AN39" i="62"/>
  <c r="AL39" i="62"/>
  <c r="AB39" i="62"/>
  <c r="AC39" i="62"/>
  <c r="AE39" i="62"/>
  <c r="AD39" i="62"/>
  <c r="Y39" i="62"/>
  <c r="X39" i="62"/>
  <c r="V39" i="62"/>
  <c r="K39" i="62"/>
  <c r="L39" i="62"/>
  <c r="N39" i="62"/>
  <c r="M39" i="62"/>
  <c r="H39" i="62"/>
  <c r="G39" i="62"/>
  <c r="E39" i="62"/>
  <c r="AR38" i="62"/>
  <c r="AS38" i="62"/>
  <c r="AU38" i="62"/>
  <c r="AT38" i="62"/>
  <c r="AO38" i="62"/>
  <c r="AN38" i="62"/>
  <c r="AL38" i="62"/>
  <c r="AB38" i="62"/>
  <c r="AC38" i="62"/>
  <c r="AE38" i="62"/>
  <c r="AD38" i="62"/>
  <c r="Y38" i="62"/>
  <c r="X38" i="62"/>
  <c r="V38" i="62"/>
  <c r="K38" i="62"/>
  <c r="L38" i="62"/>
  <c r="N38" i="62"/>
  <c r="M38" i="62"/>
  <c r="H38" i="62"/>
  <c r="G38" i="62"/>
  <c r="E38" i="62"/>
  <c r="AQ31" i="62"/>
  <c r="AP6" i="62"/>
  <c r="AP7" i="62"/>
  <c r="AP8" i="62"/>
  <c r="AP9" i="62"/>
  <c r="AP10" i="62"/>
  <c r="AP11" i="62"/>
  <c r="AP12" i="62"/>
  <c r="AP13" i="62"/>
  <c r="AP14" i="62"/>
  <c r="AP15" i="62"/>
  <c r="AP16" i="62"/>
  <c r="AP17" i="62"/>
  <c r="AP18" i="62"/>
  <c r="AP19" i="62"/>
  <c r="AP20" i="62"/>
  <c r="AP21" i="62"/>
  <c r="AP22" i="62"/>
  <c r="AP23" i="62"/>
  <c r="AP24" i="62"/>
  <c r="AP25" i="62"/>
  <c r="AP26" i="62"/>
  <c r="AP27" i="62"/>
  <c r="AP28" i="62"/>
  <c r="AP29" i="62"/>
  <c r="AP30" i="62"/>
  <c r="AP31" i="62"/>
  <c r="AA31" i="62"/>
  <c r="Z6" i="62"/>
  <c r="Z7" i="62"/>
  <c r="Z8" i="62"/>
  <c r="Z9" i="62"/>
  <c r="Z10" i="62"/>
  <c r="Z11" i="62"/>
  <c r="Z12" i="62"/>
  <c r="Z13" i="62"/>
  <c r="Z14" i="62"/>
  <c r="Z15" i="62"/>
  <c r="Z16" i="62"/>
  <c r="Z17" i="62"/>
  <c r="Z18" i="62"/>
  <c r="Z19" i="62"/>
  <c r="Z20" i="62"/>
  <c r="Z21" i="62"/>
  <c r="Z22" i="62"/>
  <c r="Z23" i="62"/>
  <c r="Z24" i="62"/>
  <c r="Z25" i="62"/>
  <c r="Z26" i="62"/>
  <c r="Z27" i="62"/>
  <c r="Z28" i="62"/>
  <c r="Z29" i="62"/>
  <c r="Z30" i="62"/>
  <c r="Z31" i="62"/>
  <c r="J31" i="62"/>
  <c r="I6" i="62"/>
  <c r="I7" i="62"/>
  <c r="I8" i="62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AR30" i="62"/>
  <c r="AS30" i="62"/>
  <c r="AU30" i="62"/>
  <c r="AT30" i="62"/>
  <c r="AO30" i="62"/>
  <c r="AN30" i="62"/>
  <c r="AL30" i="62"/>
  <c r="AB30" i="62"/>
  <c r="AC30" i="62"/>
  <c r="AE30" i="62"/>
  <c r="AD30" i="62"/>
  <c r="Y30" i="62"/>
  <c r="X30" i="62"/>
  <c r="V30" i="62"/>
  <c r="K30" i="62"/>
  <c r="L30" i="62"/>
  <c r="N30" i="62"/>
  <c r="M30" i="62"/>
  <c r="H30" i="62"/>
  <c r="G30" i="62"/>
  <c r="E30" i="62"/>
  <c r="AR29" i="62"/>
  <c r="AS29" i="62"/>
  <c r="AU29" i="62"/>
  <c r="AT29" i="62"/>
  <c r="AO29" i="62"/>
  <c r="AN29" i="62"/>
  <c r="AL29" i="62"/>
  <c r="AB29" i="62"/>
  <c r="AC29" i="62"/>
  <c r="AE29" i="62"/>
  <c r="AD29" i="62"/>
  <c r="Y29" i="62"/>
  <c r="X29" i="62"/>
  <c r="V29" i="62"/>
  <c r="K29" i="62"/>
  <c r="L29" i="62"/>
  <c r="N29" i="62"/>
  <c r="M29" i="62"/>
  <c r="H29" i="62"/>
  <c r="G29" i="62"/>
  <c r="E29" i="62"/>
  <c r="AR28" i="62"/>
  <c r="AS28" i="62"/>
  <c r="AU28" i="62"/>
  <c r="AT28" i="62"/>
  <c r="AO28" i="62"/>
  <c r="AN28" i="62"/>
  <c r="AL28" i="62"/>
  <c r="AB28" i="62"/>
  <c r="AC28" i="62"/>
  <c r="AE28" i="62"/>
  <c r="AD28" i="62"/>
  <c r="Y28" i="62"/>
  <c r="X28" i="62"/>
  <c r="V28" i="62"/>
  <c r="K28" i="62"/>
  <c r="L28" i="62"/>
  <c r="N28" i="62"/>
  <c r="M28" i="62"/>
  <c r="H28" i="62"/>
  <c r="G28" i="62"/>
  <c r="E28" i="62"/>
  <c r="AR27" i="62"/>
  <c r="AS27" i="62"/>
  <c r="AU27" i="62"/>
  <c r="AT27" i="62"/>
  <c r="AO27" i="62"/>
  <c r="AN27" i="62"/>
  <c r="AL27" i="62"/>
  <c r="AB27" i="62"/>
  <c r="AC27" i="62"/>
  <c r="AE27" i="62"/>
  <c r="AD27" i="62"/>
  <c r="Y27" i="62"/>
  <c r="X27" i="62"/>
  <c r="V27" i="62"/>
  <c r="K27" i="62"/>
  <c r="L27" i="62"/>
  <c r="N27" i="62"/>
  <c r="M27" i="62"/>
  <c r="H27" i="62"/>
  <c r="G27" i="62"/>
  <c r="E27" i="62"/>
  <c r="AR26" i="62"/>
  <c r="AS26" i="62"/>
  <c r="AU26" i="62"/>
  <c r="AT26" i="62"/>
  <c r="AO26" i="62"/>
  <c r="AN26" i="62"/>
  <c r="AL26" i="62"/>
  <c r="AB26" i="62"/>
  <c r="AC26" i="62"/>
  <c r="AE26" i="62"/>
  <c r="AD26" i="62"/>
  <c r="Y26" i="62"/>
  <c r="X26" i="62"/>
  <c r="V26" i="62"/>
  <c r="K26" i="62"/>
  <c r="L26" i="62"/>
  <c r="N26" i="62"/>
  <c r="M26" i="62"/>
  <c r="H26" i="62"/>
  <c r="G26" i="62"/>
  <c r="E26" i="62"/>
  <c r="AR25" i="62"/>
  <c r="AS25" i="62"/>
  <c r="AU25" i="62"/>
  <c r="AT25" i="62"/>
  <c r="AO25" i="62"/>
  <c r="AN25" i="62"/>
  <c r="AL25" i="62"/>
  <c r="AB25" i="62"/>
  <c r="AC25" i="62"/>
  <c r="AE25" i="62"/>
  <c r="AD25" i="62"/>
  <c r="Y25" i="62"/>
  <c r="X25" i="62"/>
  <c r="V25" i="62"/>
  <c r="K25" i="62"/>
  <c r="L25" i="62"/>
  <c r="N25" i="62"/>
  <c r="M25" i="62"/>
  <c r="H25" i="62"/>
  <c r="G25" i="62"/>
  <c r="E25" i="62"/>
  <c r="AR24" i="62"/>
  <c r="AS24" i="62"/>
  <c r="AU24" i="62"/>
  <c r="AT24" i="62"/>
  <c r="AO24" i="62"/>
  <c r="AN24" i="62"/>
  <c r="AL24" i="62"/>
  <c r="AB24" i="62"/>
  <c r="AC24" i="62"/>
  <c r="AE24" i="62"/>
  <c r="AD24" i="62"/>
  <c r="Y24" i="62"/>
  <c r="X24" i="62"/>
  <c r="V24" i="62"/>
  <c r="K24" i="62"/>
  <c r="L24" i="62"/>
  <c r="N24" i="62"/>
  <c r="M24" i="62"/>
  <c r="H24" i="62"/>
  <c r="G24" i="62"/>
  <c r="E24" i="62"/>
  <c r="AR23" i="62"/>
  <c r="AS23" i="62"/>
  <c r="AU23" i="62"/>
  <c r="AT23" i="62"/>
  <c r="AO23" i="62"/>
  <c r="AN23" i="62"/>
  <c r="AL23" i="62"/>
  <c r="AB23" i="62"/>
  <c r="AC23" i="62"/>
  <c r="AE23" i="62"/>
  <c r="AD23" i="62"/>
  <c r="Y23" i="62"/>
  <c r="X23" i="62"/>
  <c r="V23" i="62"/>
  <c r="K23" i="62"/>
  <c r="L23" i="62"/>
  <c r="N23" i="62"/>
  <c r="M23" i="62"/>
  <c r="H23" i="62"/>
  <c r="G23" i="62"/>
  <c r="E23" i="62"/>
  <c r="AR22" i="62"/>
  <c r="AS22" i="62"/>
  <c r="AU22" i="62"/>
  <c r="AT22" i="62"/>
  <c r="AO22" i="62"/>
  <c r="AN22" i="62"/>
  <c r="AL22" i="62"/>
  <c r="AB22" i="62"/>
  <c r="AC22" i="62"/>
  <c r="AE22" i="62"/>
  <c r="AD22" i="62"/>
  <c r="Y22" i="62"/>
  <c r="X22" i="62"/>
  <c r="V22" i="62"/>
  <c r="K22" i="62"/>
  <c r="L22" i="62"/>
  <c r="N22" i="62"/>
  <c r="M22" i="62"/>
  <c r="H22" i="62"/>
  <c r="G22" i="62"/>
  <c r="E22" i="62"/>
  <c r="AR21" i="62"/>
  <c r="AS21" i="62"/>
  <c r="AU21" i="62"/>
  <c r="AT21" i="62"/>
  <c r="AO21" i="62"/>
  <c r="AN21" i="62"/>
  <c r="AL21" i="62"/>
  <c r="AB21" i="62"/>
  <c r="AC21" i="62"/>
  <c r="AE21" i="62"/>
  <c r="AD21" i="62"/>
  <c r="Y21" i="62"/>
  <c r="X21" i="62"/>
  <c r="V21" i="62"/>
  <c r="K21" i="62"/>
  <c r="L21" i="62"/>
  <c r="N21" i="62"/>
  <c r="M21" i="62"/>
  <c r="H21" i="62"/>
  <c r="G21" i="62"/>
  <c r="E21" i="62"/>
  <c r="AR20" i="62"/>
  <c r="AS20" i="62"/>
  <c r="AU20" i="62"/>
  <c r="AT20" i="62"/>
  <c r="AO20" i="62"/>
  <c r="AN20" i="62"/>
  <c r="AL20" i="62"/>
  <c r="AB20" i="62"/>
  <c r="AC20" i="62"/>
  <c r="AE20" i="62"/>
  <c r="AD20" i="62"/>
  <c r="Y20" i="62"/>
  <c r="X20" i="62"/>
  <c r="V20" i="62"/>
  <c r="K20" i="62"/>
  <c r="L20" i="62"/>
  <c r="N20" i="62"/>
  <c r="M20" i="62"/>
  <c r="H20" i="62"/>
  <c r="G20" i="62"/>
  <c r="E20" i="62"/>
  <c r="AR19" i="62"/>
  <c r="AS19" i="62"/>
  <c r="AU19" i="62"/>
  <c r="AT19" i="62"/>
  <c r="AO19" i="62"/>
  <c r="AN19" i="62"/>
  <c r="AL19" i="62"/>
  <c r="AB19" i="62"/>
  <c r="AC19" i="62"/>
  <c r="AE19" i="62"/>
  <c r="AD19" i="62"/>
  <c r="Y19" i="62"/>
  <c r="X19" i="62"/>
  <c r="V19" i="62"/>
  <c r="K19" i="62"/>
  <c r="L19" i="62"/>
  <c r="N19" i="62"/>
  <c r="M19" i="62"/>
  <c r="H19" i="62"/>
  <c r="G19" i="62"/>
  <c r="E19" i="62"/>
  <c r="AR18" i="62"/>
  <c r="AS18" i="62"/>
  <c r="AU18" i="62"/>
  <c r="AT18" i="62"/>
  <c r="AO18" i="62"/>
  <c r="AN18" i="62"/>
  <c r="AL18" i="62"/>
  <c r="AB18" i="62"/>
  <c r="AC18" i="62"/>
  <c r="AE18" i="62"/>
  <c r="AD18" i="62"/>
  <c r="Y18" i="62"/>
  <c r="X18" i="62"/>
  <c r="V18" i="62"/>
  <c r="K18" i="62"/>
  <c r="L18" i="62"/>
  <c r="N18" i="62"/>
  <c r="M18" i="62"/>
  <c r="H18" i="62"/>
  <c r="G18" i="62"/>
  <c r="E18" i="62"/>
  <c r="AR17" i="62"/>
  <c r="AS17" i="62"/>
  <c r="AU17" i="62"/>
  <c r="AT17" i="62"/>
  <c r="AO17" i="62"/>
  <c r="AN17" i="62"/>
  <c r="AL17" i="62"/>
  <c r="AB17" i="62"/>
  <c r="AC17" i="62"/>
  <c r="AE17" i="62"/>
  <c r="AD17" i="62"/>
  <c r="Y17" i="62"/>
  <c r="X17" i="62"/>
  <c r="V17" i="62"/>
  <c r="K17" i="62"/>
  <c r="L17" i="62"/>
  <c r="N17" i="62"/>
  <c r="M17" i="62"/>
  <c r="H17" i="62"/>
  <c r="G17" i="62"/>
  <c r="E17" i="62"/>
  <c r="AR16" i="62"/>
  <c r="AS16" i="62"/>
  <c r="AU16" i="62"/>
  <c r="AT16" i="62"/>
  <c r="AO16" i="62"/>
  <c r="AN16" i="62"/>
  <c r="AL16" i="62"/>
  <c r="AB16" i="62"/>
  <c r="AC16" i="62"/>
  <c r="AE16" i="62"/>
  <c r="AD16" i="62"/>
  <c r="Y16" i="62"/>
  <c r="X16" i="62"/>
  <c r="V16" i="62"/>
  <c r="K16" i="62"/>
  <c r="L16" i="62"/>
  <c r="N16" i="62"/>
  <c r="M16" i="62"/>
  <c r="H16" i="62"/>
  <c r="G16" i="62"/>
  <c r="E16" i="62"/>
  <c r="AR15" i="62"/>
  <c r="AS15" i="62"/>
  <c r="AU15" i="62"/>
  <c r="AT15" i="62"/>
  <c r="AO15" i="62"/>
  <c r="AN15" i="62"/>
  <c r="AL15" i="62"/>
  <c r="AB15" i="62"/>
  <c r="AC15" i="62"/>
  <c r="AE15" i="62"/>
  <c r="AD15" i="62"/>
  <c r="Y15" i="62"/>
  <c r="X15" i="62"/>
  <c r="V15" i="62"/>
  <c r="K15" i="62"/>
  <c r="L15" i="62"/>
  <c r="N15" i="62"/>
  <c r="M15" i="62"/>
  <c r="H15" i="62"/>
  <c r="G15" i="62"/>
  <c r="E15" i="62"/>
  <c r="AR14" i="62"/>
  <c r="AS14" i="62"/>
  <c r="AU14" i="62"/>
  <c r="AT14" i="62"/>
  <c r="AO14" i="62"/>
  <c r="AN14" i="62"/>
  <c r="AL14" i="62"/>
  <c r="AB14" i="62"/>
  <c r="AC14" i="62"/>
  <c r="AE14" i="62"/>
  <c r="AD14" i="62"/>
  <c r="Y14" i="62"/>
  <c r="X14" i="62"/>
  <c r="V14" i="62"/>
  <c r="K14" i="62"/>
  <c r="L14" i="62"/>
  <c r="N14" i="62"/>
  <c r="M14" i="62"/>
  <c r="H14" i="62"/>
  <c r="G14" i="62"/>
  <c r="E14" i="62"/>
  <c r="AR13" i="62"/>
  <c r="AS13" i="62"/>
  <c r="AU13" i="62"/>
  <c r="AT13" i="62"/>
  <c r="AO13" i="62"/>
  <c r="AN13" i="62"/>
  <c r="AL13" i="62"/>
  <c r="AB13" i="62"/>
  <c r="AC13" i="62"/>
  <c r="AE13" i="62"/>
  <c r="AD13" i="62"/>
  <c r="Y13" i="62"/>
  <c r="X13" i="62"/>
  <c r="V13" i="62"/>
  <c r="K13" i="62"/>
  <c r="L13" i="62"/>
  <c r="N13" i="62"/>
  <c r="M13" i="62"/>
  <c r="H13" i="62"/>
  <c r="G13" i="62"/>
  <c r="E13" i="62"/>
  <c r="AR12" i="62"/>
  <c r="AS12" i="62"/>
  <c r="AU12" i="62"/>
  <c r="AT12" i="62"/>
  <c r="AO12" i="62"/>
  <c r="AN12" i="62"/>
  <c r="AL12" i="62"/>
  <c r="AB12" i="62"/>
  <c r="AC12" i="62"/>
  <c r="AE12" i="62"/>
  <c r="AD12" i="62"/>
  <c r="Y12" i="62"/>
  <c r="X12" i="62"/>
  <c r="V12" i="62"/>
  <c r="K12" i="62"/>
  <c r="L12" i="62"/>
  <c r="N12" i="62"/>
  <c r="M12" i="62"/>
  <c r="H12" i="62"/>
  <c r="G12" i="62"/>
  <c r="E12" i="62"/>
  <c r="AR11" i="62"/>
  <c r="AS11" i="62"/>
  <c r="AU11" i="62"/>
  <c r="AT11" i="62"/>
  <c r="AO11" i="62"/>
  <c r="AN11" i="62"/>
  <c r="AL11" i="62"/>
  <c r="AB11" i="62"/>
  <c r="AC11" i="62"/>
  <c r="AE11" i="62"/>
  <c r="AD11" i="62"/>
  <c r="Y11" i="62"/>
  <c r="X11" i="62"/>
  <c r="V11" i="62"/>
  <c r="K11" i="62"/>
  <c r="L11" i="62"/>
  <c r="N11" i="62"/>
  <c r="M11" i="62"/>
  <c r="H11" i="62"/>
  <c r="G11" i="62"/>
  <c r="E11" i="62"/>
  <c r="AR10" i="62"/>
  <c r="AS10" i="62"/>
  <c r="AU10" i="62"/>
  <c r="AT10" i="62"/>
  <c r="AO10" i="62"/>
  <c r="AN10" i="62"/>
  <c r="AL10" i="62"/>
  <c r="AB10" i="62"/>
  <c r="AC10" i="62"/>
  <c r="AE10" i="62"/>
  <c r="AD10" i="62"/>
  <c r="Y10" i="62"/>
  <c r="X10" i="62"/>
  <c r="V10" i="62"/>
  <c r="K10" i="62"/>
  <c r="L10" i="62"/>
  <c r="N10" i="62"/>
  <c r="M10" i="62"/>
  <c r="H10" i="62"/>
  <c r="G10" i="62"/>
  <c r="E10" i="62"/>
  <c r="AR9" i="62"/>
  <c r="AS9" i="62"/>
  <c r="AU9" i="62"/>
  <c r="AT9" i="62"/>
  <c r="AO9" i="62"/>
  <c r="AN9" i="62"/>
  <c r="AL9" i="62"/>
  <c r="AB9" i="62"/>
  <c r="AC9" i="62"/>
  <c r="AE9" i="62"/>
  <c r="AD9" i="62"/>
  <c r="Y9" i="62"/>
  <c r="X9" i="62"/>
  <c r="V9" i="62"/>
  <c r="K9" i="62"/>
  <c r="L9" i="62"/>
  <c r="N9" i="62"/>
  <c r="M9" i="62"/>
  <c r="H9" i="62"/>
  <c r="G9" i="62"/>
  <c r="E9" i="62"/>
  <c r="AR8" i="62"/>
  <c r="AS8" i="62"/>
  <c r="AU8" i="62"/>
  <c r="AT8" i="62"/>
  <c r="AO8" i="62"/>
  <c r="AN8" i="62"/>
  <c r="AL8" i="62"/>
  <c r="AB8" i="62"/>
  <c r="AC8" i="62"/>
  <c r="AE8" i="62"/>
  <c r="AD8" i="62"/>
  <c r="Y8" i="62"/>
  <c r="X8" i="62"/>
  <c r="V8" i="62"/>
  <c r="K8" i="62"/>
  <c r="L8" i="62"/>
  <c r="N8" i="62"/>
  <c r="M8" i="62"/>
  <c r="H8" i="62"/>
  <c r="G8" i="62"/>
  <c r="E8" i="62"/>
  <c r="AR7" i="62"/>
  <c r="AS7" i="62"/>
  <c r="AU7" i="62"/>
  <c r="AT7" i="62"/>
  <c r="AO7" i="62"/>
  <c r="AN7" i="62"/>
  <c r="AL7" i="62"/>
  <c r="AB7" i="62"/>
  <c r="AC7" i="62"/>
  <c r="AE7" i="62"/>
  <c r="AD7" i="62"/>
  <c r="Y7" i="62"/>
  <c r="X7" i="62"/>
  <c r="V7" i="62"/>
  <c r="K7" i="62"/>
  <c r="L7" i="62"/>
  <c r="N7" i="62"/>
  <c r="M7" i="62"/>
  <c r="H7" i="62"/>
  <c r="G7" i="62"/>
  <c r="E7" i="62"/>
  <c r="AR6" i="62"/>
  <c r="AS6" i="62"/>
  <c r="AU6" i="62"/>
  <c r="AT6" i="62"/>
  <c r="AO6" i="62"/>
  <c r="AN6" i="62"/>
  <c r="AL6" i="62"/>
  <c r="AB6" i="62"/>
  <c r="AC6" i="62"/>
  <c r="AE6" i="62"/>
  <c r="AD6" i="62"/>
  <c r="Y6" i="62"/>
  <c r="X6" i="62"/>
  <c r="V6" i="62"/>
  <c r="K6" i="62"/>
  <c r="L6" i="62"/>
  <c r="N6" i="62"/>
  <c r="M6" i="62"/>
  <c r="H6" i="62"/>
  <c r="G6" i="62"/>
  <c r="E6" i="62"/>
  <c r="AI2" i="62"/>
  <c r="S2" i="62"/>
  <c r="AQ156" i="61"/>
  <c r="AP131" i="61"/>
  <c r="AP132" i="61"/>
  <c r="AP133" i="61"/>
  <c r="AP134" i="61"/>
  <c r="AP135" i="61"/>
  <c r="AP136" i="61"/>
  <c r="AP137" i="61"/>
  <c r="AP138" i="61"/>
  <c r="AP139" i="61"/>
  <c r="AP140" i="61"/>
  <c r="AP141" i="61"/>
  <c r="AP142" i="61"/>
  <c r="AP143" i="61"/>
  <c r="AP144" i="61"/>
  <c r="AP145" i="61"/>
  <c r="AP146" i="61"/>
  <c r="AP147" i="61"/>
  <c r="AP148" i="61"/>
  <c r="AP149" i="61"/>
  <c r="AP150" i="61"/>
  <c r="AP151" i="61"/>
  <c r="AP152" i="61"/>
  <c r="AP153" i="61"/>
  <c r="AP154" i="61"/>
  <c r="AP155" i="61"/>
  <c r="AP156" i="61"/>
  <c r="AA156" i="61"/>
  <c r="Z131" i="61"/>
  <c r="Z132" i="61"/>
  <c r="Z133" i="61"/>
  <c r="Z134" i="61"/>
  <c r="Z135" i="61"/>
  <c r="Z136" i="61"/>
  <c r="Z137" i="61"/>
  <c r="Z138" i="61"/>
  <c r="Z139" i="61"/>
  <c r="Z140" i="61"/>
  <c r="Z141" i="61"/>
  <c r="Z142" i="61"/>
  <c r="Z143" i="61"/>
  <c r="Z144" i="61"/>
  <c r="Z145" i="61"/>
  <c r="Z146" i="61"/>
  <c r="Z147" i="61"/>
  <c r="Z148" i="61"/>
  <c r="Z149" i="61"/>
  <c r="Z150" i="61"/>
  <c r="Z151" i="61"/>
  <c r="Z152" i="61"/>
  <c r="Z153" i="61"/>
  <c r="Z154" i="61"/>
  <c r="Z155" i="61"/>
  <c r="Z156" i="61"/>
  <c r="J156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146" i="61"/>
  <c r="I147" i="61"/>
  <c r="I148" i="61"/>
  <c r="I149" i="61"/>
  <c r="I150" i="61"/>
  <c r="I151" i="61"/>
  <c r="I152" i="61"/>
  <c r="I153" i="61"/>
  <c r="I154" i="61"/>
  <c r="I155" i="61"/>
  <c r="I156" i="61"/>
  <c r="AR155" i="61"/>
  <c r="AS155" i="61"/>
  <c r="AU155" i="61"/>
  <c r="AT155" i="61"/>
  <c r="AO155" i="61"/>
  <c r="AN155" i="61"/>
  <c r="AB155" i="61"/>
  <c r="AC155" i="61"/>
  <c r="AE155" i="61"/>
  <c r="AD155" i="61"/>
  <c r="Y155" i="61"/>
  <c r="S4" i="61"/>
  <c r="X155" i="61"/>
  <c r="K155" i="61"/>
  <c r="L155" i="61"/>
  <c r="N155" i="61"/>
  <c r="M155" i="61"/>
  <c r="H155" i="61"/>
  <c r="G155" i="61"/>
  <c r="AR154" i="61"/>
  <c r="AS154" i="61"/>
  <c r="AU154" i="61"/>
  <c r="AT154" i="61"/>
  <c r="AO154" i="61"/>
  <c r="AN154" i="61"/>
  <c r="AB154" i="61"/>
  <c r="AC154" i="61"/>
  <c r="AE154" i="61"/>
  <c r="AD154" i="61"/>
  <c r="Y154" i="61"/>
  <c r="X154" i="61"/>
  <c r="K154" i="61"/>
  <c r="L154" i="61"/>
  <c r="N154" i="61"/>
  <c r="M154" i="61"/>
  <c r="H154" i="61"/>
  <c r="G154" i="61"/>
  <c r="AR153" i="61"/>
  <c r="AS153" i="61"/>
  <c r="AU153" i="61"/>
  <c r="AT153" i="61"/>
  <c r="AO153" i="61"/>
  <c r="AN153" i="61"/>
  <c r="AB153" i="61"/>
  <c r="AC153" i="61"/>
  <c r="AE153" i="61"/>
  <c r="AD153" i="61"/>
  <c r="Y153" i="61"/>
  <c r="X153" i="61"/>
  <c r="K153" i="61"/>
  <c r="L153" i="61"/>
  <c r="N153" i="61"/>
  <c r="M153" i="61"/>
  <c r="H153" i="61"/>
  <c r="G153" i="61"/>
  <c r="AR152" i="61"/>
  <c r="AS152" i="61"/>
  <c r="AU152" i="61"/>
  <c r="AT152" i="61"/>
  <c r="AO152" i="61"/>
  <c r="AN152" i="61"/>
  <c r="AB152" i="61"/>
  <c r="AC152" i="61"/>
  <c r="AE152" i="61"/>
  <c r="AD152" i="61"/>
  <c r="Y152" i="61"/>
  <c r="X152" i="61"/>
  <c r="K152" i="61"/>
  <c r="L152" i="61"/>
  <c r="N152" i="61"/>
  <c r="M152" i="61"/>
  <c r="H152" i="61"/>
  <c r="G152" i="61"/>
  <c r="AR151" i="61"/>
  <c r="AS151" i="61"/>
  <c r="AU151" i="61"/>
  <c r="AT151" i="61"/>
  <c r="AO151" i="61"/>
  <c r="AN151" i="61"/>
  <c r="AB151" i="61"/>
  <c r="AC151" i="61"/>
  <c r="AE151" i="61"/>
  <c r="AD151" i="61"/>
  <c r="Y151" i="61"/>
  <c r="X151" i="61"/>
  <c r="K151" i="61"/>
  <c r="L151" i="61"/>
  <c r="N151" i="61"/>
  <c r="M151" i="61"/>
  <c r="H151" i="61"/>
  <c r="G151" i="61"/>
  <c r="AR150" i="61"/>
  <c r="AS150" i="61"/>
  <c r="AU150" i="61"/>
  <c r="AT150" i="61"/>
  <c r="AO150" i="61"/>
  <c r="AN150" i="61"/>
  <c r="AB150" i="61"/>
  <c r="AC150" i="61"/>
  <c r="AE150" i="61"/>
  <c r="AD150" i="61"/>
  <c r="Y150" i="61"/>
  <c r="X150" i="61"/>
  <c r="K150" i="61"/>
  <c r="L150" i="61"/>
  <c r="N150" i="61"/>
  <c r="M150" i="61"/>
  <c r="H150" i="61"/>
  <c r="G150" i="61"/>
  <c r="AR149" i="61"/>
  <c r="AS149" i="61"/>
  <c r="AU149" i="61"/>
  <c r="AT149" i="61"/>
  <c r="AO149" i="61"/>
  <c r="AN149" i="61"/>
  <c r="AB149" i="61"/>
  <c r="AC149" i="61"/>
  <c r="AE149" i="61"/>
  <c r="AD149" i="61"/>
  <c r="Y149" i="61"/>
  <c r="X149" i="61"/>
  <c r="K149" i="61"/>
  <c r="L149" i="61"/>
  <c r="N149" i="61"/>
  <c r="M149" i="61"/>
  <c r="H149" i="61"/>
  <c r="G149" i="61"/>
  <c r="AR148" i="61"/>
  <c r="AS148" i="61"/>
  <c r="AU148" i="61"/>
  <c r="AT148" i="61"/>
  <c r="AO148" i="61"/>
  <c r="AN148" i="61"/>
  <c r="AB148" i="61"/>
  <c r="AC148" i="61"/>
  <c r="AE148" i="61"/>
  <c r="AD148" i="61"/>
  <c r="Y148" i="61"/>
  <c r="X148" i="61"/>
  <c r="K148" i="61"/>
  <c r="L148" i="61"/>
  <c r="N148" i="61"/>
  <c r="M148" i="61"/>
  <c r="H148" i="61"/>
  <c r="G148" i="61"/>
  <c r="AR147" i="61"/>
  <c r="AS147" i="61"/>
  <c r="AU147" i="61"/>
  <c r="AT147" i="61"/>
  <c r="AO147" i="61"/>
  <c r="AN147" i="61"/>
  <c r="AB147" i="61"/>
  <c r="AC147" i="61"/>
  <c r="AE147" i="61"/>
  <c r="AD147" i="61"/>
  <c r="Y147" i="61"/>
  <c r="X147" i="61"/>
  <c r="K147" i="61"/>
  <c r="L147" i="61"/>
  <c r="N147" i="61"/>
  <c r="M147" i="61"/>
  <c r="H147" i="61"/>
  <c r="G147" i="61"/>
  <c r="AR146" i="61"/>
  <c r="AS146" i="61"/>
  <c r="AU146" i="61"/>
  <c r="AT146" i="61"/>
  <c r="AO146" i="61"/>
  <c r="AN146" i="61"/>
  <c r="AB146" i="61"/>
  <c r="AC146" i="61"/>
  <c r="AE146" i="61"/>
  <c r="AD146" i="61"/>
  <c r="Y146" i="61"/>
  <c r="X146" i="61"/>
  <c r="K146" i="61"/>
  <c r="L146" i="61"/>
  <c r="N146" i="61"/>
  <c r="M146" i="61"/>
  <c r="H146" i="61"/>
  <c r="G146" i="61"/>
  <c r="AR145" i="61"/>
  <c r="AS145" i="61"/>
  <c r="AU145" i="61"/>
  <c r="AT145" i="61"/>
  <c r="AO145" i="61"/>
  <c r="AN145" i="61"/>
  <c r="AB145" i="61"/>
  <c r="AC145" i="61"/>
  <c r="AE145" i="61"/>
  <c r="AD145" i="61"/>
  <c r="Y145" i="61"/>
  <c r="X145" i="61"/>
  <c r="K145" i="61"/>
  <c r="L145" i="61"/>
  <c r="N145" i="61"/>
  <c r="M145" i="61"/>
  <c r="H145" i="61"/>
  <c r="G145" i="61"/>
  <c r="AR144" i="61"/>
  <c r="AS144" i="61"/>
  <c r="AU144" i="61"/>
  <c r="AT144" i="61"/>
  <c r="AO144" i="61"/>
  <c r="AN144" i="61"/>
  <c r="AB144" i="61"/>
  <c r="AC144" i="61"/>
  <c r="AE144" i="61"/>
  <c r="AD144" i="61"/>
  <c r="Y144" i="61"/>
  <c r="X144" i="61"/>
  <c r="K144" i="61"/>
  <c r="L144" i="61"/>
  <c r="N144" i="61"/>
  <c r="M144" i="61"/>
  <c r="H144" i="61"/>
  <c r="G144" i="61"/>
  <c r="AR143" i="61"/>
  <c r="AS143" i="61"/>
  <c r="AU143" i="61"/>
  <c r="AT143" i="61"/>
  <c r="AO143" i="61"/>
  <c r="AN143" i="61"/>
  <c r="AB143" i="61"/>
  <c r="AC143" i="61"/>
  <c r="AE143" i="61"/>
  <c r="AD143" i="61"/>
  <c r="Y143" i="61"/>
  <c r="X143" i="61"/>
  <c r="K143" i="61"/>
  <c r="L143" i="61"/>
  <c r="N143" i="61"/>
  <c r="M143" i="61"/>
  <c r="H143" i="61"/>
  <c r="G143" i="61"/>
  <c r="AR142" i="61"/>
  <c r="AS142" i="61"/>
  <c r="AU142" i="61"/>
  <c r="AT142" i="61"/>
  <c r="AO142" i="61"/>
  <c r="AN142" i="61"/>
  <c r="AB142" i="61"/>
  <c r="AC142" i="61"/>
  <c r="AE142" i="61"/>
  <c r="AD142" i="61"/>
  <c r="Y142" i="61"/>
  <c r="X142" i="61"/>
  <c r="K142" i="61"/>
  <c r="L142" i="61"/>
  <c r="N142" i="61"/>
  <c r="M142" i="61"/>
  <c r="H142" i="61"/>
  <c r="G142" i="61"/>
  <c r="AR141" i="61"/>
  <c r="AS141" i="61"/>
  <c r="AU141" i="61"/>
  <c r="AT141" i="61"/>
  <c r="AO141" i="61"/>
  <c r="AN141" i="61"/>
  <c r="AB141" i="61"/>
  <c r="AC141" i="61"/>
  <c r="AE141" i="61"/>
  <c r="AD141" i="61"/>
  <c r="Y141" i="61"/>
  <c r="X141" i="61"/>
  <c r="K141" i="61"/>
  <c r="L141" i="61"/>
  <c r="N141" i="61"/>
  <c r="M141" i="61"/>
  <c r="H141" i="61"/>
  <c r="G141" i="61"/>
  <c r="AR140" i="61"/>
  <c r="AS140" i="61"/>
  <c r="AU140" i="61"/>
  <c r="AT140" i="61"/>
  <c r="AO140" i="61"/>
  <c r="AN140" i="61"/>
  <c r="AB140" i="61"/>
  <c r="AC140" i="61"/>
  <c r="AE140" i="61"/>
  <c r="AD140" i="61"/>
  <c r="Y140" i="61"/>
  <c r="X140" i="61"/>
  <c r="K140" i="61"/>
  <c r="L140" i="61"/>
  <c r="N140" i="61"/>
  <c r="M140" i="61"/>
  <c r="H140" i="61"/>
  <c r="G140" i="61"/>
  <c r="AR139" i="61"/>
  <c r="AS139" i="61"/>
  <c r="AU139" i="61"/>
  <c r="AT139" i="61"/>
  <c r="AO139" i="61"/>
  <c r="AN139" i="61"/>
  <c r="AB139" i="61"/>
  <c r="AC139" i="61"/>
  <c r="AE139" i="61"/>
  <c r="AD139" i="61"/>
  <c r="Y139" i="61"/>
  <c r="X139" i="61"/>
  <c r="K139" i="61"/>
  <c r="L139" i="61"/>
  <c r="N139" i="61"/>
  <c r="M139" i="61"/>
  <c r="H139" i="61"/>
  <c r="G139" i="61"/>
  <c r="AR138" i="61"/>
  <c r="AS138" i="61"/>
  <c r="AU138" i="61"/>
  <c r="AT138" i="61"/>
  <c r="AO138" i="61"/>
  <c r="AN138" i="61"/>
  <c r="AB138" i="61"/>
  <c r="AC138" i="61"/>
  <c r="AE138" i="61"/>
  <c r="AD138" i="61"/>
  <c r="Y138" i="61"/>
  <c r="X138" i="61"/>
  <c r="K138" i="61"/>
  <c r="L138" i="61"/>
  <c r="N138" i="61"/>
  <c r="M138" i="61"/>
  <c r="H138" i="61"/>
  <c r="G138" i="61"/>
  <c r="AR137" i="61"/>
  <c r="AS137" i="61"/>
  <c r="AU137" i="61"/>
  <c r="AT137" i="61"/>
  <c r="AO137" i="61"/>
  <c r="AN137" i="61"/>
  <c r="AB137" i="61"/>
  <c r="AC137" i="61"/>
  <c r="AE137" i="61"/>
  <c r="AD137" i="61"/>
  <c r="Y137" i="61"/>
  <c r="X137" i="61"/>
  <c r="K137" i="61"/>
  <c r="L137" i="61"/>
  <c r="N137" i="61"/>
  <c r="M137" i="61"/>
  <c r="H137" i="61"/>
  <c r="G137" i="61"/>
  <c r="AR136" i="61"/>
  <c r="AS136" i="61"/>
  <c r="AU136" i="61"/>
  <c r="AT136" i="61"/>
  <c r="AO136" i="61"/>
  <c r="AN136" i="61"/>
  <c r="AB136" i="61"/>
  <c r="AC136" i="61"/>
  <c r="AE136" i="61"/>
  <c r="AD136" i="61"/>
  <c r="Y136" i="61"/>
  <c r="X136" i="61"/>
  <c r="K136" i="61"/>
  <c r="L136" i="61"/>
  <c r="N136" i="61"/>
  <c r="M136" i="61"/>
  <c r="H136" i="61"/>
  <c r="G136" i="61"/>
  <c r="AR135" i="61"/>
  <c r="AS135" i="61"/>
  <c r="AU135" i="61"/>
  <c r="AT135" i="61"/>
  <c r="AO135" i="61"/>
  <c r="AN135" i="61"/>
  <c r="AB135" i="61"/>
  <c r="AC135" i="61"/>
  <c r="AE135" i="61"/>
  <c r="AD135" i="61"/>
  <c r="Y135" i="61"/>
  <c r="X135" i="61"/>
  <c r="K135" i="61"/>
  <c r="L135" i="61"/>
  <c r="N135" i="61"/>
  <c r="M135" i="61"/>
  <c r="H135" i="61"/>
  <c r="G135" i="61"/>
  <c r="AR134" i="61"/>
  <c r="AS134" i="61"/>
  <c r="AU134" i="61"/>
  <c r="AT134" i="61"/>
  <c r="AO134" i="61"/>
  <c r="AN134" i="61"/>
  <c r="AB134" i="61"/>
  <c r="AC134" i="61"/>
  <c r="AE134" i="61"/>
  <c r="AD134" i="61"/>
  <c r="Y134" i="61"/>
  <c r="X134" i="61"/>
  <c r="K134" i="61"/>
  <c r="L134" i="61"/>
  <c r="N134" i="61"/>
  <c r="M134" i="61"/>
  <c r="H134" i="61"/>
  <c r="G134" i="61"/>
  <c r="AR133" i="61"/>
  <c r="AS133" i="61"/>
  <c r="AU133" i="61"/>
  <c r="AT133" i="61"/>
  <c r="AO133" i="61"/>
  <c r="AN133" i="61"/>
  <c r="AB133" i="61"/>
  <c r="AC133" i="61"/>
  <c r="AE133" i="61"/>
  <c r="AD133" i="61"/>
  <c r="Y133" i="61"/>
  <c r="X133" i="61"/>
  <c r="K133" i="61"/>
  <c r="L133" i="61"/>
  <c r="N133" i="61"/>
  <c r="M133" i="61"/>
  <c r="H133" i="61"/>
  <c r="G133" i="61"/>
  <c r="AR132" i="61"/>
  <c r="AS132" i="61"/>
  <c r="AU132" i="61"/>
  <c r="AT132" i="61"/>
  <c r="AO132" i="61"/>
  <c r="AN132" i="61"/>
  <c r="AB132" i="61"/>
  <c r="AC132" i="61"/>
  <c r="AE132" i="61"/>
  <c r="AD132" i="61"/>
  <c r="Y132" i="61"/>
  <c r="X132" i="61"/>
  <c r="K132" i="61"/>
  <c r="L132" i="61"/>
  <c r="N132" i="61"/>
  <c r="M132" i="61"/>
  <c r="H132" i="61"/>
  <c r="G132" i="61"/>
  <c r="AR131" i="61"/>
  <c r="AS131" i="61"/>
  <c r="AU131" i="61"/>
  <c r="AT131" i="61"/>
  <c r="AO131" i="61"/>
  <c r="AN131" i="61"/>
  <c r="AB131" i="61"/>
  <c r="AC131" i="61"/>
  <c r="AE131" i="61"/>
  <c r="AD131" i="61"/>
  <c r="Y131" i="61"/>
  <c r="X131" i="61"/>
  <c r="K131" i="61"/>
  <c r="L131" i="61"/>
  <c r="N131" i="61"/>
  <c r="M131" i="61"/>
  <c r="H131" i="61"/>
  <c r="G131" i="61"/>
  <c r="AQ125" i="61"/>
  <c r="AP100" i="61"/>
  <c r="AP101" i="61"/>
  <c r="AP102" i="61"/>
  <c r="AP103" i="61"/>
  <c r="AP104" i="61"/>
  <c r="AP105" i="61"/>
  <c r="AP106" i="61"/>
  <c r="AP107" i="61"/>
  <c r="AP108" i="61"/>
  <c r="AP109" i="61"/>
  <c r="AP110" i="61"/>
  <c r="AP111" i="61"/>
  <c r="AP112" i="61"/>
  <c r="AP113" i="61"/>
  <c r="AP114" i="61"/>
  <c r="AP115" i="61"/>
  <c r="AP116" i="61"/>
  <c r="AP117" i="61"/>
  <c r="AP118" i="61"/>
  <c r="AP119" i="61"/>
  <c r="AP120" i="61"/>
  <c r="AP121" i="61"/>
  <c r="AP122" i="61"/>
  <c r="AP123" i="61"/>
  <c r="AP124" i="61"/>
  <c r="AP125" i="61"/>
  <c r="AA125" i="61"/>
  <c r="Z100" i="61"/>
  <c r="Z101" i="61"/>
  <c r="Z102" i="61"/>
  <c r="Z103" i="61"/>
  <c r="Z104" i="61"/>
  <c r="Z105" i="61"/>
  <c r="Z106" i="61"/>
  <c r="Z107" i="61"/>
  <c r="Z108" i="61"/>
  <c r="Z109" i="61"/>
  <c r="Z110" i="61"/>
  <c r="Z111" i="61"/>
  <c r="Z112" i="61"/>
  <c r="Z113" i="61"/>
  <c r="Z114" i="61"/>
  <c r="Z115" i="61"/>
  <c r="Z116" i="61"/>
  <c r="Z117" i="61"/>
  <c r="Z118" i="61"/>
  <c r="Z119" i="61"/>
  <c r="Z120" i="61"/>
  <c r="Z121" i="61"/>
  <c r="Z122" i="61"/>
  <c r="Z123" i="61"/>
  <c r="Z124" i="61"/>
  <c r="Z125" i="61"/>
  <c r="J125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AR124" i="61"/>
  <c r="AS124" i="61"/>
  <c r="AU124" i="61"/>
  <c r="AT124" i="61"/>
  <c r="AO124" i="61"/>
  <c r="AN124" i="61"/>
  <c r="AL124" i="61"/>
  <c r="AB124" i="61"/>
  <c r="AC124" i="61"/>
  <c r="AE124" i="61"/>
  <c r="AD124" i="61"/>
  <c r="Y124" i="61"/>
  <c r="X124" i="61"/>
  <c r="V93" i="61"/>
  <c r="V124" i="61"/>
  <c r="K124" i="61"/>
  <c r="L124" i="61"/>
  <c r="N124" i="61"/>
  <c r="M124" i="61"/>
  <c r="H124" i="61"/>
  <c r="G124" i="61"/>
  <c r="E124" i="61"/>
  <c r="AR123" i="61"/>
  <c r="AS123" i="61"/>
  <c r="AU123" i="61"/>
  <c r="AT123" i="61"/>
  <c r="AO123" i="61"/>
  <c r="AN123" i="61"/>
  <c r="AL123" i="61"/>
  <c r="AB123" i="61"/>
  <c r="AC123" i="61"/>
  <c r="AE123" i="61"/>
  <c r="AD123" i="61"/>
  <c r="Y123" i="61"/>
  <c r="X123" i="61"/>
  <c r="V92" i="61"/>
  <c r="V123" i="61"/>
  <c r="K123" i="61"/>
  <c r="L123" i="61"/>
  <c r="N123" i="61"/>
  <c r="M123" i="61"/>
  <c r="H123" i="61"/>
  <c r="G123" i="61"/>
  <c r="E123" i="61"/>
  <c r="AR122" i="61"/>
  <c r="AS122" i="61"/>
  <c r="AU122" i="61"/>
  <c r="AT122" i="61"/>
  <c r="AO122" i="61"/>
  <c r="AN122" i="61"/>
  <c r="AL122" i="61"/>
  <c r="AB122" i="61"/>
  <c r="AC122" i="61"/>
  <c r="AE122" i="61"/>
  <c r="AD122" i="61"/>
  <c r="Y122" i="61"/>
  <c r="X122" i="61"/>
  <c r="V91" i="61"/>
  <c r="V122" i="61"/>
  <c r="K122" i="61"/>
  <c r="L122" i="61"/>
  <c r="N122" i="61"/>
  <c r="M122" i="61"/>
  <c r="H122" i="61"/>
  <c r="G122" i="61"/>
  <c r="E122" i="61"/>
  <c r="AR121" i="61"/>
  <c r="AS121" i="61"/>
  <c r="AU121" i="61"/>
  <c r="AT121" i="61"/>
  <c r="AO121" i="61"/>
  <c r="AN121" i="61"/>
  <c r="AL121" i="61"/>
  <c r="AB121" i="61"/>
  <c r="AC121" i="61"/>
  <c r="AE121" i="61"/>
  <c r="AD121" i="61"/>
  <c r="Y121" i="61"/>
  <c r="X121" i="61"/>
  <c r="V90" i="61"/>
  <c r="V121" i="61"/>
  <c r="K121" i="61"/>
  <c r="L121" i="61"/>
  <c r="N121" i="61"/>
  <c r="M121" i="61"/>
  <c r="H121" i="61"/>
  <c r="G121" i="61"/>
  <c r="E121" i="61"/>
  <c r="AR120" i="61"/>
  <c r="AS120" i="61"/>
  <c r="AU120" i="61"/>
  <c r="AT120" i="61"/>
  <c r="AO120" i="61"/>
  <c r="AN120" i="61"/>
  <c r="AL120" i="61"/>
  <c r="AB120" i="61"/>
  <c r="AC120" i="61"/>
  <c r="AE120" i="61"/>
  <c r="AD120" i="61"/>
  <c r="Y120" i="61"/>
  <c r="X120" i="61"/>
  <c r="V89" i="61"/>
  <c r="V120" i="61"/>
  <c r="K120" i="61"/>
  <c r="L120" i="61"/>
  <c r="N120" i="61"/>
  <c r="M120" i="61"/>
  <c r="H120" i="61"/>
  <c r="G120" i="61"/>
  <c r="E120" i="61"/>
  <c r="AR119" i="61"/>
  <c r="AS119" i="61"/>
  <c r="AU119" i="61"/>
  <c r="AT119" i="61"/>
  <c r="AO119" i="61"/>
  <c r="AN119" i="61"/>
  <c r="AL119" i="61"/>
  <c r="AB119" i="61"/>
  <c r="AC119" i="61"/>
  <c r="AE119" i="61"/>
  <c r="AD119" i="61"/>
  <c r="Y119" i="61"/>
  <c r="X119" i="61"/>
  <c r="V88" i="61"/>
  <c r="V119" i="61"/>
  <c r="K119" i="61"/>
  <c r="L119" i="61"/>
  <c r="N119" i="61"/>
  <c r="M119" i="61"/>
  <c r="H119" i="61"/>
  <c r="G119" i="61"/>
  <c r="E119" i="61"/>
  <c r="AR118" i="61"/>
  <c r="AS118" i="61"/>
  <c r="AU118" i="61"/>
  <c r="AT118" i="61"/>
  <c r="AO118" i="61"/>
  <c r="AN118" i="61"/>
  <c r="AL118" i="61"/>
  <c r="AB118" i="61"/>
  <c r="AC118" i="61"/>
  <c r="AE118" i="61"/>
  <c r="AD118" i="61"/>
  <c r="Y118" i="61"/>
  <c r="X118" i="61"/>
  <c r="V87" i="61"/>
  <c r="V118" i="61"/>
  <c r="K118" i="61"/>
  <c r="L118" i="61"/>
  <c r="N118" i="61"/>
  <c r="M118" i="61"/>
  <c r="H118" i="61"/>
  <c r="G118" i="61"/>
  <c r="E118" i="61"/>
  <c r="AR117" i="61"/>
  <c r="AS117" i="61"/>
  <c r="AU117" i="61"/>
  <c r="AT117" i="61"/>
  <c r="AO117" i="61"/>
  <c r="AN117" i="61"/>
  <c r="AL117" i="61"/>
  <c r="AB117" i="61"/>
  <c r="AC117" i="61"/>
  <c r="AE117" i="61"/>
  <c r="AD117" i="61"/>
  <c r="Y117" i="61"/>
  <c r="X117" i="61"/>
  <c r="V86" i="61"/>
  <c r="V117" i="61"/>
  <c r="K117" i="61"/>
  <c r="L117" i="61"/>
  <c r="N117" i="61"/>
  <c r="M117" i="61"/>
  <c r="H117" i="61"/>
  <c r="G117" i="61"/>
  <c r="E117" i="61"/>
  <c r="AR116" i="61"/>
  <c r="AS116" i="61"/>
  <c r="AU116" i="61"/>
  <c r="AT116" i="61"/>
  <c r="AO116" i="61"/>
  <c r="AN116" i="61"/>
  <c r="AL116" i="61"/>
  <c r="AB116" i="61"/>
  <c r="AC116" i="61"/>
  <c r="AE116" i="61"/>
  <c r="AD116" i="61"/>
  <c r="Y116" i="61"/>
  <c r="X116" i="61"/>
  <c r="V85" i="61"/>
  <c r="V116" i="61"/>
  <c r="K116" i="61"/>
  <c r="L116" i="61"/>
  <c r="N116" i="61"/>
  <c r="M116" i="61"/>
  <c r="H116" i="61"/>
  <c r="G116" i="61"/>
  <c r="E116" i="61"/>
  <c r="AR115" i="61"/>
  <c r="AS115" i="61"/>
  <c r="AU115" i="61"/>
  <c r="AT115" i="61"/>
  <c r="AO115" i="61"/>
  <c r="AN115" i="61"/>
  <c r="AL115" i="61"/>
  <c r="AB115" i="61"/>
  <c r="AC115" i="61"/>
  <c r="AE115" i="61"/>
  <c r="AD115" i="61"/>
  <c r="Y115" i="61"/>
  <c r="X115" i="61"/>
  <c r="V84" i="61"/>
  <c r="V115" i="61"/>
  <c r="K115" i="61"/>
  <c r="L115" i="61"/>
  <c r="N115" i="61"/>
  <c r="M115" i="61"/>
  <c r="H115" i="61"/>
  <c r="G115" i="61"/>
  <c r="E115" i="61"/>
  <c r="AR114" i="61"/>
  <c r="AS114" i="61"/>
  <c r="AU114" i="61"/>
  <c r="AT114" i="61"/>
  <c r="AO114" i="61"/>
  <c r="AN114" i="61"/>
  <c r="AL114" i="61"/>
  <c r="AB114" i="61"/>
  <c r="AC114" i="61"/>
  <c r="AE114" i="61"/>
  <c r="AD114" i="61"/>
  <c r="Y114" i="61"/>
  <c r="X114" i="61"/>
  <c r="V83" i="61"/>
  <c r="V114" i="61"/>
  <c r="K114" i="61"/>
  <c r="L114" i="61"/>
  <c r="N114" i="61"/>
  <c r="M114" i="61"/>
  <c r="H114" i="61"/>
  <c r="G114" i="61"/>
  <c r="E114" i="61"/>
  <c r="AR113" i="61"/>
  <c r="AS113" i="61"/>
  <c r="AU113" i="61"/>
  <c r="AT113" i="61"/>
  <c r="AO113" i="61"/>
  <c r="AN113" i="61"/>
  <c r="AL113" i="61"/>
  <c r="AB113" i="61"/>
  <c r="AC113" i="61"/>
  <c r="AE113" i="61"/>
  <c r="AD113" i="61"/>
  <c r="Y113" i="61"/>
  <c r="X113" i="61"/>
  <c r="V82" i="61"/>
  <c r="V113" i="61"/>
  <c r="K113" i="61"/>
  <c r="L113" i="61"/>
  <c r="N113" i="61"/>
  <c r="M113" i="61"/>
  <c r="H113" i="61"/>
  <c r="G113" i="61"/>
  <c r="E113" i="61"/>
  <c r="AR112" i="61"/>
  <c r="AS112" i="61"/>
  <c r="AU112" i="61"/>
  <c r="AT112" i="61"/>
  <c r="AO112" i="61"/>
  <c r="AN112" i="61"/>
  <c r="AL112" i="61"/>
  <c r="AB112" i="61"/>
  <c r="AC112" i="61"/>
  <c r="AE112" i="61"/>
  <c r="AD112" i="61"/>
  <c r="Y112" i="61"/>
  <c r="X112" i="61"/>
  <c r="V81" i="61"/>
  <c r="V112" i="61"/>
  <c r="K112" i="61"/>
  <c r="L112" i="61"/>
  <c r="N112" i="61"/>
  <c r="M112" i="61"/>
  <c r="H112" i="61"/>
  <c r="G112" i="61"/>
  <c r="E112" i="61"/>
  <c r="AR111" i="61"/>
  <c r="AS111" i="61"/>
  <c r="AU111" i="61"/>
  <c r="AT111" i="61"/>
  <c r="AO111" i="61"/>
  <c r="AN111" i="61"/>
  <c r="AL111" i="61"/>
  <c r="AB111" i="61"/>
  <c r="AC111" i="61"/>
  <c r="AE111" i="61"/>
  <c r="AD111" i="61"/>
  <c r="Y111" i="61"/>
  <c r="X111" i="61"/>
  <c r="V80" i="61"/>
  <c r="V111" i="61"/>
  <c r="K111" i="61"/>
  <c r="L111" i="61"/>
  <c r="N111" i="61"/>
  <c r="M111" i="61"/>
  <c r="H111" i="61"/>
  <c r="G111" i="61"/>
  <c r="E111" i="61"/>
  <c r="AR110" i="61"/>
  <c r="AS110" i="61"/>
  <c r="AU110" i="61"/>
  <c r="AT110" i="61"/>
  <c r="AO110" i="61"/>
  <c r="AN110" i="61"/>
  <c r="AL110" i="61"/>
  <c r="AB110" i="61"/>
  <c r="AC110" i="61"/>
  <c r="AE110" i="61"/>
  <c r="AD110" i="61"/>
  <c r="Y110" i="61"/>
  <c r="X110" i="61"/>
  <c r="V79" i="61"/>
  <c r="V110" i="61"/>
  <c r="K110" i="61"/>
  <c r="L110" i="61"/>
  <c r="N110" i="61"/>
  <c r="M110" i="61"/>
  <c r="H110" i="61"/>
  <c r="G110" i="61"/>
  <c r="E110" i="61"/>
  <c r="AR109" i="61"/>
  <c r="AS109" i="61"/>
  <c r="AU109" i="61"/>
  <c r="AT109" i="61"/>
  <c r="AO109" i="61"/>
  <c r="AN109" i="61"/>
  <c r="AL109" i="61"/>
  <c r="AB109" i="61"/>
  <c r="AC109" i="61"/>
  <c r="AE109" i="61"/>
  <c r="AD109" i="61"/>
  <c r="Y109" i="61"/>
  <c r="X109" i="61"/>
  <c r="V78" i="61"/>
  <c r="V109" i="61"/>
  <c r="K109" i="61"/>
  <c r="L109" i="61"/>
  <c r="N109" i="61"/>
  <c r="M109" i="61"/>
  <c r="H109" i="61"/>
  <c r="G109" i="61"/>
  <c r="E109" i="61"/>
  <c r="AR108" i="61"/>
  <c r="AS108" i="61"/>
  <c r="AU108" i="61"/>
  <c r="AT108" i="61"/>
  <c r="AO108" i="61"/>
  <c r="AN108" i="61"/>
  <c r="AL108" i="61"/>
  <c r="AB108" i="61"/>
  <c r="AC108" i="61"/>
  <c r="AE108" i="61"/>
  <c r="AD108" i="61"/>
  <c r="Y108" i="61"/>
  <c r="X108" i="61"/>
  <c r="V77" i="61"/>
  <c r="V108" i="61"/>
  <c r="K108" i="61"/>
  <c r="L108" i="61"/>
  <c r="N108" i="61"/>
  <c r="M108" i="61"/>
  <c r="H108" i="61"/>
  <c r="G108" i="61"/>
  <c r="E108" i="61"/>
  <c r="AR107" i="61"/>
  <c r="AS107" i="61"/>
  <c r="AU107" i="61"/>
  <c r="AT107" i="61"/>
  <c r="AO107" i="61"/>
  <c r="AN107" i="61"/>
  <c r="AL107" i="61"/>
  <c r="AB107" i="61"/>
  <c r="AC107" i="61"/>
  <c r="AE107" i="61"/>
  <c r="AD107" i="61"/>
  <c r="Y107" i="61"/>
  <c r="X107" i="61"/>
  <c r="V76" i="61"/>
  <c r="V107" i="61"/>
  <c r="K107" i="61"/>
  <c r="L107" i="61"/>
  <c r="N107" i="61"/>
  <c r="M107" i="61"/>
  <c r="H107" i="61"/>
  <c r="G107" i="61"/>
  <c r="E107" i="61"/>
  <c r="AR106" i="61"/>
  <c r="AS106" i="61"/>
  <c r="AU106" i="61"/>
  <c r="AT106" i="61"/>
  <c r="AO106" i="61"/>
  <c r="AN106" i="61"/>
  <c r="AL106" i="61"/>
  <c r="AB106" i="61"/>
  <c r="AC106" i="61"/>
  <c r="AE106" i="61"/>
  <c r="AD106" i="61"/>
  <c r="Y106" i="61"/>
  <c r="X106" i="61"/>
  <c r="V75" i="61"/>
  <c r="V106" i="61"/>
  <c r="K106" i="61"/>
  <c r="L106" i="61"/>
  <c r="N106" i="61"/>
  <c r="M106" i="61"/>
  <c r="H106" i="61"/>
  <c r="G106" i="61"/>
  <c r="E106" i="61"/>
  <c r="AR105" i="61"/>
  <c r="AS105" i="61"/>
  <c r="AU105" i="61"/>
  <c r="AT105" i="61"/>
  <c r="AO105" i="61"/>
  <c r="AN105" i="61"/>
  <c r="AL105" i="61"/>
  <c r="AB105" i="61"/>
  <c r="AC105" i="61"/>
  <c r="AE105" i="61"/>
  <c r="AD105" i="61"/>
  <c r="Y105" i="61"/>
  <c r="X105" i="61"/>
  <c r="V74" i="61"/>
  <c r="V105" i="61"/>
  <c r="K105" i="61"/>
  <c r="L105" i="61"/>
  <c r="N105" i="61"/>
  <c r="M105" i="61"/>
  <c r="H105" i="61"/>
  <c r="G105" i="61"/>
  <c r="E105" i="61"/>
  <c r="AR104" i="61"/>
  <c r="AS104" i="61"/>
  <c r="AU104" i="61"/>
  <c r="AT104" i="61"/>
  <c r="AO104" i="61"/>
  <c r="AN104" i="61"/>
  <c r="AL104" i="61"/>
  <c r="AB104" i="61"/>
  <c r="AC104" i="61"/>
  <c r="AE104" i="61"/>
  <c r="AD104" i="61"/>
  <c r="Y104" i="61"/>
  <c r="X104" i="61"/>
  <c r="V73" i="61"/>
  <c r="V104" i="61"/>
  <c r="K104" i="61"/>
  <c r="L104" i="61"/>
  <c r="N104" i="61"/>
  <c r="M104" i="61"/>
  <c r="H104" i="61"/>
  <c r="G104" i="61"/>
  <c r="E104" i="61"/>
  <c r="AR103" i="61"/>
  <c r="AS103" i="61"/>
  <c r="AU103" i="61"/>
  <c r="AT103" i="61"/>
  <c r="AO103" i="61"/>
  <c r="AN103" i="61"/>
  <c r="AL103" i="61"/>
  <c r="AB103" i="61"/>
  <c r="AC103" i="61"/>
  <c r="AE103" i="61"/>
  <c r="AD103" i="61"/>
  <c r="Y103" i="61"/>
  <c r="X103" i="61"/>
  <c r="V72" i="61"/>
  <c r="V103" i="61"/>
  <c r="K103" i="61"/>
  <c r="L103" i="61"/>
  <c r="N103" i="61"/>
  <c r="M103" i="61"/>
  <c r="H103" i="61"/>
  <c r="G103" i="61"/>
  <c r="E103" i="61"/>
  <c r="AR102" i="61"/>
  <c r="AS102" i="61"/>
  <c r="AU102" i="61"/>
  <c r="AT102" i="61"/>
  <c r="AO102" i="61"/>
  <c r="AN102" i="61"/>
  <c r="AL102" i="61"/>
  <c r="AB102" i="61"/>
  <c r="AC102" i="61"/>
  <c r="AE102" i="61"/>
  <c r="AD102" i="61"/>
  <c r="Y102" i="61"/>
  <c r="X102" i="61"/>
  <c r="V71" i="61"/>
  <c r="V102" i="61"/>
  <c r="K102" i="61"/>
  <c r="L102" i="61"/>
  <c r="N102" i="61"/>
  <c r="M102" i="61"/>
  <c r="H102" i="61"/>
  <c r="G102" i="61"/>
  <c r="E102" i="61"/>
  <c r="AR101" i="61"/>
  <c r="AS101" i="61"/>
  <c r="AU101" i="61"/>
  <c r="AT101" i="61"/>
  <c r="AO101" i="61"/>
  <c r="AN101" i="61"/>
  <c r="AL101" i="61"/>
  <c r="AB101" i="61"/>
  <c r="AC101" i="61"/>
  <c r="AE101" i="61"/>
  <c r="AD101" i="61"/>
  <c r="Y101" i="61"/>
  <c r="X101" i="61"/>
  <c r="V70" i="61"/>
  <c r="V101" i="61"/>
  <c r="K101" i="61"/>
  <c r="L101" i="61"/>
  <c r="N101" i="61"/>
  <c r="M101" i="61"/>
  <c r="H101" i="61"/>
  <c r="G101" i="61"/>
  <c r="E101" i="61"/>
  <c r="AR100" i="61"/>
  <c r="AS100" i="61"/>
  <c r="AU100" i="61"/>
  <c r="AT100" i="61"/>
  <c r="AO100" i="61"/>
  <c r="AN100" i="61"/>
  <c r="AL100" i="61"/>
  <c r="AB100" i="61"/>
  <c r="AC100" i="61"/>
  <c r="AE100" i="61"/>
  <c r="AD100" i="61"/>
  <c r="Y100" i="61"/>
  <c r="X100" i="61"/>
  <c r="V69" i="61"/>
  <c r="V100" i="61"/>
  <c r="K100" i="61"/>
  <c r="L100" i="61"/>
  <c r="N100" i="61"/>
  <c r="M100" i="61"/>
  <c r="H100" i="61"/>
  <c r="G100" i="61"/>
  <c r="E100" i="61"/>
  <c r="AQ94" i="61"/>
  <c r="AP69" i="61"/>
  <c r="AP70" i="61"/>
  <c r="AP71" i="61"/>
  <c r="AP72" i="61"/>
  <c r="AP73" i="61"/>
  <c r="AP74" i="61"/>
  <c r="AP75" i="61"/>
  <c r="AP76" i="61"/>
  <c r="AP77" i="61"/>
  <c r="AP78" i="61"/>
  <c r="AP79" i="61"/>
  <c r="AP80" i="61"/>
  <c r="AP81" i="61"/>
  <c r="AP82" i="61"/>
  <c r="AP83" i="61"/>
  <c r="AP84" i="61"/>
  <c r="AP85" i="61"/>
  <c r="AP86" i="61"/>
  <c r="AP87" i="61"/>
  <c r="AP88" i="61"/>
  <c r="AP89" i="61"/>
  <c r="AP90" i="61"/>
  <c r="AP91" i="61"/>
  <c r="AP92" i="61"/>
  <c r="AP93" i="61"/>
  <c r="AP94" i="61"/>
  <c r="AA94" i="61"/>
  <c r="Z69" i="61"/>
  <c r="Z70" i="61"/>
  <c r="Z71" i="61"/>
  <c r="Z72" i="61"/>
  <c r="Z73" i="61"/>
  <c r="Z74" i="61"/>
  <c r="Z75" i="61"/>
  <c r="Z76" i="61"/>
  <c r="Z77" i="61"/>
  <c r="Z78" i="61"/>
  <c r="Z79" i="61"/>
  <c r="Z80" i="61"/>
  <c r="Z81" i="61"/>
  <c r="Z82" i="61"/>
  <c r="Z83" i="61"/>
  <c r="Z84" i="61"/>
  <c r="Z85" i="61"/>
  <c r="Z86" i="61"/>
  <c r="Z87" i="61"/>
  <c r="Z88" i="61"/>
  <c r="Z89" i="61"/>
  <c r="Z90" i="61"/>
  <c r="Z91" i="61"/>
  <c r="Z92" i="61"/>
  <c r="Z93" i="61"/>
  <c r="Z94" i="61"/>
  <c r="J94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AR93" i="61"/>
  <c r="AS93" i="61"/>
  <c r="AU93" i="61"/>
  <c r="AT93" i="61"/>
  <c r="AO93" i="61"/>
  <c r="AN93" i="61"/>
  <c r="AL93" i="61"/>
  <c r="AB93" i="61"/>
  <c r="AC93" i="61"/>
  <c r="AE93" i="61"/>
  <c r="AD93" i="61"/>
  <c r="Y93" i="61"/>
  <c r="X93" i="61"/>
  <c r="K93" i="61"/>
  <c r="L93" i="61"/>
  <c r="N93" i="61"/>
  <c r="M93" i="61"/>
  <c r="H93" i="61"/>
  <c r="G93" i="61"/>
  <c r="E93" i="61"/>
  <c r="AR92" i="61"/>
  <c r="AS92" i="61"/>
  <c r="AU92" i="61"/>
  <c r="AT92" i="61"/>
  <c r="AO92" i="61"/>
  <c r="AN92" i="61"/>
  <c r="AL92" i="61"/>
  <c r="AB92" i="61"/>
  <c r="AC92" i="61"/>
  <c r="AE92" i="61"/>
  <c r="AD92" i="61"/>
  <c r="Y92" i="61"/>
  <c r="X92" i="61"/>
  <c r="K92" i="61"/>
  <c r="L92" i="61"/>
  <c r="N92" i="61"/>
  <c r="M92" i="61"/>
  <c r="H92" i="61"/>
  <c r="G92" i="61"/>
  <c r="E92" i="61"/>
  <c r="AR91" i="61"/>
  <c r="AS91" i="61"/>
  <c r="AU91" i="61"/>
  <c r="AT91" i="61"/>
  <c r="AO91" i="61"/>
  <c r="AN91" i="61"/>
  <c r="AL91" i="61"/>
  <c r="AB91" i="61"/>
  <c r="AC91" i="61"/>
  <c r="AE91" i="61"/>
  <c r="AD91" i="61"/>
  <c r="Y91" i="61"/>
  <c r="X91" i="61"/>
  <c r="K91" i="61"/>
  <c r="L91" i="61"/>
  <c r="N91" i="61"/>
  <c r="M91" i="61"/>
  <c r="H91" i="61"/>
  <c r="G91" i="61"/>
  <c r="E91" i="61"/>
  <c r="AR90" i="61"/>
  <c r="AS90" i="61"/>
  <c r="AU90" i="61"/>
  <c r="AT90" i="61"/>
  <c r="AO90" i="61"/>
  <c r="AN90" i="61"/>
  <c r="AL90" i="61"/>
  <c r="AB90" i="61"/>
  <c r="AC90" i="61"/>
  <c r="AE90" i="61"/>
  <c r="AD90" i="61"/>
  <c r="Y90" i="61"/>
  <c r="X90" i="61"/>
  <c r="K90" i="61"/>
  <c r="L90" i="61"/>
  <c r="N90" i="61"/>
  <c r="M90" i="61"/>
  <c r="H90" i="61"/>
  <c r="G90" i="61"/>
  <c r="E90" i="61"/>
  <c r="AR89" i="61"/>
  <c r="AS89" i="61"/>
  <c r="AU89" i="61"/>
  <c r="AT89" i="61"/>
  <c r="AO89" i="61"/>
  <c r="AN89" i="61"/>
  <c r="AL89" i="61"/>
  <c r="AB89" i="61"/>
  <c r="AC89" i="61"/>
  <c r="AE89" i="61"/>
  <c r="AD89" i="61"/>
  <c r="Y89" i="61"/>
  <c r="X89" i="61"/>
  <c r="K89" i="61"/>
  <c r="L89" i="61"/>
  <c r="N89" i="61"/>
  <c r="M89" i="61"/>
  <c r="H89" i="61"/>
  <c r="G89" i="61"/>
  <c r="E89" i="61"/>
  <c r="AR88" i="61"/>
  <c r="AS88" i="61"/>
  <c r="AU88" i="61"/>
  <c r="AT88" i="61"/>
  <c r="AO88" i="61"/>
  <c r="AN88" i="61"/>
  <c r="AL88" i="61"/>
  <c r="AB88" i="61"/>
  <c r="AC88" i="61"/>
  <c r="AE88" i="61"/>
  <c r="AD88" i="61"/>
  <c r="Y88" i="61"/>
  <c r="X88" i="61"/>
  <c r="K88" i="61"/>
  <c r="L88" i="61"/>
  <c r="N88" i="61"/>
  <c r="M88" i="61"/>
  <c r="H88" i="61"/>
  <c r="G88" i="61"/>
  <c r="E88" i="61"/>
  <c r="AR87" i="61"/>
  <c r="AS87" i="61"/>
  <c r="AU87" i="61"/>
  <c r="AT87" i="61"/>
  <c r="AO87" i="61"/>
  <c r="AN87" i="61"/>
  <c r="AL87" i="61"/>
  <c r="AB87" i="61"/>
  <c r="AC87" i="61"/>
  <c r="AE87" i="61"/>
  <c r="AD87" i="61"/>
  <c r="Y87" i="61"/>
  <c r="X87" i="61"/>
  <c r="K87" i="61"/>
  <c r="L87" i="61"/>
  <c r="N87" i="61"/>
  <c r="M87" i="61"/>
  <c r="H87" i="61"/>
  <c r="G87" i="61"/>
  <c r="E87" i="61"/>
  <c r="AR86" i="61"/>
  <c r="AS86" i="61"/>
  <c r="AU86" i="61"/>
  <c r="AT86" i="61"/>
  <c r="AO86" i="61"/>
  <c r="AN86" i="61"/>
  <c r="AL86" i="61"/>
  <c r="AB86" i="61"/>
  <c r="AC86" i="61"/>
  <c r="AE86" i="61"/>
  <c r="AD86" i="61"/>
  <c r="Y86" i="61"/>
  <c r="X86" i="61"/>
  <c r="K86" i="61"/>
  <c r="L86" i="61"/>
  <c r="N86" i="61"/>
  <c r="M86" i="61"/>
  <c r="H86" i="61"/>
  <c r="G86" i="61"/>
  <c r="E86" i="61"/>
  <c r="AR85" i="61"/>
  <c r="AS85" i="61"/>
  <c r="AU85" i="61"/>
  <c r="AT85" i="61"/>
  <c r="AO85" i="61"/>
  <c r="AN85" i="61"/>
  <c r="AL85" i="61"/>
  <c r="AB85" i="61"/>
  <c r="AC85" i="61"/>
  <c r="AE85" i="61"/>
  <c r="AD85" i="61"/>
  <c r="Y85" i="61"/>
  <c r="X85" i="61"/>
  <c r="K85" i="61"/>
  <c r="L85" i="61"/>
  <c r="N85" i="61"/>
  <c r="M85" i="61"/>
  <c r="H85" i="61"/>
  <c r="G85" i="61"/>
  <c r="E85" i="61"/>
  <c r="AR84" i="61"/>
  <c r="AS84" i="61"/>
  <c r="AU84" i="61"/>
  <c r="AT84" i="61"/>
  <c r="AO84" i="61"/>
  <c r="AN84" i="61"/>
  <c r="AL84" i="61"/>
  <c r="AB84" i="61"/>
  <c r="AC84" i="61"/>
  <c r="AE84" i="61"/>
  <c r="AD84" i="61"/>
  <c r="Y84" i="61"/>
  <c r="X84" i="61"/>
  <c r="K84" i="61"/>
  <c r="L84" i="61"/>
  <c r="N84" i="61"/>
  <c r="M84" i="61"/>
  <c r="H84" i="61"/>
  <c r="G84" i="61"/>
  <c r="E84" i="61"/>
  <c r="AR83" i="61"/>
  <c r="AS83" i="61"/>
  <c r="AU83" i="61"/>
  <c r="AT83" i="61"/>
  <c r="AO83" i="61"/>
  <c r="AN83" i="61"/>
  <c r="AL83" i="61"/>
  <c r="AB83" i="61"/>
  <c r="AC83" i="61"/>
  <c r="AE83" i="61"/>
  <c r="AD83" i="61"/>
  <c r="Y83" i="61"/>
  <c r="X83" i="61"/>
  <c r="K83" i="61"/>
  <c r="L83" i="61"/>
  <c r="N83" i="61"/>
  <c r="M83" i="61"/>
  <c r="H83" i="61"/>
  <c r="G83" i="61"/>
  <c r="E83" i="61"/>
  <c r="AR82" i="61"/>
  <c r="AS82" i="61"/>
  <c r="AU82" i="61"/>
  <c r="AT82" i="61"/>
  <c r="AO82" i="61"/>
  <c r="AN82" i="61"/>
  <c r="AL82" i="61"/>
  <c r="AB82" i="61"/>
  <c r="AC82" i="61"/>
  <c r="AE82" i="61"/>
  <c r="AD82" i="61"/>
  <c r="Y82" i="61"/>
  <c r="X82" i="61"/>
  <c r="K82" i="61"/>
  <c r="L82" i="61"/>
  <c r="N82" i="61"/>
  <c r="M82" i="61"/>
  <c r="H82" i="61"/>
  <c r="G82" i="61"/>
  <c r="E82" i="61"/>
  <c r="AR81" i="61"/>
  <c r="AS81" i="61"/>
  <c r="AU81" i="61"/>
  <c r="AT81" i="61"/>
  <c r="AO81" i="61"/>
  <c r="AN81" i="61"/>
  <c r="AL81" i="61"/>
  <c r="AB81" i="61"/>
  <c r="AC81" i="61"/>
  <c r="AE81" i="61"/>
  <c r="AD81" i="61"/>
  <c r="Y81" i="61"/>
  <c r="X81" i="61"/>
  <c r="K81" i="61"/>
  <c r="L81" i="61"/>
  <c r="N81" i="61"/>
  <c r="M81" i="61"/>
  <c r="H81" i="61"/>
  <c r="G81" i="61"/>
  <c r="E81" i="61"/>
  <c r="AR80" i="61"/>
  <c r="AS80" i="61"/>
  <c r="AU80" i="61"/>
  <c r="AT80" i="61"/>
  <c r="AO80" i="61"/>
  <c r="AN80" i="61"/>
  <c r="AL80" i="61"/>
  <c r="AB80" i="61"/>
  <c r="AC80" i="61"/>
  <c r="AE80" i="61"/>
  <c r="AD80" i="61"/>
  <c r="Y80" i="61"/>
  <c r="X80" i="61"/>
  <c r="K80" i="61"/>
  <c r="L80" i="61"/>
  <c r="N80" i="61"/>
  <c r="M80" i="61"/>
  <c r="H80" i="61"/>
  <c r="G80" i="61"/>
  <c r="E80" i="61"/>
  <c r="AR79" i="61"/>
  <c r="AS79" i="61"/>
  <c r="AU79" i="61"/>
  <c r="AT79" i="61"/>
  <c r="AO79" i="61"/>
  <c r="AN79" i="61"/>
  <c r="AL79" i="61"/>
  <c r="AB79" i="61"/>
  <c r="AC79" i="61"/>
  <c r="AE79" i="61"/>
  <c r="AD79" i="61"/>
  <c r="Y79" i="61"/>
  <c r="X79" i="61"/>
  <c r="K79" i="61"/>
  <c r="L79" i="61"/>
  <c r="N79" i="61"/>
  <c r="M79" i="61"/>
  <c r="H79" i="61"/>
  <c r="G79" i="61"/>
  <c r="E79" i="61"/>
  <c r="AR78" i="61"/>
  <c r="AS78" i="61"/>
  <c r="AU78" i="61"/>
  <c r="AT78" i="61"/>
  <c r="AO78" i="61"/>
  <c r="AN78" i="61"/>
  <c r="AL78" i="61"/>
  <c r="AB78" i="61"/>
  <c r="AC78" i="61"/>
  <c r="AE78" i="61"/>
  <c r="AD78" i="61"/>
  <c r="Y78" i="61"/>
  <c r="X78" i="61"/>
  <c r="K78" i="61"/>
  <c r="L78" i="61"/>
  <c r="N78" i="61"/>
  <c r="M78" i="61"/>
  <c r="H78" i="61"/>
  <c r="G78" i="61"/>
  <c r="E78" i="61"/>
  <c r="AR77" i="61"/>
  <c r="AS77" i="61"/>
  <c r="AU77" i="61"/>
  <c r="AT77" i="61"/>
  <c r="AO77" i="61"/>
  <c r="AN77" i="61"/>
  <c r="AL77" i="61"/>
  <c r="AB77" i="61"/>
  <c r="AC77" i="61"/>
  <c r="AE77" i="61"/>
  <c r="AD77" i="61"/>
  <c r="Y77" i="61"/>
  <c r="X77" i="61"/>
  <c r="K77" i="61"/>
  <c r="L77" i="61"/>
  <c r="N77" i="61"/>
  <c r="M77" i="61"/>
  <c r="H77" i="61"/>
  <c r="G77" i="61"/>
  <c r="E77" i="61"/>
  <c r="AR76" i="61"/>
  <c r="AS76" i="61"/>
  <c r="AU76" i="61"/>
  <c r="AT76" i="61"/>
  <c r="AO76" i="61"/>
  <c r="AN76" i="61"/>
  <c r="AL76" i="61"/>
  <c r="AB76" i="61"/>
  <c r="AC76" i="61"/>
  <c r="AE76" i="61"/>
  <c r="AD76" i="61"/>
  <c r="Y76" i="61"/>
  <c r="X76" i="61"/>
  <c r="K76" i="61"/>
  <c r="L76" i="61"/>
  <c r="N76" i="61"/>
  <c r="M76" i="61"/>
  <c r="H76" i="61"/>
  <c r="G76" i="61"/>
  <c r="E76" i="61"/>
  <c r="AR75" i="61"/>
  <c r="AS75" i="61"/>
  <c r="AU75" i="61"/>
  <c r="AT75" i="61"/>
  <c r="AO75" i="61"/>
  <c r="AN75" i="61"/>
  <c r="AL75" i="61"/>
  <c r="AB75" i="61"/>
  <c r="AC75" i="61"/>
  <c r="AE75" i="61"/>
  <c r="AD75" i="61"/>
  <c r="Y75" i="61"/>
  <c r="X75" i="61"/>
  <c r="K75" i="61"/>
  <c r="L75" i="61"/>
  <c r="N75" i="61"/>
  <c r="M75" i="61"/>
  <c r="H75" i="61"/>
  <c r="G75" i="61"/>
  <c r="E75" i="61"/>
  <c r="AR74" i="61"/>
  <c r="AS74" i="61"/>
  <c r="AU74" i="61"/>
  <c r="AT74" i="61"/>
  <c r="AO74" i="61"/>
  <c r="AN74" i="61"/>
  <c r="AL74" i="61"/>
  <c r="AB74" i="61"/>
  <c r="AC74" i="61"/>
  <c r="AE74" i="61"/>
  <c r="AD74" i="61"/>
  <c r="Y74" i="61"/>
  <c r="X74" i="61"/>
  <c r="K74" i="61"/>
  <c r="L74" i="61"/>
  <c r="N74" i="61"/>
  <c r="M74" i="61"/>
  <c r="H74" i="61"/>
  <c r="G74" i="61"/>
  <c r="E74" i="61"/>
  <c r="AR73" i="61"/>
  <c r="AS73" i="61"/>
  <c r="AU73" i="61"/>
  <c r="AT73" i="61"/>
  <c r="AO73" i="61"/>
  <c r="AN73" i="61"/>
  <c r="AL73" i="61"/>
  <c r="AB73" i="61"/>
  <c r="AC73" i="61"/>
  <c r="AE73" i="61"/>
  <c r="AD73" i="61"/>
  <c r="Y73" i="61"/>
  <c r="X73" i="61"/>
  <c r="K73" i="61"/>
  <c r="L73" i="61"/>
  <c r="N73" i="61"/>
  <c r="M73" i="61"/>
  <c r="H73" i="61"/>
  <c r="G73" i="61"/>
  <c r="E73" i="61"/>
  <c r="AR72" i="61"/>
  <c r="AS72" i="61"/>
  <c r="AU72" i="61"/>
  <c r="AT72" i="61"/>
  <c r="AO72" i="61"/>
  <c r="AN72" i="61"/>
  <c r="AL72" i="61"/>
  <c r="AB72" i="61"/>
  <c r="AC72" i="61"/>
  <c r="AE72" i="61"/>
  <c r="AD72" i="61"/>
  <c r="Y72" i="61"/>
  <c r="X72" i="61"/>
  <c r="K72" i="61"/>
  <c r="L72" i="61"/>
  <c r="N72" i="61"/>
  <c r="M72" i="61"/>
  <c r="H72" i="61"/>
  <c r="G72" i="61"/>
  <c r="E72" i="61"/>
  <c r="AR71" i="61"/>
  <c r="AS71" i="61"/>
  <c r="AU71" i="61"/>
  <c r="AT71" i="61"/>
  <c r="AO71" i="61"/>
  <c r="AN71" i="61"/>
  <c r="AL71" i="61"/>
  <c r="AB71" i="61"/>
  <c r="AC71" i="61"/>
  <c r="AE71" i="61"/>
  <c r="AD71" i="61"/>
  <c r="Y71" i="61"/>
  <c r="X71" i="61"/>
  <c r="K71" i="61"/>
  <c r="L71" i="61"/>
  <c r="N71" i="61"/>
  <c r="M71" i="61"/>
  <c r="H71" i="61"/>
  <c r="G71" i="61"/>
  <c r="E71" i="61"/>
  <c r="AR70" i="61"/>
  <c r="AS70" i="61"/>
  <c r="AU70" i="61"/>
  <c r="AT70" i="61"/>
  <c r="AO70" i="61"/>
  <c r="AN70" i="61"/>
  <c r="AL70" i="61"/>
  <c r="AB70" i="61"/>
  <c r="AC70" i="61"/>
  <c r="AE70" i="61"/>
  <c r="AD70" i="61"/>
  <c r="Y70" i="61"/>
  <c r="X70" i="61"/>
  <c r="K70" i="61"/>
  <c r="L70" i="61"/>
  <c r="N70" i="61"/>
  <c r="M70" i="61"/>
  <c r="H70" i="61"/>
  <c r="G70" i="61"/>
  <c r="E70" i="61"/>
  <c r="AR69" i="61"/>
  <c r="AS69" i="61"/>
  <c r="AU69" i="61"/>
  <c r="AT69" i="61"/>
  <c r="AO69" i="61"/>
  <c r="AN69" i="61"/>
  <c r="AL69" i="61"/>
  <c r="AB69" i="61"/>
  <c r="AC69" i="61"/>
  <c r="AE69" i="61"/>
  <c r="AD69" i="61"/>
  <c r="Y69" i="61"/>
  <c r="X69" i="61"/>
  <c r="K69" i="61"/>
  <c r="L69" i="61"/>
  <c r="N69" i="61"/>
  <c r="M69" i="61"/>
  <c r="H69" i="61"/>
  <c r="G69" i="61"/>
  <c r="E69" i="61"/>
  <c r="AQ63" i="61"/>
  <c r="AP38" i="61"/>
  <c r="AP39" i="61"/>
  <c r="AP40" i="61"/>
  <c r="AP41" i="61"/>
  <c r="AP42" i="61"/>
  <c r="AP43" i="61"/>
  <c r="AP44" i="61"/>
  <c r="AP45" i="61"/>
  <c r="AP46" i="61"/>
  <c r="AP47" i="61"/>
  <c r="AP48" i="61"/>
  <c r="AP49" i="61"/>
  <c r="AP50" i="61"/>
  <c r="AP51" i="61"/>
  <c r="AP52" i="61"/>
  <c r="AP53" i="61"/>
  <c r="AP54" i="61"/>
  <c r="AP55" i="61"/>
  <c r="AP56" i="61"/>
  <c r="AP57" i="61"/>
  <c r="AP58" i="61"/>
  <c r="AP59" i="61"/>
  <c r="AP60" i="61"/>
  <c r="AP61" i="61"/>
  <c r="AP62" i="61"/>
  <c r="AP63" i="61"/>
  <c r="AA63" i="61"/>
  <c r="Z38" i="61"/>
  <c r="Z39" i="61"/>
  <c r="Z40" i="61"/>
  <c r="Z41" i="61"/>
  <c r="Z42" i="61"/>
  <c r="Z43" i="61"/>
  <c r="Z44" i="61"/>
  <c r="Z45" i="61"/>
  <c r="Z46" i="61"/>
  <c r="Z47" i="61"/>
  <c r="Z48" i="61"/>
  <c r="Z49" i="61"/>
  <c r="Z50" i="61"/>
  <c r="Z51" i="61"/>
  <c r="Z52" i="61"/>
  <c r="Z53" i="61"/>
  <c r="Z54" i="61"/>
  <c r="Z55" i="61"/>
  <c r="Z56" i="61"/>
  <c r="Z57" i="61"/>
  <c r="Z58" i="61"/>
  <c r="Z59" i="61"/>
  <c r="Z60" i="61"/>
  <c r="Z61" i="61"/>
  <c r="Z62" i="61"/>
  <c r="Z63" i="61"/>
  <c r="J63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AR62" i="61"/>
  <c r="AS62" i="61"/>
  <c r="AU62" i="61"/>
  <c r="AT62" i="61"/>
  <c r="AO62" i="61"/>
  <c r="AN62" i="61"/>
  <c r="AL62" i="61"/>
  <c r="AB62" i="61"/>
  <c r="AC62" i="61"/>
  <c r="AE62" i="61"/>
  <c r="AD62" i="61"/>
  <c r="Y62" i="61"/>
  <c r="X62" i="61"/>
  <c r="V62" i="61"/>
  <c r="K62" i="61"/>
  <c r="L62" i="61"/>
  <c r="N62" i="61"/>
  <c r="M62" i="61"/>
  <c r="H62" i="61"/>
  <c r="G62" i="61"/>
  <c r="E62" i="61"/>
  <c r="AR61" i="61"/>
  <c r="AS61" i="61"/>
  <c r="AU61" i="61"/>
  <c r="AT61" i="61"/>
  <c r="AO61" i="61"/>
  <c r="AN61" i="61"/>
  <c r="AL61" i="61"/>
  <c r="AB61" i="61"/>
  <c r="AC61" i="61"/>
  <c r="AE61" i="61"/>
  <c r="AD61" i="61"/>
  <c r="Y61" i="61"/>
  <c r="X61" i="61"/>
  <c r="V61" i="61"/>
  <c r="K61" i="61"/>
  <c r="L61" i="61"/>
  <c r="N61" i="61"/>
  <c r="M61" i="61"/>
  <c r="H61" i="61"/>
  <c r="G61" i="61"/>
  <c r="E61" i="61"/>
  <c r="AR60" i="61"/>
  <c r="AS60" i="61"/>
  <c r="AU60" i="61"/>
  <c r="AT60" i="61"/>
  <c r="AO60" i="61"/>
  <c r="AN60" i="61"/>
  <c r="AL60" i="61"/>
  <c r="AB60" i="61"/>
  <c r="AC60" i="61"/>
  <c r="AE60" i="61"/>
  <c r="AD60" i="61"/>
  <c r="Y60" i="61"/>
  <c r="X60" i="61"/>
  <c r="V60" i="61"/>
  <c r="K60" i="61"/>
  <c r="L60" i="61"/>
  <c r="N60" i="61"/>
  <c r="M60" i="61"/>
  <c r="H60" i="61"/>
  <c r="G60" i="61"/>
  <c r="E60" i="61"/>
  <c r="AR59" i="61"/>
  <c r="AS59" i="61"/>
  <c r="AU59" i="61"/>
  <c r="AT59" i="61"/>
  <c r="AO59" i="61"/>
  <c r="AN59" i="61"/>
  <c r="AL59" i="61"/>
  <c r="AB59" i="61"/>
  <c r="AC59" i="61"/>
  <c r="AE59" i="61"/>
  <c r="AD59" i="61"/>
  <c r="Y59" i="61"/>
  <c r="X59" i="61"/>
  <c r="V59" i="61"/>
  <c r="K59" i="61"/>
  <c r="L59" i="61"/>
  <c r="N59" i="61"/>
  <c r="M59" i="61"/>
  <c r="H59" i="61"/>
  <c r="G59" i="61"/>
  <c r="E59" i="61"/>
  <c r="AR58" i="61"/>
  <c r="AS58" i="61"/>
  <c r="AU58" i="61"/>
  <c r="AT58" i="61"/>
  <c r="AO58" i="61"/>
  <c r="AN58" i="61"/>
  <c r="AL58" i="61"/>
  <c r="AB58" i="61"/>
  <c r="AC58" i="61"/>
  <c r="AE58" i="61"/>
  <c r="AD58" i="61"/>
  <c r="Y58" i="61"/>
  <c r="X58" i="61"/>
  <c r="V58" i="61"/>
  <c r="K58" i="61"/>
  <c r="L58" i="61"/>
  <c r="N58" i="61"/>
  <c r="M58" i="61"/>
  <c r="H58" i="61"/>
  <c r="G58" i="61"/>
  <c r="E58" i="61"/>
  <c r="AR57" i="61"/>
  <c r="AS57" i="61"/>
  <c r="AU57" i="61"/>
  <c r="AT57" i="61"/>
  <c r="AO57" i="61"/>
  <c r="AN57" i="61"/>
  <c r="AL57" i="61"/>
  <c r="AB57" i="61"/>
  <c r="AC57" i="61"/>
  <c r="AE57" i="61"/>
  <c r="AD57" i="61"/>
  <c r="Y57" i="61"/>
  <c r="X57" i="61"/>
  <c r="V57" i="61"/>
  <c r="K57" i="61"/>
  <c r="L57" i="61"/>
  <c r="N57" i="61"/>
  <c r="M57" i="61"/>
  <c r="H57" i="61"/>
  <c r="G57" i="61"/>
  <c r="E57" i="61"/>
  <c r="AR56" i="61"/>
  <c r="AS56" i="61"/>
  <c r="AU56" i="61"/>
  <c r="AT56" i="61"/>
  <c r="AO56" i="61"/>
  <c r="AN56" i="61"/>
  <c r="AL56" i="61"/>
  <c r="AB56" i="61"/>
  <c r="AC56" i="61"/>
  <c r="AE56" i="61"/>
  <c r="AD56" i="61"/>
  <c r="Y56" i="61"/>
  <c r="X56" i="61"/>
  <c r="V56" i="61"/>
  <c r="K56" i="61"/>
  <c r="L56" i="61"/>
  <c r="N56" i="61"/>
  <c r="M56" i="61"/>
  <c r="H56" i="61"/>
  <c r="G56" i="61"/>
  <c r="E56" i="61"/>
  <c r="AR55" i="61"/>
  <c r="AS55" i="61"/>
  <c r="AU55" i="61"/>
  <c r="AT55" i="61"/>
  <c r="AO55" i="61"/>
  <c r="AN55" i="61"/>
  <c r="AL55" i="61"/>
  <c r="AB55" i="61"/>
  <c r="AC55" i="61"/>
  <c r="AE55" i="61"/>
  <c r="AD55" i="61"/>
  <c r="Y55" i="61"/>
  <c r="X55" i="61"/>
  <c r="V55" i="61"/>
  <c r="K55" i="61"/>
  <c r="L55" i="61"/>
  <c r="N55" i="61"/>
  <c r="M55" i="61"/>
  <c r="H55" i="61"/>
  <c r="G55" i="61"/>
  <c r="E55" i="61"/>
  <c r="AR54" i="61"/>
  <c r="AS54" i="61"/>
  <c r="AU54" i="61"/>
  <c r="AT54" i="61"/>
  <c r="AO54" i="61"/>
  <c r="AN54" i="61"/>
  <c r="AL54" i="61"/>
  <c r="AB54" i="61"/>
  <c r="AC54" i="61"/>
  <c r="AE54" i="61"/>
  <c r="AD54" i="61"/>
  <c r="Y54" i="61"/>
  <c r="X54" i="61"/>
  <c r="V54" i="61"/>
  <c r="K54" i="61"/>
  <c r="L54" i="61"/>
  <c r="N54" i="61"/>
  <c r="M54" i="61"/>
  <c r="H54" i="61"/>
  <c r="G54" i="61"/>
  <c r="E54" i="61"/>
  <c r="AR53" i="61"/>
  <c r="AS53" i="61"/>
  <c r="AU53" i="61"/>
  <c r="AT53" i="61"/>
  <c r="AO53" i="61"/>
  <c r="AN53" i="61"/>
  <c r="AL53" i="61"/>
  <c r="AB53" i="61"/>
  <c r="AC53" i="61"/>
  <c r="AE53" i="61"/>
  <c r="AD53" i="61"/>
  <c r="Y53" i="61"/>
  <c r="X53" i="61"/>
  <c r="V53" i="61"/>
  <c r="K53" i="61"/>
  <c r="L53" i="61"/>
  <c r="N53" i="61"/>
  <c r="M53" i="61"/>
  <c r="H53" i="61"/>
  <c r="G53" i="61"/>
  <c r="E53" i="61"/>
  <c r="AR52" i="61"/>
  <c r="AS52" i="61"/>
  <c r="AU52" i="61"/>
  <c r="AT52" i="61"/>
  <c r="AO52" i="61"/>
  <c r="AN52" i="61"/>
  <c r="AL52" i="61"/>
  <c r="AB52" i="61"/>
  <c r="AC52" i="61"/>
  <c r="AE52" i="61"/>
  <c r="AD52" i="61"/>
  <c r="Y52" i="61"/>
  <c r="X52" i="61"/>
  <c r="V52" i="61"/>
  <c r="K52" i="61"/>
  <c r="L52" i="61"/>
  <c r="N52" i="61"/>
  <c r="M52" i="61"/>
  <c r="H52" i="61"/>
  <c r="G52" i="61"/>
  <c r="E52" i="61"/>
  <c r="AR51" i="61"/>
  <c r="AS51" i="61"/>
  <c r="AU51" i="61"/>
  <c r="AT51" i="61"/>
  <c r="AO51" i="61"/>
  <c r="AN51" i="61"/>
  <c r="AL51" i="61"/>
  <c r="AB51" i="61"/>
  <c r="AC51" i="61"/>
  <c r="AE51" i="61"/>
  <c r="AD51" i="61"/>
  <c r="Y51" i="61"/>
  <c r="X51" i="61"/>
  <c r="V51" i="61"/>
  <c r="K51" i="61"/>
  <c r="L51" i="61"/>
  <c r="N51" i="61"/>
  <c r="M51" i="61"/>
  <c r="H51" i="61"/>
  <c r="G51" i="61"/>
  <c r="E51" i="61"/>
  <c r="AR50" i="61"/>
  <c r="AS50" i="61"/>
  <c r="AU50" i="61"/>
  <c r="AT50" i="61"/>
  <c r="AO50" i="61"/>
  <c r="AN50" i="61"/>
  <c r="AL50" i="61"/>
  <c r="AB50" i="61"/>
  <c r="AC50" i="61"/>
  <c r="AE50" i="61"/>
  <c r="AD50" i="61"/>
  <c r="Y50" i="61"/>
  <c r="X50" i="61"/>
  <c r="V50" i="61"/>
  <c r="K50" i="61"/>
  <c r="L50" i="61"/>
  <c r="N50" i="61"/>
  <c r="M50" i="61"/>
  <c r="H50" i="61"/>
  <c r="G50" i="61"/>
  <c r="E50" i="61"/>
  <c r="AR49" i="61"/>
  <c r="AS49" i="61"/>
  <c r="AU49" i="61"/>
  <c r="AT49" i="61"/>
  <c r="AO49" i="61"/>
  <c r="AN49" i="61"/>
  <c r="AL49" i="61"/>
  <c r="AB49" i="61"/>
  <c r="AC49" i="61"/>
  <c r="AE49" i="61"/>
  <c r="AD49" i="61"/>
  <c r="Y49" i="61"/>
  <c r="X49" i="61"/>
  <c r="V49" i="61"/>
  <c r="K49" i="61"/>
  <c r="L49" i="61"/>
  <c r="N49" i="61"/>
  <c r="M49" i="61"/>
  <c r="H49" i="61"/>
  <c r="G49" i="61"/>
  <c r="E49" i="61"/>
  <c r="AR48" i="61"/>
  <c r="AS48" i="61"/>
  <c r="AU48" i="61"/>
  <c r="AT48" i="61"/>
  <c r="AO48" i="61"/>
  <c r="AN48" i="61"/>
  <c r="AL48" i="61"/>
  <c r="AB48" i="61"/>
  <c r="AC48" i="61"/>
  <c r="AE48" i="61"/>
  <c r="AD48" i="61"/>
  <c r="Y48" i="61"/>
  <c r="X48" i="61"/>
  <c r="V48" i="61"/>
  <c r="K48" i="61"/>
  <c r="L48" i="61"/>
  <c r="N48" i="61"/>
  <c r="M48" i="61"/>
  <c r="H48" i="61"/>
  <c r="G48" i="61"/>
  <c r="E48" i="61"/>
  <c r="AR47" i="61"/>
  <c r="AS47" i="61"/>
  <c r="AU47" i="61"/>
  <c r="AT47" i="61"/>
  <c r="AO47" i="61"/>
  <c r="AN47" i="61"/>
  <c r="AL47" i="61"/>
  <c r="AB47" i="61"/>
  <c r="AC47" i="61"/>
  <c r="AE47" i="61"/>
  <c r="AD47" i="61"/>
  <c r="Y47" i="61"/>
  <c r="X47" i="61"/>
  <c r="V47" i="61"/>
  <c r="K47" i="61"/>
  <c r="L47" i="61"/>
  <c r="N47" i="61"/>
  <c r="M47" i="61"/>
  <c r="H47" i="61"/>
  <c r="G47" i="61"/>
  <c r="E47" i="61"/>
  <c r="AR46" i="61"/>
  <c r="AS46" i="61"/>
  <c r="AU46" i="61"/>
  <c r="AT46" i="61"/>
  <c r="AO46" i="61"/>
  <c r="AN46" i="61"/>
  <c r="AL46" i="61"/>
  <c r="AB46" i="61"/>
  <c r="AC46" i="61"/>
  <c r="AE46" i="61"/>
  <c r="AD46" i="61"/>
  <c r="Y46" i="61"/>
  <c r="X46" i="61"/>
  <c r="V46" i="61"/>
  <c r="K46" i="61"/>
  <c r="L46" i="61"/>
  <c r="N46" i="61"/>
  <c r="M46" i="61"/>
  <c r="H46" i="61"/>
  <c r="G46" i="61"/>
  <c r="E46" i="61"/>
  <c r="AR45" i="61"/>
  <c r="AS45" i="61"/>
  <c r="AU45" i="61"/>
  <c r="AT45" i="61"/>
  <c r="AO45" i="61"/>
  <c r="AN45" i="61"/>
  <c r="AL45" i="61"/>
  <c r="AB45" i="61"/>
  <c r="AC45" i="61"/>
  <c r="AE45" i="61"/>
  <c r="AD45" i="61"/>
  <c r="Y45" i="61"/>
  <c r="X45" i="61"/>
  <c r="V45" i="61"/>
  <c r="K45" i="61"/>
  <c r="L45" i="61"/>
  <c r="N45" i="61"/>
  <c r="M45" i="61"/>
  <c r="H45" i="61"/>
  <c r="G45" i="61"/>
  <c r="E45" i="61"/>
  <c r="AR44" i="61"/>
  <c r="AS44" i="61"/>
  <c r="AU44" i="61"/>
  <c r="AT44" i="61"/>
  <c r="AO44" i="61"/>
  <c r="AN44" i="61"/>
  <c r="AL44" i="61"/>
  <c r="AB44" i="61"/>
  <c r="AC44" i="61"/>
  <c r="AE44" i="61"/>
  <c r="AD44" i="61"/>
  <c r="Y44" i="61"/>
  <c r="X44" i="61"/>
  <c r="V44" i="61"/>
  <c r="K44" i="61"/>
  <c r="L44" i="61"/>
  <c r="N44" i="61"/>
  <c r="M44" i="61"/>
  <c r="H44" i="61"/>
  <c r="G44" i="61"/>
  <c r="E44" i="61"/>
  <c r="AR43" i="61"/>
  <c r="AS43" i="61"/>
  <c r="AU43" i="61"/>
  <c r="AT43" i="61"/>
  <c r="AO43" i="61"/>
  <c r="AN43" i="61"/>
  <c r="AL43" i="61"/>
  <c r="AB43" i="61"/>
  <c r="AC43" i="61"/>
  <c r="AE43" i="61"/>
  <c r="AD43" i="61"/>
  <c r="Y43" i="61"/>
  <c r="X43" i="61"/>
  <c r="V43" i="61"/>
  <c r="K43" i="61"/>
  <c r="L43" i="61"/>
  <c r="N43" i="61"/>
  <c r="M43" i="61"/>
  <c r="H43" i="61"/>
  <c r="G43" i="61"/>
  <c r="E43" i="61"/>
  <c r="AR42" i="61"/>
  <c r="AS42" i="61"/>
  <c r="AU42" i="61"/>
  <c r="AT42" i="61"/>
  <c r="AO42" i="61"/>
  <c r="AN42" i="61"/>
  <c r="AL42" i="61"/>
  <c r="AB42" i="61"/>
  <c r="AC42" i="61"/>
  <c r="AE42" i="61"/>
  <c r="AD42" i="61"/>
  <c r="Y42" i="61"/>
  <c r="X42" i="61"/>
  <c r="V42" i="61"/>
  <c r="K42" i="61"/>
  <c r="L42" i="61"/>
  <c r="N42" i="61"/>
  <c r="M42" i="61"/>
  <c r="H42" i="61"/>
  <c r="G42" i="61"/>
  <c r="E42" i="61"/>
  <c r="AR41" i="61"/>
  <c r="AS41" i="61"/>
  <c r="AU41" i="61"/>
  <c r="AT41" i="61"/>
  <c r="AO41" i="61"/>
  <c r="AN41" i="61"/>
  <c r="AL41" i="61"/>
  <c r="AB41" i="61"/>
  <c r="AC41" i="61"/>
  <c r="AE41" i="61"/>
  <c r="AD41" i="61"/>
  <c r="Y41" i="61"/>
  <c r="X41" i="61"/>
  <c r="V41" i="61"/>
  <c r="K41" i="61"/>
  <c r="L41" i="61"/>
  <c r="N41" i="61"/>
  <c r="M41" i="61"/>
  <c r="H41" i="61"/>
  <c r="G41" i="61"/>
  <c r="E41" i="61"/>
  <c r="AR40" i="61"/>
  <c r="AS40" i="61"/>
  <c r="AU40" i="61"/>
  <c r="AT40" i="61"/>
  <c r="AO40" i="61"/>
  <c r="AN40" i="61"/>
  <c r="AL40" i="61"/>
  <c r="AB40" i="61"/>
  <c r="AC40" i="61"/>
  <c r="AE40" i="61"/>
  <c r="AD40" i="61"/>
  <c r="Y40" i="61"/>
  <c r="X40" i="61"/>
  <c r="V40" i="61"/>
  <c r="K40" i="61"/>
  <c r="L40" i="61"/>
  <c r="N40" i="61"/>
  <c r="M40" i="61"/>
  <c r="H40" i="61"/>
  <c r="G40" i="61"/>
  <c r="E40" i="61"/>
  <c r="AR39" i="61"/>
  <c r="AS39" i="61"/>
  <c r="AU39" i="61"/>
  <c r="AT39" i="61"/>
  <c r="AO39" i="61"/>
  <c r="AN39" i="61"/>
  <c r="AL39" i="61"/>
  <c r="AB39" i="61"/>
  <c r="AC39" i="61"/>
  <c r="AE39" i="61"/>
  <c r="AD39" i="61"/>
  <c r="Y39" i="61"/>
  <c r="X39" i="61"/>
  <c r="V39" i="61"/>
  <c r="K39" i="61"/>
  <c r="L39" i="61"/>
  <c r="N39" i="61"/>
  <c r="M39" i="61"/>
  <c r="H39" i="61"/>
  <c r="G39" i="61"/>
  <c r="E39" i="61"/>
  <c r="AR38" i="61"/>
  <c r="AS38" i="61"/>
  <c r="AU38" i="61"/>
  <c r="AT38" i="61"/>
  <c r="AO38" i="61"/>
  <c r="AN38" i="61"/>
  <c r="AL38" i="61"/>
  <c r="AB38" i="61"/>
  <c r="AC38" i="61"/>
  <c r="AE38" i="61"/>
  <c r="AD38" i="61"/>
  <c r="Y38" i="61"/>
  <c r="X38" i="61"/>
  <c r="V38" i="61"/>
  <c r="K38" i="61"/>
  <c r="L38" i="61"/>
  <c r="N38" i="61"/>
  <c r="M38" i="61"/>
  <c r="H38" i="61"/>
  <c r="G38" i="61"/>
  <c r="E38" i="61"/>
  <c r="AQ31" i="61"/>
  <c r="AP6" i="61"/>
  <c r="AP7" i="61"/>
  <c r="AP8" i="61"/>
  <c r="AP9" i="61"/>
  <c r="AP10" i="61"/>
  <c r="AP11" i="61"/>
  <c r="AP12" i="61"/>
  <c r="AP13" i="61"/>
  <c r="AP14" i="61"/>
  <c r="AP15" i="61"/>
  <c r="AP16" i="61"/>
  <c r="AP17" i="61"/>
  <c r="AP18" i="61"/>
  <c r="AP19" i="61"/>
  <c r="AP20" i="61"/>
  <c r="AP21" i="61"/>
  <c r="AP22" i="61"/>
  <c r="AP23" i="61"/>
  <c r="AP24" i="61"/>
  <c r="AP25" i="61"/>
  <c r="AP26" i="61"/>
  <c r="AP27" i="61"/>
  <c r="AP28" i="61"/>
  <c r="AP29" i="61"/>
  <c r="AP30" i="61"/>
  <c r="AP31" i="61"/>
  <c r="AA31" i="61"/>
  <c r="Z6" i="61"/>
  <c r="Z7" i="61"/>
  <c r="Z8" i="61"/>
  <c r="Z9" i="61"/>
  <c r="Z10" i="61"/>
  <c r="Z11" i="61"/>
  <c r="Z12" i="61"/>
  <c r="Z13" i="61"/>
  <c r="Z14" i="61"/>
  <c r="Z15" i="61"/>
  <c r="Z16" i="61"/>
  <c r="Z17" i="61"/>
  <c r="Z18" i="61"/>
  <c r="Z19" i="61"/>
  <c r="Z20" i="61"/>
  <c r="Z21" i="61"/>
  <c r="Z22" i="61"/>
  <c r="Z23" i="61"/>
  <c r="Z24" i="61"/>
  <c r="Z25" i="61"/>
  <c r="Z26" i="61"/>
  <c r="Z27" i="61"/>
  <c r="Z28" i="61"/>
  <c r="Z29" i="61"/>
  <c r="Z30" i="61"/>
  <c r="Z31" i="61"/>
  <c r="J31" i="61"/>
  <c r="I6" i="61"/>
  <c r="I7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AR30" i="61"/>
  <c r="AS30" i="61"/>
  <c r="AU30" i="61"/>
  <c r="AT30" i="61"/>
  <c r="AO30" i="61"/>
  <c r="AN30" i="61"/>
  <c r="AL30" i="61"/>
  <c r="AB30" i="61"/>
  <c r="AC30" i="61"/>
  <c r="AE30" i="61"/>
  <c r="AD30" i="61"/>
  <c r="Y30" i="61"/>
  <c r="X30" i="61"/>
  <c r="V30" i="61"/>
  <c r="K30" i="61"/>
  <c r="L30" i="61"/>
  <c r="N30" i="61"/>
  <c r="M30" i="61"/>
  <c r="H30" i="61"/>
  <c r="G30" i="61"/>
  <c r="E30" i="61"/>
  <c r="AR29" i="61"/>
  <c r="AS29" i="61"/>
  <c r="AU29" i="61"/>
  <c r="AT29" i="61"/>
  <c r="AO29" i="61"/>
  <c r="AN29" i="61"/>
  <c r="AL29" i="61"/>
  <c r="AB29" i="61"/>
  <c r="AC29" i="61"/>
  <c r="AE29" i="61"/>
  <c r="AD29" i="61"/>
  <c r="Y29" i="61"/>
  <c r="X29" i="61"/>
  <c r="V29" i="61"/>
  <c r="K29" i="61"/>
  <c r="L29" i="61"/>
  <c r="N29" i="61"/>
  <c r="M29" i="61"/>
  <c r="H29" i="61"/>
  <c r="G29" i="61"/>
  <c r="E29" i="61"/>
  <c r="AR28" i="61"/>
  <c r="AS28" i="61"/>
  <c r="AU28" i="61"/>
  <c r="AT28" i="61"/>
  <c r="AO28" i="61"/>
  <c r="AN28" i="61"/>
  <c r="AL28" i="61"/>
  <c r="AB28" i="61"/>
  <c r="AC28" i="61"/>
  <c r="AE28" i="61"/>
  <c r="AD28" i="61"/>
  <c r="Y28" i="61"/>
  <c r="X28" i="61"/>
  <c r="V28" i="61"/>
  <c r="K28" i="61"/>
  <c r="L28" i="61"/>
  <c r="N28" i="61"/>
  <c r="M28" i="61"/>
  <c r="H28" i="61"/>
  <c r="G28" i="61"/>
  <c r="E28" i="61"/>
  <c r="AR27" i="61"/>
  <c r="AS27" i="61"/>
  <c r="AU27" i="61"/>
  <c r="AT27" i="61"/>
  <c r="AO27" i="61"/>
  <c r="AN27" i="61"/>
  <c r="AL27" i="61"/>
  <c r="AB27" i="61"/>
  <c r="AC27" i="61"/>
  <c r="AE27" i="61"/>
  <c r="AD27" i="61"/>
  <c r="Y27" i="61"/>
  <c r="X27" i="61"/>
  <c r="V27" i="61"/>
  <c r="K27" i="61"/>
  <c r="L27" i="61"/>
  <c r="N27" i="61"/>
  <c r="M27" i="61"/>
  <c r="H27" i="61"/>
  <c r="G27" i="61"/>
  <c r="E27" i="61"/>
  <c r="AR26" i="61"/>
  <c r="AS26" i="61"/>
  <c r="AU26" i="61"/>
  <c r="AT26" i="61"/>
  <c r="AO26" i="61"/>
  <c r="AN26" i="61"/>
  <c r="AL26" i="61"/>
  <c r="AB26" i="61"/>
  <c r="AC26" i="61"/>
  <c r="AE26" i="61"/>
  <c r="AD26" i="61"/>
  <c r="Y26" i="61"/>
  <c r="X26" i="61"/>
  <c r="V26" i="61"/>
  <c r="K26" i="61"/>
  <c r="L26" i="61"/>
  <c r="N26" i="61"/>
  <c r="M26" i="61"/>
  <c r="H26" i="61"/>
  <c r="G26" i="61"/>
  <c r="E26" i="61"/>
  <c r="AR25" i="61"/>
  <c r="AS25" i="61"/>
  <c r="AU25" i="61"/>
  <c r="AT25" i="61"/>
  <c r="AO25" i="61"/>
  <c r="AN25" i="61"/>
  <c r="AL25" i="61"/>
  <c r="AB25" i="61"/>
  <c r="AC25" i="61"/>
  <c r="AE25" i="61"/>
  <c r="AD25" i="61"/>
  <c r="Y25" i="61"/>
  <c r="X25" i="61"/>
  <c r="V25" i="61"/>
  <c r="K25" i="61"/>
  <c r="L25" i="61"/>
  <c r="N25" i="61"/>
  <c r="M25" i="61"/>
  <c r="H25" i="61"/>
  <c r="G25" i="61"/>
  <c r="E25" i="61"/>
  <c r="AR24" i="61"/>
  <c r="AS24" i="61"/>
  <c r="AU24" i="61"/>
  <c r="AT24" i="61"/>
  <c r="AO24" i="61"/>
  <c r="AN24" i="61"/>
  <c r="AL24" i="61"/>
  <c r="AB24" i="61"/>
  <c r="AC24" i="61"/>
  <c r="AE24" i="61"/>
  <c r="AD24" i="61"/>
  <c r="Y24" i="61"/>
  <c r="X24" i="61"/>
  <c r="V24" i="61"/>
  <c r="K24" i="61"/>
  <c r="L24" i="61"/>
  <c r="N24" i="61"/>
  <c r="M24" i="61"/>
  <c r="H24" i="61"/>
  <c r="G24" i="61"/>
  <c r="E24" i="61"/>
  <c r="AR23" i="61"/>
  <c r="AS23" i="61"/>
  <c r="AU23" i="61"/>
  <c r="AT23" i="61"/>
  <c r="AO23" i="61"/>
  <c r="AN23" i="61"/>
  <c r="AL23" i="61"/>
  <c r="AB23" i="61"/>
  <c r="AC23" i="61"/>
  <c r="AE23" i="61"/>
  <c r="AD23" i="61"/>
  <c r="Y23" i="61"/>
  <c r="X23" i="61"/>
  <c r="V23" i="61"/>
  <c r="K23" i="61"/>
  <c r="L23" i="61"/>
  <c r="N23" i="61"/>
  <c r="M23" i="61"/>
  <c r="H23" i="61"/>
  <c r="G23" i="61"/>
  <c r="E23" i="61"/>
  <c r="AR22" i="61"/>
  <c r="AS22" i="61"/>
  <c r="AU22" i="61"/>
  <c r="AT22" i="61"/>
  <c r="AO22" i="61"/>
  <c r="AN22" i="61"/>
  <c r="AL22" i="61"/>
  <c r="AB22" i="61"/>
  <c r="AC22" i="61"/>
  <c r="AE22" i="61"/>
  <c r="AD22" i="61"/>
  <c r="Y22" i="61"/>
  <c r="X22" i="61"/>
  <c r="V22" i="61"/>
  <c r="K22" i="61"/>
  <c r="L22" i="61"/>
  <c r="N22" i="61"/>
  <c r="M22" i="61"/>
  <c r="H22" i="61"/>
  <c r="G22" i="61"/>
  <c r="E22" i="61"/>
  <c r="AR21" i="61"/>
  <c r="AS21" i="61"/>
  <c r="AU21" i="61"/>
  <c r="AT21" i="61"/>
  <c r="AO21" i="61"/>
  <c r="AN21" i="61"/>
  <c r="AL21" i="61"/>
  <c r="AB21" i="61"/>
  <c r="AC21" i="61"/>
  <c r="AE21" i="61"/>
  <c r="AD21" i="61"/>
  <c r="Y21" i="61"/>
  <c r="X21" i="61"/>
  <c r="V21" i="61"/>
  <c r="K21" i="61"/>
  <c r="L21" i="61"/>
  <c r="N21" i="61"/>
  <c r="M21" i="61"/>
  <c r="H21" i="61"/>
  <c r="G21" i="61"/>
  <c r="E21" i="61"/>
  <c r="AR20" i="61"/>
  <c r="AS20" i="61"/>
  <c r="AU20" i="61"/>
  <c r="AT20" i="61"/>
  <c r="AO20" i="61"/>
  <c r="AN20" i="61"/>
  <c r="AL20" i="61"/>
  <c r="AB20" i="61"/>
  <c r="AC20" i="61"/>
  <c r="AE20" i="61"/>
  <c r="AD20" i="61"/>
  <c r="Y20" i="61"/>
  <c r="X20" i="61"/>
  <c r="V20" i="61"/>
  <c r="K20" i="61"/>
  <c r="L20" i="61"/>
  <c r="N20" i="61"/>
  <c r="M20" i="61"/>
  <c r="H20" i="61"/>
  <c r="G20" i="61"/>
  <c r="E20" i="61"/>
  <c r="AR19" i="61"/>
  <c r="AS19" i="61"/>
  <c r="AU19" i="61"/>
  <c r="AT19" i="61"/>
  <c r="AO19" i="61"/>
  <c r="AN19" i="61"/>
  <c r="AL19" i="61"/>
  <c r="AB19" i="61"/>
  <c r="AC19" i="61"/>
  <c r="AE19" i="61"/>
  <c r="AD19" i="61"/>
  <c r="Y19" i="61"/>
  <c r="X19" i="61"/>
  <c r="V19" i="61"/>
  <c r="K19" i="61"/>
  <c r="L19" i="61"/>
  <c r="N19" i="61"/>
  <c r="M19" i="61"/>
  <c r="H19" i="61"/>
  <c r="G19" i="61"/>
  <c r="E19" i="61"/>
  <c r="AR18" i="61"/>
  <c r="AS18" i="61"/>
  <c r="AU18" i="61"/>
  <c r="AT18" i="61"/>
  <c r="AO18" i="61"/>
  <c r="AN18" i="61"/>
  <c r="AL18" i="61"/>
  <c r="AB18" i="61"/>
  <c r="AC18" i="61"/>
  <c r="AE18" i="61"/>
  <c r="AD18" i="61"/>
  <c r="Y18" i="61"/>
  <c r="X18" i="61"/>
  <c r="V18" i="61"/>
  <c r="K18" i="61"/>
  <c r="L18" i="61"/>
  <c r="N18" i="61"/>
  <c r="M18" i="61"/>
  <c r="H18" i="61"/>
  <c r="G18" i="61"/>
  <c r="E18" i="61"/>
  <c r="AR17" i="61"/>
  <c r="AS17" i="61"/>
  <c r="AU17" i="61"/>
  <c r="AT17" i="61"/>
  <c r="AO17" i="61"/>
  <c r="AN17" i="61"/>
  <c r="AL17" i="61"/>
  <c r="AB17" i="61"/>
  <c r="AC17" i="61"/>
  <c r="AE17" i="61"/>
  <c r="AD17" i="61"/>
  <c r="Y17" i="61"/>
  <c r="X17" i="61"/>
  <c r="V17" i="61"/>
  <c r="K17" i="61"/>
  <c r="L17" i="61"/>
  <c r="N17" i="61"/>
  <c r="M17" i="61"/>
  <c r="H17" i="61"/>
  <c r="G17" i="61"/>
  <c r="E17" i="61"/>
  <c r="AR16" i="61"/>
  <c r="AS16" i="61"/>
  <c r="AU16" i="61"/>
  <c r="AT16" i="61"/>
  <c r="AO16" i="61"/>
  <c r="AN16" i="61"/>
  <c r="AL16" i="61"/>
  <c r="AB16" i="61"/>
  <c r="AC16" i="61"/>
  <c r="AE16" i="61"/>
  <c r="AD16" i="61"/>
  <c r="Y16" i="61"/>
  <c r="X16" i="61"/>
  <c r="V16" i="61"/>
  <c r="K16" i="61"/>
  <c r="L16" i="61"/>
  <c r="N16" i="61"/>
  <c r="M16" i="61"/>
  <c r="H16" i="61"/>
  <c r="G16" i="61"/>
  <c r="E16" i="61"/>
  <c r="AR15" i="61"/>
  <c r="AS15" i="61"/>
  <c r="AU15" i="61"/>
  <c r="AT15" i="61"/>
  <c r="AO15" i="61"/>
  <c r="AN15" i="61"/>
  <c r="AL15" i="61"/>
  <c r="AB15" i="61"/>
  <c r="AC15" i="61"/>
  <c r="AE15" i="61"/>
  <c r="AD15" i="61"/>
  <c r="Y15" i="61"/>
  <c r="X15" i="61"/>
  <c r="V15" i="61"/>
  <c r="K15" i="61"/>
  <c r="L15" i="61"/>
  <c r="N15" i="61"/>
  <c r="M15" i="61"/>
  <c r="H15" i="61"/>
  <c r="G15" i="61"/>
  <c r="E15" i="61"/>
  <c r="AR14" i="61"/>
  <c r="AS14" i="61"/>
  <c r="AU14" i="61"/>
  <c r="AT14" i="61"/>
  <c r="AO14" i="61"/>
  <c r="AN14" i="61"/>
  <c r="AL14" i="61"/>
  <c r="AB14" i="61"/>
  <c r="AC14" i="61"/>
  <c r="AE14" i="61"/>
  <c r="AD14" i="61"/>
  <c r="Y14" i="61"/>
  <c r="X14" i="61"/>
  <c r="V14" i="61"/>
  <c r="K14" i="61"/>
  <c r="L14" i="61"/>
  <c r="N14" i="61"/>
  <c r="M14" i="61"/>
  <c r="H14" i="61"/>
  <c r="G14" i="61"/>
  <c r="E14" i="61"/>
  <c r="AR13" i="61"/>
  <c r="AS13" i="61"/>
  <c r="AU13" i="61"/>
  <c r="AT13" i="61"/>
  <c r="AO13" i="61"/>
  <c r="AN13" i="61"/>
  <c r="AL13" i="61"/>
  <c r="AB13" i="61"/>
  <c r="AC13" i="61"/>
  <c r="AE13" i="61"/>
  <c r="AD13" i="61"/>
  <c r="Y13" i="61"/>
  <c r="X13" i="61"/>
  <c r="V13" i="61"/>
  <c r="K13" i="61"/>
  <c r="L13" i="61"/>
  <c r="N13" i="61"/>
  <c r="M13" i="61"/>
  <c r="H13" i="61"/>
  <c r="G13" i="61"/>
  <c r="E13" i="61"/>
  <c r="AR12" i="61"/>
  <c r="AS12" i="61"/>
  <c r="AU12" i="61"/>
  <c r="AT12" i="61"/>
  <c r="AO12" i="61"/>
  <c r="AN12" i="61"/>
  <c r="AL12" i="61"/>
  <c r="AB12" i="61"/>
  <c r="AC12" i="61"/>
  <c r="AE12" i="61"/>
  <c r="AD12" i="61"/>
  <c r="Y12" i="61"/>
  <c r="X12" i="61"/>
  <c r="V12" i="61"/>
  <c r="K12" i="61"/>
  <c r="L12" i="61"/>
  <c r="N12" i="61"/>
  <c r="M12" i="61"/>
  <c r="H12" i="61"/>
  <c r="G12" i="61"/>
  <c r="E12" i="61"/>
  <c r="AR11" i="61"/>
  <c r="AS11" i="61"/>
  <c r="AU11" i="61"/>
  <c r="AT11" i="61"/>
  <c r="AO11" i="61"/>
  <c r="AN11" i="61"/>
  <c r="AL11" i="61"/>
  <c r="AB11" i="61"/>
  <c r="AC11" i="61"/>
  <c r="AE11" i="61"/>
  <c r="AD11" i="61"/>
  <c r="Y11" i="61"/>
  <c r="X11" i="61"/>
  <c r="V11" i="61"/>
  <c r="K11" i="61"/>
  <c r="L11" i="61"/>
  <c r="N11" i="61"/>
  <c r="M11" i="61"/>
  <c r="H11" i="61"/>
  <c r="G11" i="61"/>
  <c r="E11" i="61"/>
  <c r="AR10" i="61"/>
  <c r="AS10" i="61"/>
  <c r="AU10" i="61"/>
  <c r="AT10" i="61"/>
  <c r="AO10" i="61"/>
  <c r="AN10" i="61"/>
  <c r="AL10" i="61"/>
  <c r="AB10" i="61"/>
  <c r="AC10" i="61"/>
  <c r="AE10" i="61"/>
  <c r="AD10" i="61"/>
  <c r="Y10" i="61"/>
  <c r="X10" i="61"/>
  <c r="V10" i="61"/>
  <c r="K10" i="61"/>
  <c r="L10" i="61"/>
  <c r="N10" i="61"/>
  <c r="M10" i="61"/>
  <c r="H10" i="61"/>
  <c r="G10" i="61"/>
  <c r="E10" i="61"/>
  <c r="AR9" i="61"/>
  <c r="AS9" i="61"/>
  <c r="AU9" i="61"/>
  <c r="AT9" i="61"/>
  <c r="AO9" i="61"/>
  <c r="AN9" i="61"/>
  <c r="AL9" i="61"/>
  <c r="AB9" i="61"/>
  <c r="AC9" i="61"/>
  <c r="AE9" i="61"/>
  <c r="AD9" i="61"/>
  <c r="Y9" i="61"/>
  <c r="X9" i="61"/>
  <c r="V9" i="61"/>
  <c r="K9" i="61"/>
  <c r="L9" i="61"/>
  <c r="N9" i="61"/>
  <c r="M9" i="61"/>
  <c r="H9" i="61"/>
  <c r="G9" i="61"/>
  <c r="E9" i="61"/>
  <c r="AR8" i="61"/>
  <c r="AS8" i="61"/>
  <c r="AU8" i="61"/>
  <c r="AT8" i="61"/>
  <c r="AO8" i="61"/>
  <c r="AN8" i="61"/>
  <c r="AL8" i="61"/>
  <c r="AB8" i="61"/>
  <c r="AC8" i="61"/>
  <c r="AE8" i="61"/>
  <c r="AD8" i="61"/>
  <c r="Y8" i="61"/>
  <c r="X8" i="61"/>
  <c r="V8" i="61"/>
  <c r="K8" i="61"/>
  <c r="L8" i="61"/>
  <c r="N8" i="61"/>
  <c r="M8" i="61"/>
  <c r="H8" i="61"/>
  <c r="G8" i="61"/>
  <c r="E8" i="61"/>
  <c r="AR7" i="61"/>
  <c r="AS7" i="61"/>
  <c r="AU7" i="61"/>
  <c r="AT7" i="61"/>
  <c r="AO7" i="61"/>
  <c r="AN7" i="61"/>
  <c r="AL7" i="61"/>
  <c r="AB7" i="61"/>
  <c r="AC7" i="61"/>
  <c r="AE7" i="61"/>
  <c r="AD7" i="61"/>
  <c r="Y7" i="61"/>
  <c r="X7" i="61"/>
  <c r="V7" i="61"/>
  <c r="K7" i="61"/>
  <c r="L7" i="61"/>
  <c r="N7" i="61"/>
  <c r="M7" i="61"/>
  <c r="H7" i="61"/>
  <c r="G7" i="61"/>
  <c r="E7" i="61"/>
  <c r="AR6" i="61"/>
  <c r="AS6" i="61"/>
  <c r="AU6" i="61"/>
  <c r="AT6" i="61"/>
  <c r="AO6" i="61"/>
  <c r="AN6" i="61"/>
  <c r="AL6" i="61"/>
  <c r="AB6" i="61"/>
  <c r="AC6" i="61"/>
  <c r="AE6" i="61"/>
  <c r="AD6" i="61"/>
  <c r="Y6" i="61"/>
  <c r="X6" i="61"/>
  <c r="V6" i="61"/>
  <c r="K6" i="61"/>
  <c r="L6" i="61"/>
  <c r="N6" i="61"/>
  <c r="M6" i="61"/>
  <c r="H6" i="61"/>
  <c r="G6" i="61"/>
  <c r="E6" i="61"/>
  <c r="AI2" i="61"/>
  <c r="S2" i="61"/>
  <c r="AP131" i="59"/>
  <c r="AP132" i="59"/>
  <c r="AP133" i="59"/>
  <c r="AP134" i="59"/>
  <c r="AP135" i="59"/>
  <c r="AP137" i="59"/>
  <c r="AP154" i="59"/>
  <c r="AP156" i="59"/>
  <c r="AR155" i="59"/>
  <c r="AS155" i="59"/>
  <c r="AU155" i="59"/>
  <c r="AO155" i="59"/>
  <c r="AR154" i="59"/>
  <c r="AS154" i="59"/>
  <c r="AU154" i="59"/>
  <c r="AO154" i="59"/>
  <c r="AR153" i="59"/>
  <c r="AS153" i="59"/>
  <c r="AU153" i="59"/>
  <c r="AO153" i="59"/>
  <c r="AR152" i="59"/>
  <c r="AS152" i="59"/>
  <c r="AU152" i="59"/>
  <c r="AO152" i="59"/>
  <c r="AR151" i="59"/>
  <c r="AS151" i="59"/>
  <c r="AU151" i="59"/>
  <c r="AO151" i="59"/>
  <c r="AR150" i="59"/>
  <c r="AS150" i="59"/>
  <c r="AU150" i="59"/>
  <c r="AO150" i="59"/>
  <c r="AR149" i="59"/>
  <c r="AS149" i="59"/>
  <c r="AU149" i="59"/>
  <c r="AO149" i="59"/>
  <c r="AR148" i="59"/>
  <c r="AS148" i="59"/>
  <c r="AU148" i="59"/>
  <c r="AO148" i="59"/>
  <c r="AR147" i="59"/>
  <c r="AS147" i="59"/>
  <c r="AU147" i="59"/>
  <c r="AO147" i="59"/>
  <c r="AR146" i="59"/>
  <c r="AS146" i="59"/>
  <c r="AU146" i="59"/>
  <c r="AO146" i="59"/>
  <c r="AR145" i="59"/>
  <c r="AS145" i="59"/>
  <c r="AU145" i="59"/>
  <c r="AO145" i="59"/>
  <c r="AR144" i="59"/>
  <c r="AS144" i="59"/>
  <c r="AU144" i="59"/>
  <c r="AO144" i="59"/>
  <c r="AR143" i="59"/>
  <c r="AS143" i="59"/>
  <c r="AU143" i="59"/>
  <c r="AO143" i="59"/>
  <c r="AR142" i="59"/>
  <c r="AS142" i="59"/>
  <c r="AU142" i="59"/>
  <c r="AO142" i="59"/>
  <c r="AR141" i="59"/>
  <c r="AS141" i="59"/>
  <c r="AU141" i="59"/>
  <c r="AO141" i="59"/>
  <c r="AR140" i="59"/>
  <c r="AS140" i="59"/>
  <c r="AU140" i="59"/>
  <c r="AO140" i="59"/>
  <c r="AR139" i="59"/>
  <c r="AS139" i="59"/>
  <c r="AU139" i="59"/>
  <c r="AO139" i="59"/>
  <c r="AR138" i="59"/>
  <c r="AS138" i="59"/>
  <c r="AU138" i="59"/>
  <c r="AO138" i="59"/>
  <c r="AR137" i="59"/>
  <c r="AS137" i="59"/>
  <c r="AU137" i="59"/>
  <c r="AO137" i="59"/>
  <c r="AR136" i="59"/>
  <c r="AS136" i="59"/>
  <c r="AU136" i="59"/>
  <c r="AO136" i="59"/>
  <c r="AR135" i="59"/>
  <c r="AS135" i="59"/>
  <c r="AU135" i="59"/>
  <c r="AO135" i="59"/>
  <c r="AR134" i="59"/>
  <c r="AS134" i="59"/>
  <c r="AU134" i="59"/>
  <c r="AO134" i="59"/>
  <c r="AR133" i="59"/>
  <c r="AS133" i="59"/>
  <c r="AU133" i="59"/>
  <c r="AO133" i="59"/>
  <c r="AR132" i="59"/>
  <c r="AS132" i="59"/>
  <c r="AU132" i="59"/>
  <c r="AO132" i="59"/>
  <c r="AR131" i="59"/>
  <c r="AS131" i="59"/>
  <c r="AU131" i="59"/>
  <c r="AO131" i="59"/>
  <c r="AP100" i="59"/>
  <c r="AP101" i="59"/>
  <c r="AP105" i="59"/>
  <c r="AP106" i="59"/>
  <c r="AP107" i="59"/>
  <c r="AP108" i="59"/>
  <c r="AP121" i="59"/>
  <c r="AP122" i="59"/>
  <c r="AP125" i="59"/>
  <c r="AR124" i="59"/>
  <c r="AS124" i="59"/>
  <c r="AU124" i="59"/>
  <c r="AO124" i="59"/>
  <c r="AR123" i="59"/>
  <c r="AS123" i="59"/>
  <c r="AU123" i="59"/>
  <c r="AO123" i="59"/>
  <c r="AR122" i="59"/>
  <c r="AS122" i="59"/>
  <c r="AU122" i="59"/>
  <c r="AO122" i="59"/>
  <c r="AR121" i="59"/>
  <c r="AS121" i="59"/>
  <c r="AU121" i="59"/>
  <c r="AO121" i="59"/>
  <c r="AR120" i="59"/>
  <c r="AS120" i="59"/>
  <c r="AU120" i="59"/>
  <c r="AO120" i="59"/>
  <c r="AR119" i="59"/>
  <c r="AS119" i="59"/>
  <c r="AU119" i="59"/>
  <c r="AO119" i="59"/>
  <c r="AR118" i="59"/>
  <c r="AS118" i="59"/>
  <c r="AU118" i="59"/>
  <c r="AO118" i="59"/>
  <c r="AR117" i="59"/>
  <c r="AS117" i="59"/>
  <c r="AU117" i="59"/>
  <c r="AO117" i="59"/>
  <c r="AR116" i="59"/>
  <c r="AS116" i="59"/>
  <c r="AU116" i="59"/>
  <c r="AO116" i="59"/>
  <c r="AR115" i="59"/>
  <c r="AS115" i="59"/>
  <c r="AU115" i="59"/>
  <c r="AO115" i="59"/>
  <c r="AR114" i="59"/>
  <c r="AS114" i="59"/>
  <c r="AU114" i="59"/>
  <c r="AO114" i="59"/>
  <c r="AR113" i="59"/>
  <c r="AS113" i="59"/>
  <c r="AU113" i="59"/>
  <c r="AO113" i="59"/>
  <c r="AR112" i="59"/>
  <c r="AS112" i="59"/>
  <c r="AU112" i="59"/>
  <c r="AO112" i="59"/>
  <c r="AR111" i="59"/>
  <c r="AS111" i="59"/>
  <c r="AU111" i="59"/>
  <c r="AO111" i="59"/>
  <c r="AR110" i="59"/>
  <c r="AS110" i="59"/>
  <c r="AU110" i="59"/>
  <c r="AO110" i="59"/>
  <c r="AR109" i="59"/>
  <c r="AS109" i="59"/>
  <c r="AU109" i="59"/>
  <c r="AO109" i="59"/>
  <c r="AR108" i="59"/>
  <c r="AS108" i="59"/>
  <c r="AU108" i="59"/>
  <c r="AO108" i="59"/>
  <c r="AR107" i="59"/>
  <c r="AS107" i="59"/>
  <c r="AU107" i="59"/>
  <c r="AO107" i="59"/>
  <c r="AR106" i="59"/>
  <c r="AS106" i="59"/>
  <c r="AU106" i="59"/>
  <c r="AO106" i="59"/>
  <c r="AR105" i="59"/>
  <c r="AS105" i="59"/>
  <c r="AU105" i="59"/>
  <c r="AO105" i="59"/>
  <c r="AR104" i="59"/>
  <c r="AS104" i="59"/>
  <c r="AU104" i="59"/>
  <c r="AO104" i="59"/>
  <c r="AR103" i="59"/>
  <c r="AS103" i="59"/>
  <c r="AU103" i="59"/>
  <c r="AO103" i="59"/>
  <c r="AR102" i="59"/>
  <c r="AS102" i="59"/>
  <c r="AU102" i="59"/>
  <c r="AO102" i="59"/>
  <c r="AR101" i="59"/>
  <c r="AS101" i="59"/>
  <c r="AU101" i="59"/>
  <c r="AO101" i="59"/>
  <c r="AR100" i="59"/>
  <c r="AS100" i="59"/>
  <c r="AU100" i="59"/>
  <c r="AO100" i="59"/>
  <c r="AP69" i="59"/>
  <c r="AP70" i="59"/>
  <c r="AP71" i="59"/>
  <c r="AP73" i="59"/>
  <c r="AP74" i="59"/>
  <c r="AP75" i="59"/>
  <c r="AP76" i="59"/>
  <c r="AP78" i="59"/>
  <c r="AP91" i="59"/>
  <c r="AP94" i="59"/>
  <c r="AR93" i="59"/>
  <c r="AS93" i="59"/>
  <c r="AU93" i="59"/>
  <c r="AO93" i="59"/>
  <c r="AR92" i="59"/>
  <c r="AS92" i="59"/>
  <c r="AU92" i="59"/>
  <c r="AO92" i="59"/>
  <c r="AR91" i="59"/>
  <c r="AS91" i="59"/>
  <c r="AU91" i="59"/>
  <c r="AO91" i="59"/>
  <c r="AR90" i="59"/>
  <c r="AS90" i="59"/>
  <c r="AU90" i="59"/>
  <c r="AO90" i="59"/>
  <c r="AR89" i="59"/>
  <c r="AS89" i="59"/>
  <c r="AU89" i="59"/>
  <c r="AO89" i="59"/>
  <c r="AR88" i="59"/>
  <c r="AS88" i="59"/>
  <c r="AU88" i="59"/>
  <c r="AO88" i="59"/>
  <c r="AR87" i="59"/>
  <c r="AS87" i="59"/>
  <c r="AU87" i="59"/>
  <c r="AO87" i="59"/>
  <c r="AR86" i="59"/>
  <c r="AS86" i="59"/>
  <c r="AU86" i="59"/>
  <c r="AO86" i="59"/>
  <c r="AR85" i="59"/>
  <c r="AS85" i="59"/>
  <c r="AU85" i="59"/>
  <c r="AO85" i="59"/>
  <c r="AR84" i="59"/>
  <c r="AS84" i="59"/>
  <c r="AU84" i="59"/>
  <c r="AO84" i="59"/>
  <c r="AR83" i="59"/>
  <c r="AS83" i="59"/>
  <c r="AU83" i="59"/>
  <c r="AO83" i="59"/>
  <c r="AR82" i="59"/>
  <c r="AS82" i="59"/>
  <c r="AU82" i="59"/>
  <c r="AO82" i="59"/>
  <c r="AR81" i="59"/>
  <c r="AS81" i="59"/>
  <c r="AU81" i="59"/>
  <c r="AO81" i="59"/>
  <c r="AR80" i="59"/>
  <c r="AS80" i="59"/>
  <c r="AU80" i="59"/>
  <c r="AO80" i="59"/>
  <c r="AR79" i="59"/>
  <c r="AS79" i="59"/>
  <c r="AU79" i="59"/>
  <c r="AO79" i="59"/>
  <c r="AR78" i="59"/>
  <c r="AS78" i="59"/>
  <c r="AU78" i="59"/>
  <c r="AO78" i="59"/>
  <c r="AR77" i="59"/>
  <c r="AS77" i="59"/>
  <c r="AU77" i="59"/>
  <c r="AO77" i="59"/>
  <c r="AR76" i="59"/>
  <c r="AS76" i="59"/>
  <c r="AU76" i="59"/>
  <c r="AO76" i="59"/>
  <c r="AR75" i="59"/>
  <c r="AS75" i="59"/>
  <c r="AU75" i="59"/>
  <c r="AO75" i="59"/>
  <c r="AR74" i="59"/>
  <c r="AS74" i="59"/>
  <c r="AU74" i="59"/>
  <c r="AO74" i="59"/>
  <c r="AR73" i="59"/>
  <c r="AS73" i="59"/>
  <c r="AU73" i="59"/>
  <c r="AO73" i="59"/>
  <c r="AR72" i="59"/>
  <c r="AS72" i="59"/>
  <c r="AU72" i="59"/>
  <c r="AO72" i="59"/>
  <c r="AR71" i="59"/>
  <c r="AS71" i="59"/>
  <c r="AU71" i="59"/>
  <c r="AO71" i="59"/>
  <c r="AR70" i="59"/>
  <c r="AS70" i="59"/>
  <c r="AU70" i="59"/>
  <c r="AO70" i="59"/>
  <c r="AR69" i="59"/>
  <c r="AS69" i="59"/>
  <c r="AU69" i="59"/>
  <c r="AO69" i="59"/>
  <c r="AP38" i="59"/>
  <c r="AP39" i="59"/>
  <c r="AP40" i="59"/>
  <c r="AP41" i="59"/>
  <c r="AP42" i="59"/>
  <c r="AP63" i="59"/>
  <c r="AR62" i="59"/>
  <c r="AS62" i="59"/>
  <c r="AU62" i="59"/>
  <c r="AO62" i="59"/>
  <c r="AR61" i="59"/>
  <c r="AS61" i="59"/>
  <c r="AU61" i="59"/>
  <c r="AO61" i="59"/>
  <c r="AR60" i="59"/>
  <c r="AS60" i="59"/>
  <c r="AU60" i="59"/>
  <c r="AO60" i="59"/>
  <c r="AR59" i="59"/>
  <c r="AS59" i="59"/>
  <c r="AU59" i="59"/>
  <c r="AO59" i="59"/>
  <c r="AR58" i="59"/>
  <c r="AS58" i="59"/>
  <c r="AU58" i="59"/>
  <c r="AO58" i="59"/>
  <c r="AR57" i="59"/>
  <c r="AS57" i="59"/>
  <c r="AU57" i="59"/>
  <c r="AO57" i="59"/>
  <c r="AR56" i="59"/>
  <c r="AS56" i="59"/>
  <c r="AU56" i="59"/>
  <c r="AO56" i="59"/>
  <c r="AR55" i="59"/>
  <c r="AS55" i="59"/>
  <c r="AU55" i="59"/>
  <c r="AO55" i="59"/>
  <c r="AR54" i="59"/>
  <c r="AS54" i="59"/>
  <c r="AU54" i="59"/>
  <c r="AO54" i="59"/>
  <c r="AR53" i="59"/>
  <c r="AS53" i="59"/>
  <c r="AU53" i="59"/>
  <c r="AO53" i="59"/>
  <c r="AR52" i="59"/>
  <c r="AS52" i="59"/>
  <c r="AU52" i="59"/>
  <c r="AO52" i="59"/>
  <c r="AR51" i="59"/>
  <c r="AS51" i="59"/>
  <c r="AU51" i="59"/>
  <c r="AO51" i="59"/>
  <c r="AR50" i="59"/>
  <c r="AS50" i="59"/>
  <c r="AU50" i="59"/>
  <c r="AO50" i="59"/>
  <c r="AR49" i="59"/>
  <c r="AS49" i="59"/>
  <c r="AU49" i="59"/>
  <c r="AO49" i="59"/>
  <c r="AR48" i="59"/>
  <c r="AS48" i="59"/>
  <c r="AU48" i="59"/>
  <c r="AO48" i="59"/>
  <c r="AR47" i="59"/>
  <c r="AS47" i="59"/>
  <c r="AU47" i="59"/>
  <c r="AO47" i="59"/>
  <c r="AR46" i="59"/>
  <c r="AS46" i="59"/>
  <c r="AU46" i="59"/>
  <c r="AO46" i="59"/>
  <c r="AR45" i="59"/>
  <c r="AS45" i="59"/>
  <c r="AU45" i="59"/>
  <c r="AO45" i="59"/>
  <c r="AR44" i="59"/>
  <c r="AS44" i="59"/>
  <c r="AU44" i="59"/>
  <c r="AO44" i="59"/>
  <c r="AR43" i="59"/>
  <c r="AS43" i="59"/>
  <c r="AU43" i="59"/>
  <c r="AO43" i="59"/>
  <c r="AR42" i="59"/>
  <c r="AS42" i="59"/>
  <c r="AU42" i="59"/>
  <c r="AO42" i="59"/>
  <c r="AR41" i="59"/>
  <c r="AS41" i="59"/>
  <c r="AU41" i="59"/>
  <c r="AO41" i="59"/>
  <c r="AR40" i="59"/>
  <c r="AS40" i="59"/>
  <c r="AU40" i="59"/>
  <c r="AO40" i="59"/>
  <c r="AR39" i="59"/>
  <c r="AS39" i="59"/>
  <c r="AU39" i="59"/>
  <c r="AO39" i="59"/>
  <c r="AR38" i="59"/>
  <c r="AS38" i="59"/>
  <c r="AU38" i="59"/>
  <c r="AO38" i="59"/>
  <c r="AO30" i="59"/>
  <c r="AO29" i="59"/>
  <c r="AO28" i="59"/>
  <c r="AO27" i="59"/>
  <c r="AO26" i="59"/>
  <c r="AO25" i="59"/>
  <c r="AO24" i="59"/>
  <c r="AO23" i="59"/>
  <c r="AO22" i="59"/>
  <c r="AO21" i="59"/>
  <c r="AO20" i="59"/>
  <c r="AO19" i="59"/>
  <c r="AO18" i="59"/>
  <c r="AO17" i="59"/>
  <c r="AO16" i="59"/>
  <c r="AO15" i="59"/>
  <c r="AO14" i="59"/>
  <c r="AO13" i="59"/>
  <c r="AO12" i="59"/>
  <c r="AO11" i="59"/>
  <c r="AO10" i="59"/>
  <c r="AO9" i="59"/>
  <c r="AO8" i="59"/>
  <c r="AO7" i="59"/>
  <c r="AO6" i="59"/>
  <c r="Z131" i="59"/>
  <c r="Z132" i="59"/>
  <c r="Z133" i="59"/>
  <c r="Z134" i="59"/>
  <c r="Z135" i="59"/>
  <c r="Z136" i="59"/>
  <c r="Z137" i="59"/>
  <c r="Z139" i="59"/>
  <c r="Z156" i="59"/>
  <c r="AB155" i="59"/>
  <c r="AC155" i="59"/>
  <c r="AE155" i="59"/>
  <c r="Y155" i="59"/>
  <c r="AB154" i="59"/>
  <c r="AC154" i="59"/>
  <c r="AE154" i="59"/>
  <c r="Y154" i="59"/>
  <c r="AB153" i="59"/>
  <c r="AC153" i="59"/>
  <c r="AE153" i="59"/>
  <c r="Y153" i="59"/>
  <c r="AB152" i="59"/>
  <c r="AC152" i="59"/>
  <c r="AE152" i="59"/>
  <c r="Y152" i="59"/>
  <c r="AB151" i="59"/>
  <c r="AC151" i="59"/>
  <c r="AE151" i="59"/>
  <c r="Y151" i="59"/>
  <c r="AB150" i="59"/>
  <c r="AC150" i="59"/>
  <c r="AE150" i="59"/>
  <c r="Y150" i="59"/>
  <c r="AB149" i="59"/>
  <c r="AC149" i="59"/>
  <c r="AE149" i="59"/>
  <c r="Y149" i="59"/>
  <c r="AB148" i="59"/>
  <c r="AC148" i="59"/>
  <c r="AE148" i="59"/>
  <c r="Y148" i="59"/>
  <c r="AB147" i="59"/>
  <c r="AC147" i="59"/>
  <c r="AE147" i="59"/>
  <c r="Y147" i="59"/>
  <c r="AB146" i="59"/>
  <c r="AC146" i="59"/>
  <c r="AE146" i="59"/>
  <c r="Y146" i="59"/>
  <c r="AB145" i="59"/>
  <c r="AC145" i="59"/>
  <c r="AE145" i="59"/>
  <c r="Y145" i="59"/>
  <c r="AB144" i="59"/>
  <c r="AC144" i="59"/>
  <c r="AE144" i="59"/>
  <c r="Y144" i="59"/>
  <c r="AB143" i="59"/>
  <c r="AC143" i="59"/>
  <c r="AE143" i="59"/>
  <c r="Y143" i="59"/>
  <c r="AB142" i="59"/>
  <c r="AC142" i="59"/>
  <c r="AE142" i="59"/>
  <c r="Y142" i="59"/>
  <c r="AB141" i="59"/>
  <c r="AC141" i="59"/>
  <c r="AE141" i="59"/>
  <c r="Y141" i="59"/>
  <c r="AB140" i="59"/>
  <c r="AC140" i="59"/>
  <c r="AE140" i="59"/>
  <c r="Y140" i="59"/>
  <c r="AB139" i="59"/>
  <c r="AC139" i="59"/>
  <c r="AE139" i="59"/>
  <c r="Y139" i="59"/>
  <c r="AB138" i="59"/>
  <c r="AC138" i="59"/>
  <c r="AE138" i="59"/>
  <c r="Y138" i="59"/>
  <c r="AB137" i="59"/>
  <c r="AC137" i="59"/>
  <c r="AE137" i="59"/>
  <c r="Y137" i="59"/>
  <c r="AB136" i="59"/>
  <c r="AC136" i="59"/>
  <c r="AE136" i="59"/>
  <c r="Y136" i="59"/>
  <c r="AB135" i="59"/>
  <c r="AC135" i="59"/>
  <c r="AE135" i="59"/>
  <c r="Y135" i="59"/>
  <c r="AB134" i="59"/>
  <c r="AC134" i="59"/>
  <c r="AE134" i="59"/>
  <c r="Y134" i="59"/>
  <c r="AB133" i="59"/>
  <c r="AC133" i="59"/>
  <c r="AE133" i="59"/>
  <c r="Y133" i="59"/>
  <c r="AB132" i="59"/>
  <c r="AC132" i="59"/>
  <c r="AE132" i="59"/>
  <c r="Y132" i="59"/>
  <c r="AB131" i="59"/>
  <c r="AC131" i="59"/>
  <c r="AE131" i="59"/>
  <c r="Y131" i="59"/>
  <c r="Z100" i="59"/>
  <c r="Z101" i="59"/>
  <c r="Z102" i="59"/>
  <c r="Z103" i="59"/>
  <c r="Z104" i="59"/>
  <c r="Z105" i="59"/>
  <c r="Z109" i="59"/>
  <c r="Z125" i="59"/>
  <c r="AB124" i="59"/>
  <c r="AC124" i="59"/>
  <c r="AE124" i="59"/>
  <c r="Y124" i="59"/>
  <c r="AB123" i="59"/>
  <c r="AC123" i="59"/>
  <c r="AE123" i="59"/>
  <c r="Y123" i="59"/>
  <c r="AB122" i="59"/>
  <c r="AC122" i="59"/>
  <c r="AE122" i="59"/>
  <c r="Y122" i="59"/>
  <c r="AB121" i="59"/>
  <c r="AC121" i="59"/>
  <c r="AE121" i="59"/>
  <c r="Y121" i="59"/>
  <c r="AB120" i="59"/>
  <c r="AC120" i="59"/>
  <c r="AE120" i="59"/>
  <c r="Y120" i="59"/>
  <c r="AB119" i="59"/>
  <c r="AC119" i="59"/>
  <c r="AE119" i="59"/>
  <c r="Y119" i="59"/>
  <c r="AB118" i="59"/>
  <c r="AC118" i="59"/>
  <c r="AE118" i="59"/>
  <c r="Y118" i="59"/>
  <c r="AB117" i="59"/>
  <c r="AC117" i="59"/>
  <c r="AE117" i="59"/>
  <c r="Y117" i="59"/>
  <c r="AB116" i="59"/>
  <c r="AC116" i="59"/>
  <c r="AE116" i="59"/>
  <c r="Y116" i="59"/>
  <c r="AB115" i="59"/>
  <c r="AC115" i="59"/>
  <c r="AE115" i="59"/>
  <c r="Y115" i="59"/>
  <c r="AB114" i="59"/>
  <c r="AC114" i="59"/>
  <c r="AE114" i="59"/>
  <c r="Y114" i="59"/>
  <c r="AB113" i="59"/>
  <c r="AC113" i="59"/>
  <c r="AE113" i="59"/>
  <c r="Y113" i="59"/>
  <c r="AB112" i="59"/>
  <c r="AC112" i="59"/>
  <c r="AE112" i="59"/>
  <c r="Y112" i="59"/>
  <c r="AB111" i="59"/>
  <c r="AC111" i="59"/>
  <c r="AE111" i="59"/>
  <c r="Y111" i="59"/>
  <c r="AB110" i="59"/>
  <c r="AC110" i="59"/>
  <c r="AE110" i="59"/>
  <c r="Y110" i="59"/>
  <c r="AB109" i="59"/>
  <c r="AC109" i="59"/>
  <c r="AE109" i="59"/>
  <c r="Y109" i="59"/>
  <c r="AB108" i="59"/>
  <c r="AC108" i="59"/>
  <c r="AE108" i="59"/>
  <c r="Y108" i="59"/>
  <c r="AB107" i="59"/>
  <c r="AC107" i="59"/>
  <c r="AE107" i="59"/>
  <c r="Y107" i="59"/>
  <c r="AB106" i="59"/>
  <c r="AC106" i="59"/>
  <c r="AE106" i="59"/>
  <c r="Y106" i="59"/>
  <c r="AB105" i="59"/>
  <c r="AC105" i="59"/>
  <c r="AE105" i="59"/>
  <c r="Y105" i="59"/>
  <c r="AB104" i="59"/>
  <c r="AC104" i="59"/>
  <c r="AE104" i="59"/>
  <c r="Y104" i="59"/>
  <c r="AB103" i="59"/>
  <c r="AC103" i="59"/>
  <c r="AE103" i="59"/>
  <c r="Y103" i="59"/>
  <c r="AB102" i="59"/>
  <c r="AC102" i="59"/>
  <c r="AE102" i="59"/>
  <c r="Y102" i="59"/>
  <c r="AB101" i="59"/>
  <c r="AC101" i="59"/>
  <c r="AE101" i="59"/>
  <c r="Y101" i="59"/>
  <c r="AB100" i="59"/>
  <c r="AC100" i="59"/>
  <c r="AE100" i="59"/>
  <c r="Y100" i="59"/>
  <c r="Z69" i="59"/>
  <c r="Z70" i="59"/>
  <c r="Z71" i="59"/>
  <c r="Z72" i="59"/>
  <c r="Z73" i="59"/>
  <c r="Z76" i="59"/>
  <c r="Z77" i="59"/>
  <c r="Z92" i="59"/>
  <c r="Z94" i="59"/>
  <c r="AB93" i="59"/>
  <c r="AC93" i="59"/>
  <c r="AE93" i="59"/>
  <c r="Y93" i="59"/>
  <c r="AB92" i="59"/>
  <c r="AC92" i="59"/>
  <c r="AE92" i="59"/>
  <c r="Y92" i="59"/>
  <c r="AB91" i="59"/>
  <c r="AC91" i="59"/>
  <c r="AE91" i="59"/>
  <c r="Y91" i="59"/>
  <c r="AB90" i="59"/>
  <c r="AC90" i="59"/>
  <c r="AE90" i="59"/>
  <c r="Y90" i="59"/>
  <c r="AB89" i="59"/>
  <c r="AC89" i="59"/>
  <c r="AE89" i="59"/>
  <c r="Y89" i="59"/>
  <c r="AB88" i="59"/>
  <c r="AC88" i="59"/>
  <c r="AE88" i="59"/>
  <c r="Y88" i="59"/>
  <c r="AB87" i="59"/>
  <c r="AC87" i="59"/>
  <c r="AE87" i="59"/>
  <c r="Y87" i="59"/>
  <c r="AB86" i="59"/>
  <c r="AC86" i="59"/>
  <c r="AE86" i="59"/>
  <c r="Y86" i="59"/>
  <c r="AB85" i="59"/>
  <c r="AC85" i="59"/>
  <c r="AE85" i="59"/>
  <c r="Y85" i="59"/>
  <c r="AB84" i="59"/>
  <c r="AC84" i="59"/>
  <c r="AE84" i="59"/>
  <c r="Y84" i="59"/>
  <c r="AB83" i="59"/>
  <c r="AC83" i="59"/>
  <c r="AE83" i="59"/>
  <c r="Y83" i="59"/>
  <c r="AB82" i="59"/>
  <c r="AC82" i="59"/>
  <c r="AE82" i="59"/>
  <c r="Y82" i="59"/>
  <c r="AB81" i="59"/>
  <c r="AC81" i="59"/>
  <c r="AE81" i="59"/>
  <c r="Y81" i="59"/>
  <c r="AB80" i="59"/>
  <c r="AC80" i="59"/>
  <c r="AE80" i="59"/>
  <c r="Y80" i="59"/>
  <c r="AB79" i="59"/>
  <c r="AC79" i="59"/>
  <c r="AE79" i="59"/>
  <c r="Y79" i="59"/>
  <c r="AB78" i="59"/>
  <c r="AC78" i="59"/>
  <c r="AE78" i="59"/>
  <c r="Y78" i="59"/>
  <c r="AB77" i="59"/>
  <c r="AC77" i="59"/>
  <c r="AE77" i="59"/>
  <c r="Y77" i="59"/>
  <c r="AB76" i="59"/>
  <c r="AC76" i="59"/>
  <c r="AE76" i="59"/>
  <c r="Y76" i="59"/>
  <c r="AB75" i="59"/>
  <c r="AC75" i="59"/>
  <c r="AE75" i="59"/>
  <c r="Y75" i="59"/>
  <c r="AB74" i="59"/>
  <c r="AC74" i="59"/>
  <c r="AE74" i="59"/>
  <c r="Y74" i="59"/>
  <c r="AB73" i="59"/>
  <c r="AC73" i="59"/>
  <c r="AE73" i="59"/>
  <c r="Y73" i="59"/>
  <c r="AB72" i="59"/>
  <c r="AC72" i="59"/>
  <c r="AE72" i="59"/>
  <c r="Y72" i="59"/>
  <c r="AB71" i="59"/>
  <c r="AC71" i="59"/>
  <c r="AE71" i="59"/>
  <c r="Y71" i="59"/>
  <c r="AB70" i="59"/>
  <c r="AC70" i="59"/>
  <c r="AE70" i="59"/>
  <c r="Y70" i="59"/>
  <c r="AB69" i="59"/>
  <c r="AC69" i="59"/>
  <c r="AE69" i="59"/>
  <c r="Y69" i="59"/>
  <c r="Z38" i="59"/>
  <c r="Z39" i="59"/>
  <c r="Z40" i="59"/>
  <c r="Z41" i="59"/>
  <c r="Z42" i="59"/>
  <c r="Z43" i="59"/>
  <c r="Z63" i="59"/>
  <c r="AB62" i="59"/>
  <c r="AC62" i="59"/>
  <c r="AE62" i="59"/>
  <c r="Y62" i="59"/>
  <c r="AB61" i="59"/>
  <c r="AC61" i="59"/>
  <c r="AE61" i="59"/>
  <c r="Y61" i="59"/>
  <c r="AB60" i="59"/>
  <c r="AC60" i="59"/>
  <c r="AE60" i="59"/>
  <c r="Y60" i="59"/>
  <c r="AB59" i="59"/>
  <c r="AC59" i="59"/>
  <c r="AE59" i="59"/>
  <c r="Y59" i="59"/>
  <c r="AB58" i="59"/>
  <c r="AC58" i="59"/>
  <c r="AE58" i="59"/>
  <c r="Y58" i="59"/>
  <c r="AB57" i="59"/>
  <c r="AC57" i="59"/>
  <c r="AE57" i="59"/>
  <c r="Y57" i="59"/>
  <c r="AB56" i="59"/>
  <c r="AC56" i="59"/>
  <c r="AE56" i="59"/>
  <c r="Y56" i="59"/>
  <c r="AB55" i="59"/>
  <c r="AC55" i="59"/>
  <c r="AE55" i="59"/>
  <c r="Y55" i="59"/>
  <c r="AB54" i="59"/>
  <c r="AC54" i="59"/>
  <c r="AE54" i="59"/>
  <c r="Y54" i="59"/>
  <c r="AB53" i="59"/>
  <c r="AC53" i="59"/>
  <c r="AE53" i="59"/>
  <c r="Y53" i="59"/>
  <c r="AB52" i="59"/>
  <c r="AC52" i="59"/>
  <c r="AE52" i="59"/>
  <c r="Y52" i="59"/>
  <c r="AB51" i="59"/>
  <c r="AC51" i="59"/>
  <c r="AE51" i="59"/>
  <c r="Y51" i="59"/>
  <c r="AB50" i="59"/>
  <c r="AC50" i="59"/>
  <c r="AE50" i="59"/>
  <c r="Y50" i="59"/>
  <c r="AB49" i="59"/>
  <c r="AC49" i="59"/>
  <c r="AE49" i="59"/>
  <c r="Y49" i="59"/>
  <c r="AB48" i="59"/>
  <c r="AC48" i="59"/>
  <c r="AE48" i="59"/>
  <c r="Y48" i="59"/>
  <c r="AB47" i="59"/>
  <c r="AC47" i="59"/>
  <c r="AE47" i="59"/>
  <c r="Y47" i="59"/>
  <c r="AB46" i="59"/>
  <c r="AC46" i="59"/>
  <c r="AE46" i="59"/>
  <c r="Y46" i="59"/>
  <c r="AB45" i="59"/>
  <c r="AC45" i="59"/>
  <c r="AE45" i="59"/>
  <c r="Y45" i="59"/>
  <c r="AB44" i="59"/>
  <c r="AC44" i="59"/>
  <c r="AE44" i="59"/>
  <c r="Y44" i="59"/>
  <c r="AB43" i="59"/>
  <c r="AC43" i="59"/>
  <c r="AE43" i="59"/>
  <c r="Y43" i="59"/>
  <c r="AB42" i="59"/>
  <c r="AC42" i="59"/>
  <c r="AE42" i="59"/>
  <c r="Y42" i="59"/>
  <c r="AB41" i="59"/>
  <c r="AC41" i="59"/>
  <c r="AE41" i="59"/>
  <c r="Y41" i="59"/>
  <c r="AB40" i="59"/>
  <c r="AC40" i="59"/>
  <c r="AE40" i="59"/>
  <c r="Y40" i="59"/>
  <c r="AB39" i="59"/>
  <c r="AC39" i="59"/>
  <c r="AE39" i="59"/>
  <c r="Y39" i="59"/>
  <c r="AB38" i="59"/>
  <c r="AC38" i="59"/>
  <c r="AE38" i="59"/>
  <c r="Y38" i="59"/>
  <c r="Y30" i="59"/>
  <c r="Y29" i="59"/>
  <c r="Y28" i="59"/>
  <c r="Y27" i="59"/>
  <c r="Y26" i="59"/>
  <c r="Y25" i="59"/>
  <c r="Y24" i="59"/>
  <c r="Y23" i="59"/>
  <c r="Y22" i="59"/>
  <c r="Y21" i="59"/>
  <c r="Y20" i="59"/>
  <c r="Y19" i="59"/>
  <c r="Y18" i="59"/>
  <c r="Y17" i="59"/>
  <c r="Y16" i="59"/>
  <c r="Y15" i="59"/>
  <c r="Y14" i="59"/>
  <c r="Y13" i="59"/>
  <c r="Y12" i="59"/>
  <c r="Y11" i="59"/>
  <c r="Y10" i="59"/>
  <c r="Y9" i="59"/>
  <c r="Y8" i="59"/>
  <c r="Y7" i="59"/>
  <c r="Y6" i="59"/>
  <c r="H155" i="59"/>
  <c r="H154" i="59"/>
  <c r="H153" i="59"/>
  <c r="H152" i="59"/>
  <c r="H151" i="59"/>
  <c r="H150" i="59"/>
  <c r="H149" i="59"/>
  <c r="H148" i="59"/>
  <c r="H147" i="59"/>
  <c r="H146" i="59"/>
  <c r="H145" i="59"/>
  <c r="H144" i="59"/>
  <c r="H143" i="59"/>
  <c r="H142" i="59"/>
  <c r="H141" i="59"/>
  <c r="H140" i="59"/>
  <c r="H139" i="59"/>
  <c r="H138" i="59"/>
  <c r="H137" i="59"/>
  <c r="H136" i="59"/>
  <c r="H135" i="59"/>
  <c r="H134" i="59"/>
  <c r="H133" i="59"/>
  <c r="H132" i="59"/>
  <c r="H131" i="59"/>
  <c r="H124" i="59"/>
  <c r="H123" i="59"/>
  <c r="H122" i="59"/>
  <c r="H121" i="59"/>
  <c r="H120" i="59"/>
  <c r="H119" i="59"/>
  <c r="H118" i="59"/>
  <c r="H117" i="59"/>
  <c r="H116" i="59"/>
  <c r="H115" i="59"/>
  <c r="H114" i="59"/>
  <c r="H113" i="59"/>
  <c r="H112" i="59"/>
  <c r="H111" i="59"/>
  <c r="H110" i="59"/>
  <c r="H109" i="59"/>
  <c r="H108" i="59"/>
  <c r="H107" i="59"/>
  <c r="H106" i="59"/>
  <c r="H105" i="59"/>
  <c r="H104" i="59"/>
  <c r="H103" i="59"/>
  <c r="H102" i="59"/>
  <c r="H101" i="59"/>
  <c r="H100" i="59"/>
  <c r="H93" i="59"/>
  <c r="H92" i="59"/>
  <c r="H91" i="59"/>
  <c r="H90" i="59"/>
  <c r="H89" i="59"/>
  <c r="H88" i="59"/>
  <c r="H87" i="59"/>
  <c r="H86" i="59"/>
  <c r="H85" i="59"/>
  <c r="H84" i="59"/>
  <c r="H83" i="59"/>
  <c r="H82" i="59"/>
  <c r="H81" i="59"/>
  <c r="H80" i="59"/>
  <c r="H79" i="59"/>
  <c r="H78" i="59"/>
  <c r="H77" i="59"/>
  <c r="H76" i="59"/>
  <c r="H75" i="59"/>
  <c r="H74" i="59"/>
  <c r="H73" i="59"/>
  <c r="H72" i="59"/>
  <c r="H71" i="59"/>
  <c r="H70" i="59"/>
  <c r="H69" i="59"/>
  <c r="H62" i="59"/>
  <c r="H61" i="59"/>
  <c r="H60" i="59"/>
  <c r="H59" i="59"/>
  <c r="H58" i="59"/>
  <c r="H57" i="59"/>
  <c r="H56" i="59"/>
  <c r="H55" i="59"/>
  <c r="H54" i="59"/>
  <c r="H53" i="59"/>
  <c r="H52" i="59"/>
  <c r="H51" i="59"/>
  <c r="H50" i="59"/>
  <c r="H49" i="59"/>
  <c r="H48" i="59"/>
  <c r="H47" i="59"/>
  <c r="H46" i="59"/>
  <c r="H45" i="59"/>
  <c r="H44" i="59"/>
  <c r="H43" i="59"/>
  <c r="H42" i="59"/>
  <c r="H41" i="59"/>
  <c r="H40" i="59"/>
  <c r="H39" i="59"/>
  <c r="H38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6" i="59"/>
  <c r="AN155" i="59"/>
  <c r="AN154" i="59"/>
  <c r="AN153" i="59"/>
  <c r="AN152" i="59"/>
  <c r="AN151" i="59"/>
  <c r="AN150" i="59"/>
  <c r="AN149" i="59"/>
  <c r="AN148" i="59"/>
  <c r="AN147" i="59"/>
  <c r="AN146" i="59"/>
  <c r="AN145" i="59"/>
  <c r="AN144" i="59"/>
  <c r="AN143" i="59"/>
  <c r="AN142" i="59"/>
  <c r="AN141" i="59"/>
  <c r="AN140" i="59"/>
  <c r="AN139" i="59"/>
  <c r="AN138" i="59"/>
  <c r="AN137" i="59"/>
  <c r="AN136" i="59"/>
  <c r="AN135" i="59"/>
  <c r="AN134" i="59"/>
  <c r="AN133" i="59"/>
  <c r="AN132" i="59"/>
  <c r="AN131" i="59"/>
  <c r="AN124" i="59"/>
  <c r="AN123" i="59"/>
  <c r="AN122" i="59"/>
  <c r="AN121" i="59"/>
  <c r="AN120" i="59"/>
  <c r="AN119" i="59"/>
  <c r="AN118" i="59"/>
  <c r="AN117" i="59"/>
  <c r="AN116" i="59"/>
  <c r="AN115" i="59"/>
  <c r="AN114" i="59"/>
  <c r="AN113" i="59"/>
  <c r="AN112" i="59"/>
  <c r="AN111" i="59"/>
  <c r="AN110" i="59"/>
  <c r="AN109" i="59"/>
  <c r="AN108" i="59"/>
  <c r="AN107" i="59"/>
  <c r="AN106" i="59"/>
  <c r="AN105" i="59"/>
  <c r="AN104" i="59"/>
  <c r="AN103" i="59"/>
  <c r="AN102" i="59"/>
  <c r="AN101" i="59"/>
  <c r="AN100" i="59"/>
  <c r="AN93" i="59"/>
  <c r="AN92" i="59"/>
  <c r="AN91" i="59"/>
  <c r="AN90" i="59"/>
  <c r="AN89" i="59"/>
  <c r="AN88" i="59"/>
  <c r="AN87" i="59"/>
  <c r="AN86" i="59"/>
  <c r="AN85" i="59"/>
  <c r="AN84" i="59"/>
  <c r="AN83" i="59"/>
  <c r="AN82" i="59"/>
  <c r="AN81" i="59"/>
  <c r="AN80" i="59"/>
  <c r="AN79" i="59"/>
  <c r="AN78" i="59"/>
  <c r="AN77" i="59"/>
  <c r="AN76" i="59"/>
  <c r="AN75" i="59"/>
  <c r="AN74" i="59"/>
  <c r="AN73" i="59"/>
  <c r="AN72" i="59"/>
  <c r="AN71" i="59"/>
  <c r="AN70" i="59"/>
  <c r="AN69" i="59"/>
  <c r="AN62" i="59"/>
  <c r="AN61" i="59"/>
  <c r="AN60" i="59"/>
  <c r="AN59" i="59"/>
  <c r="AN58" i="59"/>
  <c r="AN57" i="59"/>
  <c r="AN56" i="59"/>
  <c r="AN55" i="59"/>
  <c r="AN54" i="59"/>
  <c r="AN53" i="59"/>
  <c r="AN52" i="59"/>
  <c r="AN51" i="59"/>
  <c r="AN50" i="59"/>
  <c r="AN49" i="59"/>
  <c r="AN48" i="59"/>
  <c r="AN47" i="59"/>
  <c r="AN46" i="59"/>
  <c r="AN45" i="59"/>
  <c r="AN44" i="59"/>
  <c r="AN43" i="59"/>
  <c r="AN42" i="59"/>
  <c r="AN41" i="59"/>
  <c r="AN40" i="59"/>
  <c r="AN39" i="59"/>
  <c r="AN38" i="59"/>
  <c r="AN30" i="59"/>
  <c r="AN29" i="59"/>
  <c r="AN28" i="59"/>
  <c r="AN27" i="59"/>
  <c r="AN26" i="59"/>
  <c r="AN25" i="59"/>
  <c r="AN24" i="59"/>
  <c r="AN23" i="59"/>
  <c r="AN22" i="59"/>
  <c r="AN21" i="59"/>
  <c r="AN20" i="59"/>
  <c r="AN19" i="59"/>
  <c r="AN18" i="59"/>
  <c r="AN17" i="59"/>
  <c r="AN16" i="59"/>
  <c r="AN15" i="59"/>
  <c r="AN14" i="59"/>
  <c r="AN13" i="59"/>
  <c r="AN12" i="59"/>
  <c r="AN11" i="59"/>
  <c r="AN10" i="59"/>
  <c r="AN9" i="59"/>
  <c r="AN8" i="59"/>
  <c r="AN7" i="59"/>
  <c r="AN6" i="59"/>
  <c r="X155" i="59"/>
  <c r="X154" i="59"/>
  <c r="X153" i="59"/>
  <c r="X152" i="59"/>
  <c r="X151" i="59"/>
  <c r="X150" i="59"/>
  <c r="X149" i="59"/>
  <c r="X148" i="59"/>
  <c r="X147" i="59"/>
  <c r="X146" i="59"/>
  <c r="X145" i="59"/>
  <c r="X144" i="59"/>
  <c r="X143" i="59"/>
  <c r="X142" i="59"/>
  <c r="X141" i="59"/>
  <c r="X140" i="59"/>
  <c r="X139" i="59"/>
  <c r="X138" i="59"/>
  <c r="X137" i="59"/>
  <c r="X136" i="59"/>
  <c r="X135" i="59"/>
  <c r="X134" i="59"/>
  <c r="X133" i="59"/>
  <c r="X132" i="59"/>
  <c r="X131" i="59"/>
  <c r="X124" i="59"/>
  <c r="X123" i="59"/>
  <c r="X122" i="59"/>
  <c r="X121" i="59"/>
  <c r="X120" i="59"/>
  <c r="X119" i="59"/>
  <c r="X118" i="59"/>
  <c r="X117" i="59"/>
  <c r="X116" i="59"/>
  <c r="X115" i="59"/>
  <c r="X114" i="59"/>
  <c r="X113" i="59"/>
  <c r="X112" i="59"/>
  <c r="X111" i="59"/>
  <c r="X110" i="59"/>
  <c r="X109" i="59"/>
  <c r="X108" i="59"/>
  <c r="X107" i="59"/>
  <c r="X106" i="59"/>
  <c r="X105" i="59"/>
  <c r="X104" i="59"/>
  <c r="X103" i="59"/>
  <c r="X102" i="59"/>
  <c r="X101" i="59"/>
  <c r="X100" i="59"/>
  <c r="X93" i="59"/>
  <c r="X92" i="59"/>
  <c r="X91" i="59"/>
  <c r="X90" i="59"/>
  <c r="X89" i="59"/>
  <c r="X88" i="59"/>
  <c r="X87" i="59"/>
  <c r="X86" i="59"/>
  <c r="X85" i="59"/>
  <c r="X84" i="59"/>
  <c r="X83" i="59"/>
  <c r="X82" i="59"/>
  <c r="X81" i="59"/>
  <c r="X80" i="59"/>
  <c r="X79" i="59"/>
  <c r="X78" i="59"/>
  <c r="X77" i="59"/>
  <c r="X76" i="59"/>
  <c r="X75" i="59"/>
  <c r="X74" i="59"/>
  <c r="X73" i="59"/>
  <c r="X72" i="59"/>
  <c r="X71" i="59"/>
  <c r="X70" i="59"/>
  <c r="X69" i="59"/>
  <c r="X62" i="59"/>
  <c r="X61" i="59"/>
  <c r="X60" i="59"/>
  <c r="X59" i="59"/>
  <c r="X58" i="59"/>
  <c r="X57" i="59"/>
  <c r="X56" i="59"/>
  <c r="X55" i="59"/>
  <c r="X54" i="59"/>
  <c r="X53" i="59"/>
  <c r="X52" i="59"/>
  <c r="X51" i="59"/>
  <c r="X50" i="59"/>
  <c r="X49" i="59"/>
  <c r="X48" i="59"/>
  <c r="X47" i="59"/>
  <c r="X46" i="59"/>
  <c r="X45" i="59"/>
  <c r="X44" i="59"/>
  <c r="X43" i="59"/>
  <c r="X42" i="59"/>
  <c r="X41" i="59"/>
  <c r="X40" i="59"/>
  <c r="X39" i="59"/>
  <c r="X38" i="59"/>
  <c r="X30" i="59"/>
  <c r="X29" i="59"/>
  <c r="X28" i="59"/>
  <c r="X27" i="59"/>
  <c r="X26" i="59"/>
  <c r="X25" i="59"/>
  <c r="X24" i="59"/>
  <c r="X23" i="59"/>
  <c r="X22" i="59"/>
  <c r="X21" i="59"/>
  <c r="X20" i="59"/>
  <c r="X19" i="59"/>
  <c r="X18" i="59"/>
  <c r="X17" i="59"/>
  <c r="X16" i="59"/>
  <c r="X15" i="59"/>
  <c r="X14" i="59"/>
  <c r="X13" i="59"/>
  <c r="X12" i="59"/>
  <c r="X11" i="59"/>
  <c r="X10" i="59"/>
  <c r="X9" i="59"/>
  <c r="X8" i="59"/>
  <c r="X7" i="59"/>
  <c r="X6" i="59"/>
  <c r="G155" i="59"/>
  <c r="G154" i="59"/>
  <c r="G153" i="59"/>
  <c r="G152" i="59"/>
  <c r="G151" i="59"/>
  <c r="G150" i="59"/>
  <c r="G149" i="59"/>
  <c r="G148" i="59"/>
  <c r="G147" i="59"/>
  <c r="G146" i="59"/>
  <c r="G145" i="59"/>
  <c r="G144" i="59"/>
  <c r="G143" i="59"/>
  <c r="G142" i="59"/>
  <c r="G141" i="59"/>
  <c r="G140" i="59"/>
  <c r="G139" i="59"/>
  <c r="G138" i="59"/>
  <c r="G137" i="59"/>
  <c r="G136" i="59"/>
  <c r="G135" i="59"/>
  <c r="G134" i="59"/>
  <c r="G133" i="59"/>
  <c r="G132" i="59"/>
  <c r="G131" i="59"/>
  <c r="G124" i="59"/>
  <c r="G123" i="59"/>
  <c r="G122" i="59"/>
  <c r="G121" i="59"/>
  <c r="G120" i="59"/>
  <c r="G119" i="59"/>
  <c r="G118" i="59"/>
  <c r="G117" i="59"/>
  <c r="G116" i="59"/>
  <c r="G115" i="59"/>
  <c r="G114" i="59"/>
  <c r="G113" i="59"/>
  <c r="G112" i="59"/>
  <c r="G111" i="59"/>
  <c r="G110" i="59"/>
  <c r="G109" i="59"/>
  <c r="G108" i="59"/>
  <c r="G107" i="59"/>
  <c r="G106" i="59"/>
  <c r="G105" i="59"/>
  <c r="G104" i="59"/>
  <c r="G103" i="59"/>
  <c r="G102" i="59"/>
  <c r="G101" i="59"/>
  <c r="G100" i="59"/>
  <c r="G93" i="59"/>
  <c r="G92" i="59"/>
  <c r="G91" i="59"/>
  <c r="G90" i="59"/>
  <c r="G89" i="59"/>
  <c r="G88" i="59"/>
  <c r="G87" i="59"/>
  <c r="G86" i="59"/>
  <c r="G85" i="59"/>
  <c r="G84" i="59"/>
  <c r="G83" i="59"/>
  <c r="G82" i="59"/>
  <c r="G81" i="59"/>
  <c r="G80" i="59"/>
  <c r="G79" i="59"/>
  <c r="G78" i="59"/>
  <c r="G77" i="59"/>
  <c r="G76" i="59"/>
  <c r="G75" i="59"/>
  <c r="G74" i="59"/>
  <c r="G73" i="59"/>
  <c r="G72" i="59"/>
  <c r="G71" i="59"/>
  <c r="G70" i="59"/>
  <c r="G69" i="59"/>
  <c r="G62" i="59"/>
  <c r="G61" i="59"/>
  <c r="G60" i="59"/>
  <c r="G59" i="59"/>
  <c r="G58" i="59"/>
  <c r="G57" i="59"/>
  <c r="G56" i="59"/>
  <c r="G55" i="59"/>
  <c r="G54" i="59"/>
  <c r="G53" i="59"/>
  <c r="G52" i="59"/>
  <c r="G51" i="59"/>
  <c r="G50" i="59"/>
  <c r="G49" i="59"/>
  <c r="G48" i="59"/>
  <c r="G47" i="59"/>
  <c r="G46" i="59"/>
  <c r="G45" i="59"/>
  <c r="G44" i="59"/>
  <c r="G43" i="59"/>
  <c r="G42" i="59"/>
  <c r="G41" i="59"/>
  <c r="G40" i="59"/>
  <c r="G39" i="59"/>
  <c r="G38" i="59"/>
  <c r="J31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6" i="59"/>
  <c r="AI2" i="60"/>
  <c r="S2" i="60"/>
  <c r="AI2" i="59"/>
  <c r="S2" i="59"/>
  <c r="S4" i="59"/>
  <c r="AQ156" i="60"/>
  <c r="AP131" i="60"/>
  <c r="AP132" i="60"/>
  <c r="AP133" i="60"/>
  <c r="AP134" i="60"/>
  <c r="AP135" i="60"/>
  <c r="AP136" i="60"/>
  <c r="AP137" i="60"/>
  <c r="AP138" i="60"/>
  <c r="AP139" i="60"/>
  <c r="AP140" i="60"/>
  <c r="AP141" i="60"/>
  <c r="AP142" i="60"/>
  <c r="AP143" i="60"/>
  <c r="AP144" i="60"/>
  <c r="AP145" i="60"/>
  <c r="AP146" i="60"/>
  <c r="AP147" i="60"/>
  <c r="AP148" i="60"/>
  <c r="AP149" i="60"/>
  <c r="AP150" i="60"/>
  <c r="AP151" i="60"/>
  <c r="AP152" i="60"/>
  <c r="AP153" i="60"/>
  <c r="AP154" i="60"/>
  <c r="AP155" i="60"/>
  <c r="AP156" i="60"/>
  <c r="AA156" i="60"/>
  <c r="Z131" i="60"/>
  <c r="Z132" i="60"/>
  <c r="Z133" i="60"/>
  <c r="Z134" i="60"/>
  <c r="Z135" i="60"/>
  <c r="Z136" i="60"/>
  <c r="Z137" i="60"/>
  <c r="Z138" i="60"/>
  <c r="Z139" i="60"/>
  <c r="Z140" i="60"/>
  <c r="Z141" i="60"/>
  <c r="Z142" i="60"/>
  <c r="Z143" i="60"/>
  <c r="Z144" i="60"/>
  <c r="Z145" i="60"/>
  <c r="Z146" i="60"/>
  <c r="Z147" i="60"/>
  <c r="Z148" i="60"/>
  <c r="Z149" i="60"/>
  <c r="Z150" i="60"/>
  <c r="Z151" i="60"/>
  <c r="Z152" i="60"/>
  <c r="Z153" i="60"/>
  <c r="Z154" i="60"/>
  <c r="Z155" i="60"/>
  <c r="Z156" i="60"/>
  <c r="J156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146" i="60"/>
  <c r="I147" i="60"/>
  <c r="I148" i="60"/>
  <c r="I149" i="60"/>
  <c r="I150" i="60"/>
  <c r="I151" i="60"/>
  <c r="I152" i="60"/>
  <c r="I153" i="60"/>
  <c r="I154" i="60"/>
  <c r="I155" i="60"/>
  <c r="I156" i="60"/>
  <c r="AR155" i="60"/>
  <c r="AS155" i="60"/>
  <c r="AU155" i="60"/>
  <c r="AT155" i="60"/>
  <c r="AN155" i="60"/>
  <c r="AB155" i="60"/>
  <c r="AC155" i="60"/>
  <c r="AE155" i="60"/>
  <c r="AD155" i="60"/>
  <c r="X155" i="60"/>
  <c r="K155" i="60"/>
  <c r="L155" i="60"/>
  <c r="N155" i="60"/>
  <c r="M155" i="60"/>
  <c r="G155" i="60"/>
  <c r="AR154" i="60"/>
  <c r="AS154" i="60"/>
  <c r="AU154" i="60"/>
  <c r="AT154" i="60"/>
  <c r="AN154" i="60"/>
  <c r="AB154" i="60"/>
  <c r="AC154" i="60"/>
  <c r="AE154" i="60"/>
  <c r="AD154" i="60"/>
  <c r="X154" i="60"/>
  <c r="K154" i="60"/>
  <c r="L154" i="60"/>
  <c r="N154" i="60"/>
  <c r="M154" i="60"/>
  <c r="G154" i="60"/>
  <c r="AR153" i="60"/>
  <c r="AS153" i="60"/>
  <c r="AU153" i="60"/>
  <c r="AT153" i="60"/>
  <c r="AN153" i="60"/>
  <c r="AB153" i="60"/>
  <c r="AC153" i="60"/>
  <c r="AE153" i="60"/>
  <c r="AD153" i="60"/>
  <c r="X153" i="60"/>
  <c r="K153" i="60"/>
  <c r="L153" i="60"/>
  <c r="N153" i="60"/>
  <c r="M153" i="60"/>
  <c r="G153" i="60"/>
  <c r="AR152" i="60"/>
  <c r="AS152" i="60"/>
  <c r="AU152" i="60"/>
  <c r="AT152" i="60"/>
  <c r="AN152" i="60"/>
  <c r="AB152" i="60"/>
  <c r="AC152" i="60"/>
  <c r="AE152" i="60"/>
  <c r="AD152" i="60"/>
  <c r="X152" i="60"/>
  <c r="K152" i="60"/>
  <c r="L152" i="60"/>
  <c r="N152" i="60"/>
  <c r="M152" i="60"/>
  <c r="G152" i="60"/>
  <c r="AR151" i="60"/>
  <c r="AS151" i="60"/>
  <c r="AU151" i="60"/>
  <c r="AT151" i="60"/>
  <c r="AN151" i="60"/>
  <c r="AB151" i="60"/>
  <c r="AC151" i="60"/>
  <c r="AE151" i="60"/>
  <c r="AD151" i="60"/>
  <c r="X151" i="60"/>
  <c r="K151" i="60"/>
  <c r="L151" i="60"/>
  <c r="N151" i="60"/>
  <c r="M151" i="60"/>
  <c r="G151" i="60"/>
  <c r="AR150" i="60"/>
  <c r="AS150" i="60"/>
  <c r="AU150" i="60"/>
  <c r="AT150" i="60"/>
  <c r="AN150" i="60"/>
  <c r="AB150" i="60"/>
  <c r="AC150" i="60"/>
  <c r="AE150" i="60"/>
  <c r="AD150" i="60"/>
  <c r="X150" i="60"/>
  <c r="K150" i="60"/>
  <c r="L150" i="60"/>
  <c r="N150" i="60"/>
  <c r="M150" i="60"/>
  <c r="G150" i="60"/>
  <c r="AR149" i="60"/>
  <c r="AS149" i="60"/>
  <c r="AU149" i="60"/>
  <c r="AT149" i="60"/>
  <c r="AN149" i="60"/>
  <c r="AB149" i="60"/>
  <c r="AC149" i="60"/>
  <c r="AE149" i="60"/>
  <c r="AD149" i="60"/>
  <c r="X149" i="60"/>
  <c r="K149" i="60"/>
  <c r="L149" i="60"/>
  <c r="N149" i="60"/>
  <c r="M149" i="60"/>
  <c r="G149" i="60"/>
  <c r="AR148" i="60"/>
  <c r="AS148" i="60"/>
  <c r="AU148" i="60"/>
  <c r="AT148" i="60"/>
  <c r="AN148" i="60"/>
  <c r="AB148" i="60"/>
  <c r="AC148" i="60"/>
  <c r="AE148" i="60"/>
  <c r="AD148" i="60"/>
  <c r="X148" i="60"/>
  <c r="K148" i="60"/>
  <c r="L148" i="60"/>
  <c r="N148" i="60"/>
  <c r="M148" i="60"/>
  <c r="G148" i="60"/>
  <c r="AR147" i="60"/>
  <c r="AS147" i="60"/>
  <c r="AU147" i="60"/>
  <c r="AT147" i="60"/>
  <c r="AN147" i="60"/>
  <c r="AB147" i="60"/>
  <c r="AC147" i="60"/>
  <c r="AE147" i="60"/>
  <c r="AD147" i="60"/>
  <c r="X147" i="60"/>
  <c r="K147" i="60"/>
  <c r="L147" i="60"/>
  <c r="N147" i="60"/>
  <c r="M147" i="60"/>
  <c r="G147" i="60"/>
  <c r="AR146" i="60"/>
  <c r="AS146" i="60"/>
  <c r="AU146" i="60"/>
  <c r="AT146" i="60"/>
  <c r="AN146" i="60"/>
  <c r="AB146" i="60"/>
  <c r="AC146" i="60"/>
  <c r="AE146" i="60"/>
  <c r="AD146" i="60"/>
  <c r="X146" i="60"/>
  <c r="K146" i="60"/>
  <c r="L146" i="60"/>
  <c r="N146" i="60"/>
  <c r="M146" i="60"/>
  <c r="G146" i="60"/>
  <c r="AR145" i="60"/>
  <c r="AS145" i="60"/>
  <c r="AU145" i="60"/>
  <c r="AT145" i="60"/>
  <c r="AN145" i="60"/>
  <c r="AB145" i="60"/>
  <c r="AC145" i="60"/>
  <c r="AE145" i="60"/>
  <c r="AD145" i="60"/>
  <c r="X145" i="60"/>
  <c r="K145" i="60"/>
  <c r="L145" i="60"/>
  <c r="N145" i="60"/>
  <c r="M145" i="60"/>
  <c r="G145" i="60"/>
  <c r="AR144" i="60"/>
  <c r="AS144" i="60"/>
  <c r="AU144" i="60"/>
  <c r="AT144" i="60"/>
  <c r="AN144" i="60"/>
  <c r="AB144" i="60"/>
  <c r="AC144" i="60"/>
  <c r="AE144" i="60"/>
  <c r="AD144" i="60"/>
  <c r="X144" i="60"/>
  <c r="K144" i="60"/>
  <c r="L144" i="60"/>
  <c r="N144" i="60"/>
  <c r="M144" i="60"/>
  <c r="G144" i="60"/>
  <c r="AR143" i="60"/>
  <c r="AS143" i="60"/>
  <c r="AU143" i="60"/>
  <c r="AT143" i="60"/>
  <c r="AN143" i="60"/>
  <c r="AB143" i="60"/>
  <c r="AC143" i="60"/>
  <c r="AE143" i="60"/>
  <c r="AD143" i="60"/>
  <c r="X143" i="60"/>
  <c r="K143" i="60"/>
  <c r="L143" i="60"/>
  <c r="N143" i="60"/>
  <c r="M143" i="60"/>
  <c r="G143" i="60"/>
  <c r="AR142" i="60"/>
  <c r="AS142" i="60"/>
  <c r="AU142" i="60"/>
  <c r="AT142" i="60"/>
  <c r="AN142" i="60"/>
  <c r="AB142" i="60"/>
  <c r="AC142" i="60"/>
  <c r="AE142" i="60"/>
  <c r="AD142" i="60"/>
  <c r="X142" i="60"/>
  <c r="K142" i="60"/>
  <c r="L142" i="60"/>
  <c r="N142" i="60"/>
  <c r="M142" i="60"/>
  <c r="G142" i="60"/>
  <c r="AR141" i="60"/>
  <c r="AS141" i="60"/>
  <c r="AU141" i="60"/>
  <c r="AT141" i="60"/>
  <c r="AN141" i="60"/>
  <c r="AB141" i="60"/>
  <c r="AC141" i="60"/>
  <c r="AE141" i="60"/>
  <c r="AD141" i="60"/>
  <c r="X141" i="60"/>
  <c r="K141" i="60"/>
  <c r="L141" i="60"/>
  <c r="N141" i="60"/>
  <c r="M141" i="60"/>
  <c r="G141" i="60"/>
  <c r="AR140" i="60"/>
  <c r="AS140" i="60"/>
  <c r="AU140" i="60"/>
  <c r="AT140" i="60"/>
  <c r="AN140" i="60"/>
  <c r="AB140" i="60"/>
  <c r="AC140" i="60"/>
  <c r="AE140" i="60"/>
  <c r="AD140" i="60"/>
  <c r="X140" i="60"/>
  <c r="K140" i="60"/>
  <c r="L140" i="60"/>
  <c r="N140" i="60"/>
  <c r="M140" i="60"/>
  <c r="G140" i="60"/>
  <c r="AR139" i="60"/>
  <c r="AS139" i="60"/>
  <c r="AU139" i="60"/>
  <c r="AT139" i="60"/>
  <c r="AN139" i="60"/>
  <c r="AB139" i="60"/>
  <c r="AC139" i="60"/>
  <c r="AE139" i="60"/>
  <c r="AD139" i="60"/>
  <c r="X139" i="60"/>
  <c r="K139" i="60"/>
  <c r="L139" i="60"/>
  <c r="N139" i="60"/>
  <c r="M139" i="60"/>
  <c r="G139" i="60"/>
  <c r="AR138" i="60"/>
  <c r="AS138" i="60"/>
  <c r="AU138" i="60"/>
  <c r="AT138" i="60"/>
  <c r="AN138" i="60"/>
  <c r="AB138" i="60"/>
  <c r="AC138" i="60"/>
  <c r="AE138" i="60"/>
  <c r="AD138" i="60"/>
  <c r="X138" i="60"/>
  <c r="K138" i="60"/>
  <c r="L138" i="60"/>
  <c r="N138" i="60"/>
  <c r="M138" i="60"/>
  <c r="G138" i="60"/>
  <c r="AR137" i="60"/>
  <c r="AS137" i="60"/>
  <c r="AU137" i="60"/>
  <c r="AT137" i="60"/>
  <c r="AN137" i="60"/>
  <c r="AB137" i="60"/>
  <c r="AC137" i="60"/>
  <c r="AE137" i="60"/>
  <c r="AD137" i="60"/>
  <c r="X137" i="60"/>
  <c r="K137" i="60"/>
  <c r="L137" i="60"/>
  <c r="N137" i="60"/>
  <c r="M137" i="60"/>
  <c r="G137" i="60"/>
  <c r="AR136" i="60"/>
  <c r="AS136" i="60"/>
  <c r="AU136" i="60"/>
  <c r="AT136" i="60"/>
  <c r="AN136" i="60"/>
  <c r="AB136" i="60"/>
  <c r="AC136" i="60"/>
  <c r="AE136" i="60"/>
  <c r="AD136" i="60"/>
  <c r="X136" i="60"/>
  <c r="K136" i="60"/>
  <c r="L136" i="60"/>
  <c r="N136" i="60"/>
  <c r="M136" i="60"/>
  <c r="G136" i="60"/>
  <c r="AR135" i="60"/>
  <c r="AS135" i="60"/>
  <c r="AU135" i="60"/>
  <c r="AT135" i="60"/>
  <c r="AN135" i="60"/>
  <c r="AB135" i="60"/>
  <c r="AC135" i="60"/>
  <c r="AE135" i="60"/>
  <c r="AD135" i="60"/>
  <c r="X135" i="60"/>
  <c r="K135" i="60"/>
  <c r="L135" i="60"/>
  <c r="N135" i="60"/>
  <c r="M135" i="60"/>
  <c r="G135" i="60"/>
  <c r="AR134" i="60"/>
  <c r="AS134" i="60"/>
  <c r="AU134" i="60"/>
  <c r="AT134" i="60"/>
  <c r="AN134" i="60"/>
  <c r="AB134" i="60"/>
  <c r="AC134" i="60"/>
  <c r="AE134" i="60"/>
  <c r="AD134" i="60"/>
  <c r="X134" i="60"/>
  <c r="K134" i="60"/>
  <c r="L134" i="60"/>
  <c r="N134" i="60"/>
  <c r="M134" i="60"/>
  <c r="G134" i="60"/>
  <c r="AR133" i="60"/>
  <c r="AS133" i="60"/>
  <c r="AU133" i="60"/>
  <c r="AT133" i="60"/>
  <c r="AN133" i="60"/>
  <c r="AB133" i="60"/>
  <c r="AC133" i="60"/>
  <c r="AE133" i="60"/>
  <c r="AD133" i="60"/>
  <c r="X133" i="60"/>
  <c r="K133" i="60"/>
  <c r="L133" i="60"/>
  <c r="N133" i="60"/>
  <c r="M133" i="60"/>
  <c r="G133" i="60"/>
  <c r="AR132" i="60"/>
  <c r="AS132" i="60"/>
  <c r="AU132" i="60"/>
  <c r="AT132" i="60"/>
  <c r="AN132" i="60"/>
  <c r="AB132" i="60"/>
  <c r="AC132" i="60"/>
  <c r="AE132" i="60"/>
  <c r="AD132" i="60"/>
  <c r="X132" i="60"/>
  <c r="K132" i="60"/>
  <c r="L132" i="60"/>
  <c r="N132" i="60"/>
  <c r="M132" i="60"/>
  <c r="G132" i="60"/>
  <c r="AR131" i="60"/>
  <c r="AS131" i="60"/>
  <c r="AU131" i="60"/>
  <c r="AT131" i="60"/>
  <c r="AN131" i="60"/>
  <c r="AB131" i="60"/>
  <c r="AC131" i="60"/>
  <c r="AE131" i="60"/>
  <c r="AD131" i="60"/>
  <c r="X131" i="60"/>
  <c r="K131" i="60"/>
  <c r="L131" i="60"/>
  <c r="N131" i="60"/>
  <c r="M131" i="60"/>
  <c r="G131" i="60"/>
  <c r="AQ125" i="60"/>
  <c r="AP100" i="60"/>
  <c r="AP101" i="60"/>
  <c r="AP102" i="60"/>
  <c r="AP103" i="60"/>
  <c r="AP104" i="60"/>
  <c r="AP105" i="60"/>
  <c r="AP106" i="60"/>
  <c r="AP107" i="60"/>
  <c r="AP108" i="60"/>
  <c r="AP109" i="60"/>
  <c r="AP110" i="60"/>
  <c r="AP111" i="60"/>
  <c r="AP112" i="60"/>
  <c r="AP113" i="60"/>
  <c r="AP114" i="60"/>
  <c r="AP115" i="60"/>
  <c r="AP116" i="60"/>
  <c r="AP117" i="60"/>
  <c r="AP118" i="60"/>
  <c r="AP119" i="60"/>
  <c r="AP120" i="60"/>
  <c r="AP121" i="60"/>
  <c r="AP122" i="60"/>
  <c r="AP123" i="60"/>
  <c r="AP124" i="60"/>
  <c r="AP125" i="60"/>
  <c r="AA125" i="60"/>
  <c r="Z100" i="60"/>
  <c r="Z101" i="60"/>
  <c r="Z102" i="60"/>
  <c r="Z103" i="60"/>
  <c r="Z104" i="60"/>
  <c r="Z105" i="60"/>
  <c r="Z106" i="60"/>
  <c r="Z107" i="60"/>
  <c r="Z108" i="60"/>
  <c r="Z109" i="60"/>
  <c r="Z110" i="60"/>
  <c r="Z111" i="60"/>
  <c r="Z112" i="60"/>
  <c r="Z113" i="60"/>
  <c r="Z114" i="60"/>
  <c r="Z115" i="60"/>
  <c r="Z116" i="60"/>
  <c r="Z117" i="60"/>
  <c r="Z118" i="60"/>
  <c r="Z119" i="60"/>
  <c r="Z120" i="60"/>
  <c r="Z121" i="60"/>
  <c r="Z122" i="60"/>
  <c r="Z123" i="60"/>
  <c r="Z124" i="60"/>
  <c r="Z125" i="60"/>
  <c r="J125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AR124" i="60"/>
  <c r="AS124" i="60"/>
  <c r="AU124" i="60"/>
  <c r="AT124" i="60"/>
  <c r="AN124" i="60"/>
  <c r="AL124" i="60"/>
  <c r="AB124" i="60"/>
  <c r="AC124" i="60"/>
  <c r="AE124" i="60"/>
  <c r="AD124" i="60"/>
  <c r="X124" i="60"/>
  <c r="V93" i="60"/>
  <c r="V124" i="60"/>
  <c r="K124" i="60"/>
  <c r="L124" i="60"/>
  <c r="N124" i="60"/>
  <c r="M124" i="60"/>
  <c r="G124" i="60"/>
  <c r="E124" i="60"/>
  <c r="AR123" i="60"/>
  <c r="AS123" i="60"/>
  <c r="AU123" i="60"/>
  <c r="AT123" i="60"/>
  <c r="AN123" i="60"/>
  <c r="AL123" i="60"/>
  <c r="AB123" i="60"/>
  <c r="AC123" i="60"/>
  <c r="AE123" i="60"/>
  <c r="AD123" i="60"/>
  <c r="X123" i="60"/>
  <c r="V92" i="60"/>
  <c r="V123" i="60"/>
  <c r="K123" i="60"/>
  <c r="L123" i="60"/>
  <c r="N123" i="60"/>
  <c r="M123" i="60"/>
  <c r="G123" i="60"/>
  <c r="E123" i="60"/>
  <c r="AR122" i="60"/>
  <c r="AS122" i="60"/>
  <c r="AU122" i="60"/>
  <c r="AT122" i="60"/>
  <c r="AN122" i="60"/>
  <c r="AL122" i="60"/>
  <c r="AB122" i="60"/>
  <c r="AC122" i="60"/>
  <c r="AE122" i="60"/>
  <c r="AD122" i="60"/>
  <c r="X122" i="60"/>
  <c r="V91" i="60"/>
  <c r="V122" i="60"/>
  <c r="K122" i="60"/>
  <c r="L122" i="60"/>
  <c r="N122" i="60"/>
  <c r="M122" i="60"/>
  <c r="G122" i="60"/>
  <c r="E122" i="60"/>
  <c r="AR121" i="60"/>
  <c r="AS121" i="60"/>
  <c r="AU121" i="60"/>
  <c r="AT121" i="60"/>
  <c r="AN121" i="60"/>
  <c r="AL121" i="60"/>
  <c r="AB121" i="60"/>
  <c r="AC121" i="60"/>
  <c r="AE121" i="60"/>
  <c r="AD121" i="60"/>
  <c r="X121" i="60"/>
  <c r="V90" i="60"/>
  <c r="V121" i="60"/>
  <c r="K121" i="60"/>
  <c r="L121" i="60"/>
  <c r="N121" i="60"/>
  <c r="M121" i="60"/>
  <c r="G121" i="60"/>
  <c r="E121" i="60"/>
  <c r="AR120" i="60"/>
  <c r="AS120" i="60"/>
  <c r="AU120" i="60"/>
  <c r="AT120" i="60"/>
  <c r="AN120" i="60"/>
  <c r="AL120" i="60"/>
  <c r="AB120" i="60"/>
  <c r="AC120" i="60"/>
  <c r="AE120" i="60"/>
  <c r="AD120" i="60"/>
  <c r="X120" i="60"/>
  <c r="V89" i="60"/>
  <c r="V120" i="60"/>
  <c r="K120" i="60"/>
  <c r="L120" i="60"/>
  <c r="N120" i="60"/>
  <c r="M120" i="60"/>
  <c r="G120" i="60"/>
  <c r="E120" i="60"/>
  <c r="AR119" i="60"/>
  <c r="AS119" i="60"/>
  <c r="AU119" i="60"/>
  <c r="AT119" i="60"/>
  <c r="AN119" i="60"/>
  <c r="AL119" i="60"/>
  <c r="AB119" i="60"/>
  <c r="AC119" i="60"/>
  <c r="AE119" i="60"/>
  <c r="AD119" i="60"/>
  <c r="X119" i="60"/>
  <c r="V88" i="60"/>
  <c r="V119" i="60"/>
  <c r="K119" i="60"/>
  <c r="L119" i="60"/>
  <c r="N119" i="60"/>
  <c r="M119" i="60"/>
  <c r="G119" i="60"/>
  <c r="E119" i="60"/>
  <c r="AR118" i="60"/>
  <c r="AS118" i="60"/>
  <c r="AU118" i="60"/>
  <c r="AT118" i="60"/>
  <c r="AN118" i="60"/>
  <c r="AL118" i="60"/>
  <c r="AB118" i="60"/>
  <c r="AC118" i="60"/>
  <c r="AE118" i="60"/>
  <c r="AD118" i="60"/>
  <c r="X118" i="60"/>
  <c r="V87" i="60"/>
  <c r="V118" i="60"/>
  <c r="K118" i="60"/>
  <c r="L118" i="60"/>
  <c r="N118" i="60"/>
  <c r="M118" i="60"/>
  <c r="G118" i="60"/>
  <c r="E118" i="60"/>
  <c r="AR117" i="60"/>
  <c r="AS117" i="60"/>
  <c r="AU117" i="60"/>
  <c r="AT117" i="60"/>
  <c r="AN117" i="60"/>
  <c r="AL117" i="60"/>
  <c r="AB117" i="60"/>
  <c r="AC117" i="60"/>
  <c r="AE117" i="60"/>
  <c r="AD117" i="60"/>
  <c r="X117" i="60"/>
  <c r="V86" i="60"/>
  <c r="V117" i="60"/>
  <c r="K117" i="60"/>
  <c r="L117" i="60"/>
  <c r="N117" i="60"/>
  <c r="M117" i="60"/>
  <c r="G117" i="60"/>
  <c r="E117" i="60"/>
  <c r="AR116" i="60"/>
  <c r="AS116" i="60"/>
  <c r="AU116" i="60"/>
  <c r="AT116" i="60"/>
  <c r="AN116" i="60"/>
  <c r="AL116" i="60"/>
  <c r="AB116" i="60"/>
  <c r="AC116" i="60"/>
  <c r="AE116" i="60"/>
  <c r="AD116" i="60"/>
  <c r="X116" i="60"/>
  <c r="V85" i="60"/>
  <c r="V116" i="60"/>
  <c r="K116" i="60"/>
  <c r="L116" i="60"/>
  <c r="N116" i="60"/>
  <c r="M116" i="60"/>
  <c r="G116" i="60"/>
  <c r="E116" i="60"/>
  <c r="AR115" i="60"/>
  <c r="AS115" i="60"/>
  <c r="AU115" i="60"/>
  <c r="AT115" i="60"/>
  <c r="AN115" i="60"/>
  <c r="AL115" i="60"/>
  <c r="AB115" i="60"/>
  <c r="AC115" i="60"/>
  <c r="AE115" i="60"/>
  <c r="AD115" i="60"/>
  <c r="X115" i="60"/>
  <c r="V84" i="60"/>
  <c r="V115" i="60"/>
  <c r="K115" i="60"/>
  <c r="L115" i="60"/>
  <c r="N115" i="60"/>
  <c r="M115" i="60"/>
  <c r="G115" i="60"/>
  <c r="E115" i="60"/>
  <c r="AR114" i="60"/>
  <c r="AS114" i="60"/>
  <c r="AU114" i="60"/>
  <c r="AT114" i="60"/>
  <c r="AN114" i="60"/>
  <c r="AL114" i="60"/>
  <c r="AB114" i="60"/>
  <c r="AC114" i="60"/>
  <c r="AE114" i="60"/>
  <c r="AD114" i="60"/>
  <c r="X114" i="60"/>
  <c r="V83" i="60"/>
  <c r="V114" i="60"/>
  <c r="K114" i="60"/>
  <c r="L114" i="60"/>
  <c r="N114" i="60"/>
  <c r="M114" i="60"/>
  <c r="G114" i="60"/>
  <c r="E114" i="60"/>
  <c r="AR113" i="60"/>
  <c r="AS113" i="60"/>
  <c r="AU113" i="60"/>
  <c r="AT113" i="60"/>
  <c r="AN113" i="60"/>
  <c r="AL113" i="60"/>
  <c r="AB113" i="60"/>
  <c r="AC113" i="60"/>
  <c r="AE113" i="60"/>
  <c r="AD113" i="60"/>
  <c r="X113" i="60"/>
  <c r="V82" i="60"/>
  <c r="V113" i="60"/>
  <c r="K113" i="60"/>
  <c r="L113" i="60"/>
  <c r="N113" i="60"/>
  <c r="M113" i="60"/>
  <c r="G113" i="60"/>
  <c r="E113" i="60"/>
  <c r="AR112" i="60"/>
  <c r="AS112" i="60"/>
  <c r="AU112" i="60"/>
  <c r="AT112" i="60"/>
  <c r="AN112" i="60"/>
  <c r="AL112" i="60"/>
  <c r="AB112" i="60"/>
  <c r="AC112" i="60"/>
  <c r="AE112" i="60"/>
  <c r="AD112" i="60"/>
  <c r="X112" i="60"/>
  <c r="V81" i="60"/>
  <c r="V112" i="60"/>
  <c r="K112" i="60"/>
  <c r="L112" i="60"/>
  <c r="N112" i="60"/>
  <c r="M112" i="60"/>
  <c r="G112" i="60"/>
  <c r="E112" i="60"/>
  <c r="AR111" i="60"/>
  <c r="AS111" i="60"/>
  <c r="AU111" i="60"/>
  <c r="AT111" i="60"/>
  <c r="AN111" i="60"/>
  <c r="AL111" i="60"/>
  <c r="AB111" i="60"/>
  <c r="AC111" i="60"/>
  <c r="AE111" i="60"/>
  <c r="AD111" i="60"/>
  <c r="X111" i="60"/>
  <c r="V80" i="60"/>
  <c r="V111" i="60"/>
  <c r="K111" i="60"/>
  <c r="L111" i="60"/>
  <c r="N111" i="60"/>
  <c r="M111" i="60"/>
  <c r="G111" i="60"/>
  <c r="E111" i="60"/>
  <c r="AR110" i="60"/>
  <c r="AS110" i="60"/>
  <c r="AU110" i="60"/>
  <c r="AT110" i="60"/>
  <c r="AN110" i="60"/>
  <c r="AL110" i="60"/>
  <c r="AB110" i="60"/>
  <c r="AC110" i="60"/>
  <c r="AE110" i="60"/>
  <c r="AD110" i="60"/>
  <c r="X110" i="60"/>
  <c r="V79" i="60"/>
  <c r="V110" i="60"/>
  <c r="K110" i="60"/>
  <c r="L110" i="60"/>
  <c r="N110" i="60"/>
  <c r="M110" i="60"/>
  <c r="G110" i="60"/>
  <c r="E110" i="60"/>
  <c r="AR109" i="60"/>
  <c r="AS109" i="60"/>
  <c r="AU109" i="60"/>
  <c r="AT109" i="60"/>
  <c r="AN109" i="60"/>
  <c r="AL109" i="60"/>
  <c r="AB109" i="60"/>
  <c r="AC109" i="60"/>
  <c r="AE109" i="60"/>
  <c r="AD109" i="60"/>
  <c r="X109" i="60"/>
  <c r="V78" i="60"/>
  <c r="V109" i="60"/>
  <c r="K109" i="60"/>
  <c r="L109" i="60"/>
  <c r="N109" i="60"/>
  <c r="M109" i="60"/>
  <c r="G109" i="60"/>
  <c r="E109" i="60"/>
  <c r="AR108" i="60"/>
  <c r="AS108" i="60"/>
  <c r="AU108" i="60"/>
  <c r="AT108" i="60"/>
  <c r="AN108" i="60"/>
  <c r="AL108" i="60"/>
  <c r="AB108" i="60"/>
  <c r="AC108" i="60"/>
  <c r="AE108" i="60"/>
  <c r="AD108" i="60"/>
  <c r="X108" i="60"/>
  <c r="V77" i="60"/>
  <c r="V108" i="60"/>
  <c r="K108" i="60"/>
  <c r="L108" i="60"/>
  <c r="N108" i="60"/>
  <c r="M108" i="60"/>
  <c r="G108" i="60"/>
  <c r="E108" i="60"/>
  <c r="AR107" i="60"/>
  <c r="AS107" i="60"/>
  <c r="AU107" i="60"/>
  <c r="AT107" i="60"/>
  <c r="AN107" i="60"/>
  <c r="AL107" i="60"/>
  <c r="AB107" i="60"/>
  <c r="AC107" i="60"/>
  <c r="AE107" i="60"/>
  <c r="AD107" i="60"/>
  <c r="X107" i="60"/>
  <c r="V76" i="60"/>
  <c r="V107" i="60"/>
  <c r="K107" i="60"/>
  <c r="L107" i="60"/>
  <c r="N107" i="60"/>
  <c r="M107" i="60"/>
  <c r="G107" i="60"/>
  <c r="E107" i="60"/>
  <c r="AR106" i="60"/>
  <c r="AS106" i="60"/>
  <c r="AU106" i="60"/>
  <c r="AT106" i="60"/>
  <c r="AN106" i="60"/>
  <c r="AL106" i="60"/>
  <c r="AB106" i="60"/>
  <c r="AC106" i="60"/>
  <c r="AE106" i="60"/>
  <c r="AD106" i="60"/>
  <c r="X106" i="60"/>
  <c r="V75" i="60"/>
  <c r="V106" i="60"/>
  <c r="K106" i="60"/>
  <c r="L106" i="60"/>
  <c r="N106" i="60"/>
  <c r="M106" i="60"/>
  <c r="G106" i="60"/>
  <c r="E106" i="60"/>
  <c r="AR105" i="60"/>
  <c r="AS105" i="60"/>
  <c r="AU105" i="60"/>
  <c r="AT105" i="60"/>
  <c r="AN105" i="60"/>
  <c r="AL105" i="60"/>
  <c r="AB105" i="60"/>
  <c r="AC105" i="60"/>
  <c r="AE105" i="60"/>
  <c r="AD105" i="60"/>
  <c r="X105" i="60"/>
  <c r="V74" i="60"/>
  <c r="V105" i="60"/>
  <c r="K105" i="60"/>
  <c r="L105" i="60"/>
  <c r="N105" i="60"/>
  <c r="M105" i="60"/>
  <c r="G105" i="60"/>
  <c r="E105" i="60"/>
  <c r="AR104" i="60"/>
  <c r="AS104" i="60"/>
  <c r="AU104" i="60"/>
  <c r="AT104" i="60"/>
  <c r="AN104" i="60"/>
  <c r="AL104" i="60"/>
  <c r="AB104" i="60"/>
  <c r="AC104" i="60"/>
  <c r="AE104" i="60"/>
  <c r="AD104" i="60"/>
  <c r="X104" i="60"/>
  <c r="V73" i="60"/>
  <c r="V104" i="60"/>
  <c r="K104" i="60"/>
  <c r="L104" i="60"/>
  <c r="N104" i="60"/>
  <c r="M104" i="60"/>
  <c r="G104" i="60"/>
  <c r="E104" i="60"/>
  <c r="AR103" i="60"/>
  <c r="AS103" i="60"/>
  <c r="AU103" i="60"/>
  <c r="AT103" i="60"/>
  <c r="AN103" i="60"/>
  <c r="AL103" i="60"/>
  <c r="AB103" i="60"/>
  <c r="AC103" i="60"/>
  <c r="AE103" i="60"/>
  <c r="AD103" i="60"/>
  <c r="X103" i="60"/>
  <c r="V72" i="60"/>
  <c r="V103" i="60"/>
  <c r="K103" i="60"/>
  <c r="L103" i="60"/>
  <c r="N103" i="60"/>
  <c r="M103" i="60"/>
  <c r="G103" i="60"/>
  <c r="E103" i="60"/>
  <c r="AR102" i="60"/>
  <c r="AS102" i="60"/>
  <c r="AU102" i="60"/>
  <c r="AT102" i="60"/>
  <c r="AN102" i="60"/>
  <c r="AL102" i="60"/>
  <c r="AB102" i="60"/>
  <c r="AC102" i="60"/>
  <c r="AE102" i="60"/>
  <c r="AD102" i="60"/>
  <c r="X102" i="60"/>
  <c r="V71" i="60"/>
  <c r="V102" i="60"/>
  <c r="K102" i="60"/>
  <c r="L102" i="60"/>
  <c r="N102" i="60"/>
  <c r="M102" i="60"/>
  <c r="G102" i="60"/>
  <c r="E102" i="60"/>
  <c r="AR101" i="60"/>
  <c r="AS101" i="60"/>
  <c r="AU101" i="60"/>
  <c r="AT101" i="60"/>
  <c r="AN101" i="60"/>
  <c r="AL101" i="60"/>
  <c r="AB101" i="60"/>
  <c r="AC101" i="60"/>
  <c r="AE101" i="60"/>
  <c r="AD101" i="60"/>
  <c r="X101" i="60"/>
  <c r="V70" i="60"/>
  <c r="V101" i="60"/>
  <c r="K101" i="60"/>
  <c r="L101" i="60"/>
  <c r="N101" i="60"/>
  <c r="M101" i="60"/>
  <c r="G101" i="60"/>
  <c r="E101" i="60"/>
  <c r="AR100" i="60"/>
  <c r="AS100" i="60"/>
  <c r="AU100" i="60"/>
  <c r="AT100" i="60"/>
  <c r="AN100" i="60"/>
  <c r="AL100" i="60"/>
  <c r="AB100" i="60"/>
  <c r="AC100" i="60"/>
  <c r="AE100" i="60"/>
  <c r="AD100" i="60"/>
  <c r="X100" i="60"/>
  <c r="V69" i="60"/>
  <c r="V100" i="60"/>
  <c r="K100" i="60"/>
  <c r="L100" i="60"/>
  <c r="N100" i="60"/>
  <c r="M100" i="60"/>
  <c r="G100" i="60"/>
  <c r="E100" i="60"/>
  <c r="AQ94" i="60"/>
  <c r="AP69" i="60"/>
  <c r="AP70" i="60"/>
  <c r="AP71" i="60"/>
  <c r="AP72" i="60"/>
  <c r="AP73" i="60"/>
  <c r="AP74" i="60"/>
  <c r="AP75" i="60"/>
  <c r="AP76" i="60"/>
  <c r="AP77" i="60"/>
  <c r="AP78" i="60"/>
  <c r="AP79" i="60"/>
  <c r="AP80" i="60"/>
  <c r="AP81" i="60"/>
  <c r="AP82" i="60"/>
  <c r="AP83" i="60"/>
  <c r="AP84" i="60"/>
  <c r="AP85" i="60"/>
  <c r="AP86" i="60"/>
  <c r="AP87" i="60"/>
  <c r="AP88" i="60"/>
  <c r="AP89" i="60"/>
  <c r="AP90" i="60"/>
  <c r="AP91" i="60"/>
  <c r="AP92" i="60"/>
  <c r="AP93" i="60"/>
  <c r="AP94" i="60"/>
  <c r="AA94" i="60"/>
  <c r="Z69" i="60"/>
  <c r="Z70" i="60"/>
  <c r="Z71" i="60"/>
  <c r="Z72" i="60"/>
  <c r="Z73" i="60"/>
  <c r="Z74" i="60"/>
  <c r="Z75" i="60"/>
  <c r="Z76" i="60"/>
  <c r="Z77" i="60"/>
  <c r="Z78" i="60"/>
  <c r="Z79" i="60"/>
  <c r="Z80" i="60"/>
  <c r="Z81" i="60"/>
  <c r="Z82" i="60"/>
  <c r="Z83" i="60"/>
  <c r="Z84" i="60"/>
  <c r="Z85" i="60"/>
  <c r="Z86" i="60"/>
  <c r="Z87" i="60"/>
  <c r="Z88" i="60"/>
  <c r="Z89" i="60"/>
  <c r="Z90" i="60"/>
  <c r="Z91" i="60"/>
  <c r="Z92" i="60"/>
  <c r="Z93" i="60"/>
  <c r="Z94" i="60"/>
  <c r="J94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AR93" i="60"/>
  <c r="AS93" i="60"/>
  <c r="AU93" i="60"/>
  <c r="AT93" i="60"/>
  <c r="AN93" i="60"/>
  <c r="AL93" i="60"/>
  <c r="AB93" i="60"/>
  <c r="AC93" i="60"/>
  <c r="AE93" i="60"/>
  <c r="AD93" i="60"/>
  <c r="X93" i="60"/>
  <c r="K93" i="60"/>
  <c r="L93" i="60"/>
  <c r="N93" i="60"/>
  <c r="M93" i="60"/>
  <c r="G93" i="60"/>
  <c r="E93" i="60"/>
  <c r="AR92" i="60"/>
  <c r="AS92" i="60"/>
  <c r="AU92" i="60"/>
  <c r="AT92" i="60"/>
  <c r="AN92" i="60"/>
  <c r="AL92" i="60"/>
  <c r="AB92" i="60"/>
  <c r="AC92" i="60"/>
  <c r="AE92" i="60"/>
  <c r="AD92" i="60"/>
  <c r="X92" i="60"/>
  <c r="K92" i="60"/>
  <c r="L92" i="60"/>
  <c r="N92" i="60"/>
  <c r="M92" i="60"/>
  <c r="G92" i="60"/>
  <c r="E92" i="60"/>
  <c r="AR91" i="60"/>
  <c r="AS91" i="60"/>
  <c r="AU91" i="60"/>
  <c r="AT91" i="60"/>
  <c r="AN91" i="60"/>
  <c r="AL91" i="60"/>
  <c r="AB91" i="60"/>
  <c r="AC91" i="60"/>
  <c r="AE91" i="60"/>
  <c r="AD91" i="60"/>
  <c r="X91" i="60"/>
  <c r="K91" i="60"/>
  <c r="L91" i="60"/>
  <c r="N91" i="60"/>
  <c r="M91" i="60"/>
  <c r="G91" i="60"/>
  <c r="E91" i="60"/>
  <c r="AR90" i="60"/>
  <c r="AS90" i="60"/>
  <c r="AU90" i="60"/>
  <c r="AT90" i="60"/>
  <c r="AN90" i="60"/>
  <c r="AL90" i="60"/>
  <c r="AB90" i="60"/>
  <c r="AC90" i="60"/>
  <c r="AE90" i="60"/>
  <c r="AD90" i="60"/>
  <c r="X90" i="60"/>
  <c r="K90" i="60"/>
  <c r="L90" i="60"/>
  <c r="N90" i="60"/>
  <c r="M90" i="60"/>
  <c r="G90" i="60"/>
  <c r="E90" i="60"/>
  <c r="AR89" i="60"/>
  <c r="AS89" i="60"/>
  <c r="AU89" i="60"/>
  <c r="AT89" i="60"/>
  <c r="AN89" i="60"/>
  <c r="AL89" i="60"/>
  <c r="AB89" i="60"/>
  <c r="AC89" i="60"/>
  <c r="AE89" i="60"/>
  <c r="AD89" i="60"/>
  <c r="X89" i="60"/>
  <c r="K89" i="60"/>
  <c r="L89" i="60"/>
  <c r="N89" i="60"/>
  <c r="M89" i="60"/>
  <c r="G89" i="60"/>
  <c r="E89" i="60"/>
  <c r="AR88" i="60"/>
  <c r="AS88" i="60"/>
  <c r="AU88" i="60"/>
  <c r="AT88" i="60"/>
  <c r="AN88" i="60"/>
  <c r="AL88" i="60"/>
  <c r="AB88" i="60"/>
  <c r="AC88" i="60"/>
  <c r="AE88" i="60"/>
  <c r="AD88" i="60"/>
  <c r="X88" i="60"/>
  <c r="K88" i="60"/>
  <c r="L88" i="60"/>
  <c r="N88" i="60"/>
  <c r="M88" i="60"/>
  <c r="G88" i="60"/>
  <c r="E88" i="60"/>
  <c r="AR87" i="60"/>
  <c r="AS87" i="60"/>
  <c r="AU87" i="60"/>
  <c r="AT87" i="60"/>
  <c r="AN87" i="60"/>
  <c r="AL87" i="60"/>
  <c r="AB87" i="60"/>
  <c r="AC87" i="60"/>
  <c r="AE87" i="60"/>
  <c r="AD87" i="60"/>
  <c r="X87" i="60"/>
  <c r="K87" i="60"/>
  <c r="L87" i="60"/>
  <c r="N87" i="60"/>
  <c r="M87" i="60"/>
  <c r="G87" i="60"/>
  <c r="E87" i="60"/>
  <c r="AR86" i="60"/>
  <c r="AS86" i="60"/>
  <c r="AU86" i="60"/>
  <c r="AT86" i="60"/>
  <c r="AN86" i="60"/>
  <c r="AL86" i="60"/>
  <c r="AB86" i="60"/>
  <c r="AC86" i="60"/>
  <c r="AE86" i="60"/>
  <c r="AD86" i="60"/>
  <c r="X86" i="60"/>
  <c r="K86" i="60"/>
  <c r="L86" i="60"/>
  <c r="N86" i="60"/>
  <c r="M86" i="60"/>
  <c r="G86" i="60"/>
  <c r="E86" i="60"/>
  <c r="AR85" i="60"/>
  <c r="AS85" i="60"/>
  <c r="AU85" i="60"/>
  <c r="AT85" i="60"/>
  <c r="AN85" i="60"/>
  <c r="AL85" i="60"/>
  <c r="AB85" i="60"/>
  <c r="AC85" i="60"/>
  <c r="AE85" i="60"/>
  <c r="AD85" i="60"/>
  <c r="X85" i="60"/>
  <c r="K85" i="60"/>
  <c r="L85" i="60"/>
  <c r="N85" i="60"/>
  <c r="M85" i="60"/>
  <c r="G85" i="60"/>
  <c r="E85" i="60"/>
  <c r="AR84" i="60"/>
  <c r="AS84" i="60"/>
  <c r="AU84" i="60"/>
  <c r="AT84" i="60"/>
  <c r="AN84" i="60"/>
  <c r="AL84" i="60"/>
  <c r="AB84" i="60"/>
  <c r="AC84" i="60"/>
  <c r="AE84" i="60"/>
  <c r="AD84" i="60"/>
  <c r="X84" i="60"/>
  <c r="K84" i="60"/>
  <c r="L84" i="60"/>
  <c r="N84" i="60"/>
  <c r="M84" i="60"/>
  <c r="G84" i="60"/>
  <c r="E84" i="60"/>
  <c r="AR83" i="60"/>
  <c r="AS83" i="60"/>
  <c r="AU83" i="60"/>
  <c r="AT83" i="60"/>
  <c r="AN83" i="60"/>
  <c r="AL83" i="60"/>
  <c r="AB83" i="60"/>
  <c r="AC83" i="60"/>
  <c r="AE83" i="60"/>
  <c r="AD83" i="60"/>
  <c r="X83" i="60"/>
  <c r="K83" i="60"/>
  <c r="L83" i="60"/>
  <c r="N83" i="60"/>
  <c r="M83" i="60"/>
  <c r="G83" i="60"/>
  <c r="E83" i="60"/>
  <c r="AR82" i="60"/>
  <c r="AS82" i="60"/>
  <c r="AU82" i="60"/>
  <c r="AT82" i="60"/>
  <c r="AN82" i="60"/>
  <c r="AL82" i="60"/>
  <c r="AB82" i="60"/>
  <c r="AC82" i="60"/>
  <c r="AE82" i="60"/>
  <c r="AD82" i="60"/>
  <c r="X82" i="60"/>
  <c r="K82" i="60"/>
  <c r="L82" i="60"/>
  <c r="N82" i="60"/>
  <c r="M82" i="60"/>
  <c r="G82" i="60"/>
  <c r="E82" i="60"/>
  <c r="AR81" i="60"/>
  <c r="AS81" i="60"/>
  <c r="AU81" i="60"/>
  <c r="AT81" i="60"/>
  <c r="AN81" i="60"/>
  <c r="AL81" i="60"/>
  <c r="AB81" i="60"/>
  <c r="AC81" i="60"/>
  <c r="AE81" i="60"/>
  <c r="AD81" i="60"/>
  <c r="X81" i="60"/>
  <c r="K81" i="60"/>
  <c r="L81" i="60"/>
  <c r="N81" i="60"/>
  <c r="M81" i="60"/>
  <c r="G81" i="60"/>
  <c r="E81" i="60"/>
  <c r="AR80" i="60"/>
  <c r="AS80" i="60"/>
  <c r="AU80" i="60"/>
  <c r="AT80" i="60"/>
  <c r="AN80" i="60"/>
  <c r="AL80" i="60"/>
  <c r="AB80" i="60"/>
  <c r="AC80" i="60"/>
  <c r="AE80" i="60"/>
  <c r="AD80" i="60"/>
  <c r="X80" i="60"/>
  <c r="K80" i="60"/>
  <c r="L80" i="60"/>
  <c r="N80" i="60"/>
  <c r="M80" i="60"/>
  <c r="G80" i="60"/>
  <c r="E80" i="60"/>
  <c r="AR79" i="60"/>
  <c r="AS79" i="60"/>
  <c r="AU79" i="60"/>
  <c r="AT79" i="60"/>
  <c r="AN79" i="60"/>
  <c r="AL79" i="60"/>
  <c r="AB79" i="60"/>
  <c r="AC79" i="60"/>
  <c r="AE79" i="60"/>
  <c r="AD79" i="60"/>
  <c r="X79" i="60"/>
  <c r="K79" i="60"/>
  <c r="L79" i="60"/>
  <c r="N79" i="60"/>
  <c r="M79" i="60"/>
  <c r="G79" i="60"/>
  <c r="E79" i="60"/>
  <c r="AR78" i="60"/>
  <c r="AS78" i="60"/>
  <c r="AU78" i="60"/>
  <c r="AT78" i="60"/>
  <c r="AN78" i="60"/>
  <c r="AL78" i="60"/>
  <c r="AB78" i="60"/>
  <c r="AC78" i="60"/>
  <c r="AE78" i="60"/>
  <c r="AD78" i="60"/>
  <c r="X78" i="60"/>
  <c r="K78" i="60"/>
  <c r="L78" i="60"/>
  <c r="N78" i="60"/>
  <c r="M78" i="60"/>
  <c r="G78" i="60"/>
  <c r="E78" i="60"/>
  <c r="AR77" i="60"/>
  <c r="AS77" i="60"/>
  <c r="AU77" i="60"/>
  <c r="AT77" i="60"/>
  <c r="AN77" i="60"/>
  <c r="AL77" i="60"/>
  <c r="AB77" i="60"/>
  <c r="AC77" i="60"/>
  <c r="AE77" i="60"/>
  <c r="AD77" i="60"/>
  <c r="X77" i="60"/>
  <c r="K77" i="60"/>
  <c r="L77" i="60"/>
  <c r="N77" i="60"/>
  <c r="M77" i="60"/>
  <c r="G77" i="60"/>
  <c r="E77" i="60"/>
  <c r="AR76" i="60"/>
  <c r="AS76" i="60"/>
  <c r="AU76" i="60"/>
  <c r="AT76" i="60"/>
  <c r="AN76" i="60"/>
  <c r="AL76" i="60"/>
  <c r="AB76" i="60"/>
  <c r="AC76" i="60"/>
  <c r="AE76" i="60"/>
  <c r="AD76" i="60"/>
  <c r="X76" i="60"/>
  <c r="K76" i="60"/>
  <c r="L76" i="60"/>
  <c r="N76" i="60"/>
  <c r="M76" i="60"/>
  <c r="G76" i="60"/>
  <c r="E76" i="60"/>
  <c r="AR75" i="60"/>
  <c r="AS75" i="60"/>
  <c r="AU75" i="60"/>
  <c r="AT75" i="60"/>
  <c r="AN75" i="60"/>
  <c r="AL75" i="60"/>
  <c r="AB75" i="60"/>
  <c r="AC75" i="60"/>
  <c r="AE75" i="60"/>
  <c r="AD75" i="60"/>
  <c r="X75" i="60"/>
  <c r="K75" i="60"/>
  <c r="L75" i="60"/>
  <c r="N75" i="60"/>
  <c r="M75" i="60"/>
  <c r="G75" i="60"/>
  <c r="E75" i="60"/>
  <c r="AR74" i="60"/>
  <c r="AS74" i="60"/>
  <c r="AU74" i="60"/>
  <c r="AT74" i="60"/>
  <c r="AN74" i="60"/>
  <c r="AL74" i="60"/>
  <c r="AB74" i="60"/>
  <c r="AC74" i="60"/>
  <c r="AE74" i="60"/>
  <c r="AD74" i="60"/>
  <c r="X74" i="60"/>
  <c r="K74" i="60"/>
  <c r="L74" i="60"/>
  <c r="N74" i="60"/>
  <c r="M74" i="60"/>
  <c r="G74" i="60"/>
  <c r="E74" i="60"/>
  <c r="AR73" i="60"/>
  <c r="AS73" i="60"/>
  <c r="AU73" i="60"/>
  <c r="AT73" i="60"/>
  <c r="AN73" i="60"/>
  <c r="AL73" i="60"/>
  <c r="AB73" i="60"/>
  <c r="AC73" i="60"/>
  <c r="AE73" i="60"/>
  <c r="AD73" i="60"/>
  <c r="X73" i="60"/>
  <c r="K73" i="60"/>
  <c r="L73" i="60"/>
  <c r="N73" i="60"/>
  <c r="M73" i="60"/>
  <c r="G73" i="60"/>
  <c r="E73" i="60"/>
  <c r="AR72" i="60"/>
  <c r="AS72" i="60"/>
  <c r="AU72" i="60"/>
  <c r="AT72" i="60"/>
  <c r="AN72" i="60"/>
  <c r="AL72" i="60"/>
  <c r="AB72" i="60"/>
  <c r="AC72" i="60"/>
  <c r="AE72" i="60"/>
  <c r="AD72" i="60"/>
  <c r="X72" i="60"/>
  <c r="K72" i="60"/>
  <c r="L72" i="60"/>
  <c r="N72" i="60"/>
  <c r="M72" i="60"/>
  <c r="G72" i="60"/>
  <c r="E72" i="60"/>
  <c r="AR71" i="60"/>
  <c r="AS71" i="60"/>
  <c r="AU71" i="60"/>
  <c r="AT71" i="60"/>
  <c r="AN71" i="60"/>
  <c r="AL71" i="60"/>
  <c r="AB71" i="60"/>
  <c r="AC71" i="60"/>
  <c r="AE71" i="60"/>
  <c r="AD71" i="60"/>
  <c r="X71" i="60"/>
  <c r="K71" i="60"/>
  <c r="L71" i="60"/>
  <c r="N71" i="60"/>
  <c r="M71" i="60"/>
  <c r="G71" i="60"/>
  <c r="E71" i="60"/>
  <c r="AR70" i="60"/>
  <c r="AS70" i="60"/>
  <c r="AU70" i="60"/>
  <c r="AT70" i="60"/>
  <c r="AN70" i="60"/>
  <c r="AL70" i="60"/>
  <c r="AB70" i="60"/>
  <c r="AC70" i="60"/>
  <c r="AE70" i="60"/>
  <c r="AD70" i="60"/>
  <c r="X70" i="60"/>
  <c r="K70" i="60"/>
  <c r="L70" i="60"/>
  <c r="N70" i="60"/>
  <c r="M70" i="60"/>
  <c r="G70" i="60"/>
  <c r="E70" i="60"/>
  <c r="AR69" i="60"/>
  <c r="AS69" i="60"/>
  <c r="AU69" i="60"/>
  <c r="AT69" i="60"/>
  <c r="AN69" i="60"/>
  <c r="AL69" i="60"/>
  <c r="AB69" i="60"/>
  <c r="AC69" i="60"/>
  <c r="AE69" i="60"/>
  <c r="AD69" i="60"/>
  <c r="X69" i="60"/>
  <c r="K69" i="60"/>
  <c r="L69" i="60"/>
  <c r="N69" i="60"/>
  <c r="M69" i="60"/>
  <c r="G69" i="60"/>
  <c r="E69" i="60"/>
  <c r="AQ63" i="60"/>
  <c r="AP38" i="60"/>
  <c r="AP39" i="60"/>
  <c r="AP40" i="60"/>
  <c r="AP41" i="60"/>
  <c r="AP42" i="60"/>
  <c r="AP43" i="60"/>
  <c r="AP44" i="60"/>
  <c r="AP45" i="60"/>
  <c r="AP46" i="60"/>
  <c r="AP47" i="60"/>
  <c r="AP48" i="60"/>
  <c r="AP49" i="60"/>
  <c r="AP50" i="60"/>
  <c r="AP51" i="60"/>
  <c r="AP52" i="60"/>
  <c r="AP53" i="60"/>
  <c r="AP54" i="60"/>
  <c r="AP55" i="60"/>
  <c r="AP56" i="60"/>
  <c r="AP57" i="60"/>
  <c r="AP58" i="60"/>
  <c r="AP59" i="60"/>
  <c r="AP60" i="60"/>
  <c r="AP61" i="60"/>
  <c r="AP62" i="60"/>
  <c r="AP63" i="60"/>
  <c r="AA63" i="60"/>
  <c r="Z38" i="60"/>
  <c r="Z39" i="60"/>
  <c r="Z40" i="60"/>
  <c r="Z41" i="60"/>
  <c r="Z42" i="60"/>
  <c r="Z43" i="60"/>
  <c r="Z44" i="60"/>
  <c r="Z45" i="60"/>
  <c r="Z46" i="60"/>
  <c r="Z47" i="60"/>
  <c r="Z48" i="60"/>
  <c r="Z49" i="60"/>
  <c r="Z50" i="60"/>
  <c r="Z51" i="60"/>
  <c r="Z52" i="60"/>
  <c r="Z53" i="60"/>
  <c r="Z54" i="60"/>
  <c r="Z55" i="60"/>
  <c r="Z56" i="60"/>
  <c r="Z57" i="60"/>
  <c r="Z58" i="60"/>
  <c r="Z59" i="60"/>
  <c r="Z60" i="60"/>
  <c r="Z61" i="60"/>
  <c r="Z62" i="60"/>
  <c r="Z63" i="60"/>
  <c r="J63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AR62" i="60"/>
  <c r="AS62" i="60"/>
  <c r="AU62" i="60"/>
  <c r="AT62" i="60"/>
  <c r="AN62" i="60"/>
  <c r="AL62" i="60"/>
  <c r="AB62" i="60"/>
  <c r="AC62" i="60"/>
  <c r="AE62" i="60"/>
  <c r="AD62" i="60"/>
  <c r="X62" i="60"/>
  <c r="V62" i="60"/>
  <c r="K62" i="60"/>
  <c r="L62" i="60"/>
  <c r="N62" i="60"/>
  <c r="M62" i="60"/>
  <c r="G62" i="60"/>
  <c r="E62" i="60"/>
  <c r="AR61" i="60"/>
  <c r="AS61" i="60"/>
  <c r="AU61" i="60"/>
  <c r="AT61" i="60"/>
  <c r="AN61" i="60"/>
  <c r="AL61" i="60"/>
  <c r="AB61" i="60"/>
  <c r="AC61" i="60"/>
  <c r="AE61" i="60"/>
  <c r="AD61" i="60"/>
  <c r="X61" i="60"/>
  <c r="V61" i="60"/>
  <c r="K61" i="60"/>
  <c r="L61" i="60"/>
  <c r="N61" i="60"/>
  <c r="M61" i="60"/>
  <c r="G61" i="60"/>
  <c r="E61" i="60"/>
  <c r="AR60" i="60"/>
  <c r="AS60" i="60"/>
  <c r="AU60" i="60"/>
  <c r="AT60" i="60"/>
  <c r="AN60" i="60"/>
  <c r="AL60" i="60"/>
  <c r="AB60" i="60"/>
  <c r="AC60" i="60"/>
  <c r="AE60" i="60"/>
  <c r="AD60" i="60"/>
  <c r="X60" i="60"/>
  <c r="V60" i="60"/>
  <c r="K60" i="60"/>
  <c r="L60" i="60"/>
  <c r="N60" i="60"/>
  <c r="M60" i="60"/>
  <c r="G60" i="60"/>
  <c r="E60" i="60"/>
  <c r="AR59" i="60"/>
  <c r="AS59" i="60"/>
  <c r="AU59" i="60"/>
  <c r="AT59" i="60"/>
  <c r="AN59" i="60"/>
  <c r="AL59" i="60"/>
  <c r="AB59" i="60"/>
  <c r="AC59" i="60"/>
  <c r="AE59" i="60"/>
  <c r="AD59" i="60"/>
  <c r="X59" i="60"/>
  <c r="V59" i="60"/>
  <c r="K59" i="60"/>
  <c r="L59" i="60"/>
  <c r="N59" i="60"/>
  <c r="M59" i="60"/>
  <c r="G59" i="60"/>
  <c r="E59" i="60"/>
  <c r="AR58" i="60"/>
  <c r="AS58" i="60"/>
  <c r="AU58" i="60"/>
  <c r="AT58" i="60"/>
  <c r="AN58" i="60"/>
  <c r="AL58" i="60"/>
  <c r="AB58" i="60"/>
  <c r="AC58" i="60"/>
  <c r="AE58" i="60"/>
  <c r="AD58" i="60"/>
  <c r="X58" i="60"/>
  <c r="V58" i="60"/>
  <c r="K58" i="60"/>
  <c r="L58" i="60"/>
  <c r="N58" i="60"/>
  <c r="M58" i="60"/>
  <c r="G58" i="60"/>
  <c r="E58" i="60"/>
  <c r="AR57" i="60"/>
  <c r="AS57" i="60"/>
  <c r="AU57" i="60"/>
  <c r="AT57" i="60"/>
  <c r="AN57" i="60"/>
  <c r="AL57" i="60"/>
  <c r="AB57" i="60"/>
  <c r="AC57" i="60"/>
  <c r="AE57" i="60"/>
  <c r="AD57" i="60"/>
  <c r="X57" i="60"/>
  <c r="V57" i="60"/>
  <c r="K57" i="60"/>
  <c r="L57" i="60"/>
  <c r="N57" i="60"/>
  <c r="M57" i="60"/>
  <c r="G57" i="60"/>
  <c r="E57" i="60"/>
  <c r="AR56" i="60"/>
  <c r="AS56" i="60"/>
  <c r="AU56" i="60"/>
  <c r="AT56" i="60"/>
  <c r="AN56" i="60"/>
  <c r="AL56" i="60"/>
  <c r="AB56" i="60"/>
  <c r="AC56" i="60"/>
  <c r="AE56" i="60"/>
  <c r="AD56" i="60"/>
  <c r="X56" i="60"/>
  <c r="V56" i="60"/>
  <c r="K56" i="60"/>
  <c r="L56" i="60"/>
  <c r="N56" i="60"/>
  <c r="M56" i="60"/>
  <c r="G56" i="60"/>
  <c r="E56" i="60"/>
  <c r="AR55" i="60"/>
  <c r="AS55" i="60"/>
  <c r="AU55" i="60"/>
  <c r="AT55" i="60"/>
  <c r="AN55" i="60"/>
  <c r="AL55" i="60"/>
  <c r="AB55" i="60"/>
  <c r="AC55" i="60"/>
  <c r="AE55" i="60"/>
  <c r="AD55" i="60"/>
  <c r="X55" i="60"/>
  <c r="V55" i="60"/>
  <c r="K55" i="60"/>
  <c r="L55" i="60"/>
  <c r="N55" i="60"/>
  <c r="M55" i="60"/>
  <c r="G55" i="60"/>
  <c r="E55" i="60"/>
  <c r="AR54" i="60"/>
  <c r="AS54" i="60"/>
  <c r="AU54" i="60"/>
  <c r="AT54" i="60"/>
  <c r="AN54" i="60"/>
  <c r="AL54" i="60"/>
  <c r="AB54" i="60"/>
  <c r="AC54" i="60"/>
  <c r="AE54" i="60"/>
  <c r="AD54" i="60"/>
  <c r="X54" i="60"/>
  <c r="V54" i="60"/>
  <c r="K54" i="60"/>
  <c r="L54" i="60"/>
  <c r="N54" i="60"/>
  <c r="M54" i="60"/>
  <c r="G54" i="60"/>
  <c r="E54" i="60"/>
  <c r="AR53" i="60"/>
  <c r="AS53" i="60"/>
  <c r="AU53" i="60"/>
  <c r="AT53" i="60"/>
  <c r="AN53" i="60"/>
  <c r="AL53" i="60"/>
  <c r="AB53" i="60"/>
  <c r="AC53" i="60"/>
  <c r="AE53" i="60"/>
  <c r="AD53" i="60"/>
  <c r="X53" i="60"/>
  <c r="V53" i="60"/>
  <c r="K53" i="60"/>
  <c r="L53" i="60"/>
  <c r="N53" i="60"/>
  <c r="M53" i="60"/>
  <c r="G53" i="60"/>
  <c r="E53" i="60"/>
  <c r="AR52" i="60"/>
  <c r="AS52" i="60"/>
  <c r="AU52" i="60"/>
  <c r="AT52" i="60"/>
  <c r="AN52" i="60"/>
  <c r="AL52" i="60"/>
  <c r="AB52" i="60"/>
  <c r="AC52" i="60"/>
  <c r="AE52" i="60"/>
  <c r="AD52" i="60"/>
  <c r="X52" i="60"/>
  <c r="V52" i="60"/>
  <c r="K52" i="60"/>
  <c r="L52" i="60"/>
  <c r="N52" i="60"/>
  <c r="M52" i="60"/>
  <c r="G52" i="60"/>
  <c r="E52" i="60"/>
  <c r="AR51" i="60"/>
  <c r="AS51" i="60"/>
  <c r="AU51" i="60"/>
  <c r="AT51" i="60"/>
  <c r="AN51" i="60"/>
  <c r="AL51" i="60"/>
  <c r="AB51" i="60"/>
  <c r="AC51" i="60"/>
  <c r="AE51" i="60"/>
  <c r="AD51" i="60"/>
  <c r="X51" i="60"/>
  <c r="V51" i="60"/>
  <c r="K51" i="60"/>
  <c r="L51" i="60"/>
  <c r="N51" i="60"/>
  <c r="M51" i="60"/>
  <c r="G51" i="60"/>
  <c r="E51" i="60"/>
  <c r="AR50" i="60"/>
  <c r="AS50" i="60"/>
  <c r="AU50" i="60"/>
  <c r="AT50" i="60"/>
  <c r="AN50" i="60"/>
  <c r="AL50" i="60"/>
  <c r="AB50" i="60"/>
  <c r="AC50" i="60"/>
  <c r="AE50" i="60"/>
  <c r="AD50" i="60"/>
  <c r="X50" i="60"/>
  <c r="V50" i="60"/>
  <c r="K50" i="60"/>
  <c r="L50" i="60"/>
  <c r="N50" i="60"/>
  <c r="M50" i="60"/>
  <c r="G50" i="60"/>
  <c r="E50" i="60"/>
  <c r="AR49" i="60"/>
  <c r="AS49" i="60"/>
  <c r="AU49" i="60"/>
  <c r="AT49" i="60"/>
  <c r="AN49" i="60"/>
  <c r="AL49" i="60"/>
  <c r="AB49" i="60"/>
  <c r="AC49" i="60"/>
  <c r="AE49" i="60"/>
  <c r="AD49" i="60"/>
  <c r="X49" i="60"/>
  <c r="V49" i="60"/>
  <c r="K49" i="60"/>
  <c r="L49" i="60"/>
  <c r="N49" i="60"/>
  <c r="M49" i="60"/>
  <c r="G49" i="60"/>
  <c r="E49" i="60"/>
  <c r="AR48" i="60"/>
  <c r="AS48" i="60"/>
  <c r="AU48" i="60"/>
  <c r="AT48" i="60"/>
  <c r="AN48" i="60"/>
  <c r="AL48" i="60"/>
  <c r="AB48" i="60"/>
  <c r="AC48" i="60"/>
  <c r="AE48" i="60"/>
  <c r="AD48" i="60"/>
  <c r="X48" i="60"/>
  <c r="V48" i="60"/>
  <c r="K48" i="60"/>
  <c r="L48" i="60"/>
  <c r="N48" i="60"/>
  <c r="M48" i="60"/>
  <c r="G48" i="60"/>
  <c r="E48" i="60"/>
  <c r="AR47" i="60"/>
  <c r="AS47" i="60"/>
  <c r="AU47" i="60"/>
  <c r="AT47" i="60"/>
  <c r="AN47" i="60"/>
  <c r="AL47" i="60"/>
  <c r="AB47" i="60"/>
  <c r="AC47" i="60"/>
  <c r="AE47" i="60"/>
  <c r="AD47" i="60"/>
  <c r="X47" i="60"/>
  <c r="V47" i="60"/>
  <c r="K47" i="60"/>
  <c r="L47" i="60"/>
  <c r="N47" i="60"/>
  <c r="M47" i="60"/>
  <c r="G47" i="60"/>
  <c r="E47" i="60"/>
  <c r="AR46" i="60"/>
  <c r="AS46" i="60"/>
  <c r="AU46" i="60"/>
  <c r="AT46" i="60"/>
  <c r="AN46" i="60"/>
  <c r="AL46" i="60"/>
  <c r="AB46" i="60"/>
  <c r="AC46" i="60"/>
  <c r="AE46" i="60"/>
  <c r="AD46" i="60"/>
  <c r="X46" i="60"/>
  <c r="V46" i="60"/>
  <c r="K46" i="60"/>
  <c r="L46" i="60"/>
  <c r="N46" i="60"/>
  <c r="M46" i="60"/>
  <c r="G46" i="60"/>
  <c r="E46" i="60"/>
  <c r="AR45" i="60"/>
  <c r="AS45" i="60"/>
  <c r="AU45" i="60"/>
  <c r="AT45" i="60"/>
  <c r="AN45" i="60"/>
  <c r="AL45" i="60"/>
  <c r="AB45" i="60"/>
  <c r="AC45" i="60"/>
  <c r="AE45" i="60"/>
  <c r="AD45" i="60"/>
  <c r="X45" i="60"/>
  <c r="V45" i="60"/>
  <c r="K45" i="60"/>
  <c r="L45" i="60"/>
  <c r="N45" i="60"/>
  <c r="M45" i="60"/>
  <c r="G45" i="60"/>
  <c r="E45" i="60"/>
  <c r="AR44" i="60"/>
  <c r="AS44" i="60"/>
  <c r="AU44" i="60"/>
  <c r="AT44" i="60"/>
  <c r="AN44" i="60"/>
  <c r="AL44" i="60"/>
  <c r="AB44" i="60"/>
  <c r="AC44" i="60"/>
  <c r="AE44" i="60"/>
  <c r="AD44" i="60"/>
  <c r="X44" i="60"/>
  <c r="V44" i="60"/>
  <c r="K44" i="60"/>
  <c r="L44" i="60"/>
  <c r="N44" i="60"/>
  <c r="M44" i="60"/>
  <c r="G44" i="60"/>
  <c r="E44" i="60"/>
  <c r="AR43" i="60"/>
  <c r="AS43" i="60"/>
  <c r="AU43" i="60"/>
  <c r="AT43" i="60"/>
  <c r="AN43" i="60"/>
  <c r="AL43" i="60"/>
  <c r="AB43" i="60"/>
  <c r="AC43" i="60"/>
  <c r="AE43" i="60"/>
  <c r="AD43" i="60"/>
  <c r="X43" i="60"/>
  <c r="V43" i="60"/>
  <c r="K43" i="60"/>
  <c r="L43" i="60"/>
  <c r="N43" i="60"/>
  <c r="M43" i="60"/>
  <c r="G43" i="60"/>
  <c r="E43" i="60"/>
  <c r="AR42" i="60"/>
  <c r="AS42" i="60"/>
  <c r="AU42" i="60"/>
  <c r="AT42" i="60"/>
  <c r="AN42" i="60"/>
  <c r="AL42" i="60"/>
  <c r="AB42" i="60"/>
  <c r="AC42" i="60"/>
  <c r="AE42" i="60"/>
  <c r="AD42" i="60"/>
  <c r="X42" i="60"/>
  <c r="V42" i="60"/>
  <c r="K42" i="60"/>
  <c r="L42" i="60"/>
  <c r="N42" i="60"/>
  <c r="M42" i="60"/>
  <c r="G42" i="60"/>
  <c r="E42" i="60"/>
  <c r="AR41" i="60"/>
  <c r="AS41" i="60"/>
  <c r="AU41" i="60"/>
  <c r="AT41" i="60"/>
  <c r="AN41" i="60"/>
  <c r="AL41" i="60"/>
  <c r="AB41" i="60"/>
  <c r="AC41" i="60"/>
  <c r="AE41" i="60"/>
  <c r="AD41" i="60"/>
  <c r="X41" i="60"/>
  <c r="V41" i="60"/>
  <c r="K41" i="60"/>
  <c r="L41" i="60"/>
  <c r="N41" i="60"/>
  <c r="M41" i="60"/>
  <c r="G41" i="60"/>
  <c r="E41" i="60"/>
  <c r="AR40" i="60"/>
  <c r="AS40" i="60"/>
  <c r="AU40" i="60"/>
  <c r="AT40" i="60"/>
  <c r="AN40" i="60"/>
  <c r="AL40" i="60"/>
  <c r="AB40" i="60"/>
  <c r="AC40" i="60"/>
  <c r="AE40" i="60"/>
  <c r="AD40" i="60"/>
  <c r="X40" i="60"/>
  <c r="V40" i="60"/>
  <c r="K40" i="60"/>
  <c r="L40" i="60"/>
  <c r="N40" i="60"/>
  <c r="M40" i="60"/>
  <c r="G40" i="60"/>
  <c r="E40" i="60"/>
  <c r="AR39" i="60"/>
  <c r="AS39" i="60"/>
  <c r="AU39" i="60"/>
  <c r="AT39" i="60"/>
  <c r="AN39" i="60"/>
  <c r="AL39" i="60"/>
  <c r="AB39" i="60"/>
  <c r="AC39" i="60"/>
  <c r="AE39" i="60"/>
  <c r="AD39" i="60"/>
  <c r="X39" i="60"/>
  <c r="V39" i="60"/>
  <c r="K39" i="60"/>
  <c r="L39" i="60"/>
  <c r="N39" i="60"/>
  <c r="M39" i="60"/>
  <c r="G39" i="60"/>
  <c r="E39" i="60"/>
  <c r="AR38" i="60"/>
  <c r="AS38" i="60"/>
  <c r="AU38" i="60"/>
  <c r="AT38" i="60"/>
  <c r="AN38" i="60"/>
  <c r="AL38" i="60"/>
  <c r="AB38" i="60"/>
  <c r="AC38" i="60"/>
  <c r="AE38" i="60"/>
  <c r="AD38" i="60"/>
  <c r="X38" i="60"/>
  <c r="V38" i="60"/>
  <c r="K38" i="60"/>
  <c r="L38" i="60"/>
  <c r="N38" i="60"/>
  <c r="M38" i="60"/>
  <c r="G38" i="60"/>
  <c r="E38" i="60"/>
  <c r="AQ31" i="60"/>
  <c r="AP6" i="60"/>
  <c r="AP7" i="60"/>
  <c r="AP8" i="60"/>
  <c r="AP9" i="60"/>
  <c r="AP10" i="60"/>
  <c r="AP11" i="60"/>
  <c r="AP12" i="60"/>
  <c r="AP13" i="60"/>
  <c r="AP14" i="60"/>
  <c r="AP15" i="60"/>
  <c r="AP16" i="60"/>
  <c r="AP17" i="60"/>
  <c r="AP18" i="60"/>
  <c r="AP19" i="60"/>
  <c r="AP20" i="60"/>
  <c r="AP21" i="60"/>
  <c r="AP22" i="60"/>
  <c r="AP23" i="60"/>
  <c r="AP24" i="60"/>
  <c r="AP25" i="60"/>
  <c r="AP26" i="60"/>
  <c r="AP27" i="60"/>
  <c r="AP28" i="60"/>
  <c r="AP29" i="60"/>
  <c r="AP30" i="60"/>
  <c r="AP31" i="60"/>
  <c r="AA31" i="60"/>
  <c r="Z6" i="60"/>
  <c r="Z7" i="60"/>
  <c r="Z8" i="60"/>
  <c r="Z9" i="60"/>
  <c r="Z10" i="60"/>
  <c r="Z11" i="60"/>
  <c r="Z12" i="60"/>
  <c r="Z13" i="60"/>
  <c r="Z14" i="60"/>
  <c r="Z15" i="60"/>
  <c r="Z16" i="60"/>
  <c r="Z17" i="60"/>
  <c r="Z18" i="60"/>
  <c r="Z19" i="60"/>
  <c r="Z20" i="60"/>
  <c r="Z21" i="60"/>
  <c r="Z22" i="60"/>
  <c r="Z23" i="60"/>
  <c r="Z24" i="60"/>
  <c r="Z25" i="60"/>
  <c r="Z26" i="60"/>
  <c r="Z27" i="60"/>
  <c r="Z28" i="60"/>
  <c r="Z29" i="60"/>
  <c r="Z30" i="60"/>
  <c r="Z31" i="60"/>
  <c r="J31" i="60"/>
  <c r="I6" i="60"/>
  <c r="I7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AR30" i="60"/>
  <c r="AS30" i="60"/>
  <c r="AU30" i="60"/>
  <c r="AT30" i="60"/>
  <c r="AN30" i="60"/>
  <c r="AL30" i="60"/>
  <c r="AB30" i="60"/>
  <c r="AC30" i="60"/>
  <c r="AE30" i="60"/>
  <c r="AD30" i="60"/>
  <c r="X30" i="60"/>
  <c r="V30" i="60"/>
  <c r="K30" i="60"/>
  <c r="L30" i="60"/>
  <c r="N30" i="60"/>
  <c r="M30" i="60"/>
  <c r="G30" i="60"/>
  <c r="E30" i="60"/>
  <c r="AR29" i="60"/>
  <c r="AS29" i="60"/>
  <c r="AU29" i="60"/>
  <c r="AT29" i="60"/>
  <c r="AN29" i="60"/>
  <c r="AL29" i="60"/>
  <c r="AB29" i="60"/>
  <c r="AC29" i="60"/>
  <c r="AE29" i="60"/>
  <c r="AD29" i="60"/>
  <c r="X29" i="60"/>
  <c r="V29" i="60"/>
  <c r="K29" i="60"/>
  <c r="L29" i="60"/>
  <c r="N29" i="60"/>
  <c r="M29" i="60"/>
  <c r="G29" i="60"/>
  <c r="E29" i="60"/>
  <c r="AR28" i="60"/>
  <c r="AS28" i="60"/>
  <c r="AU28" i="60"/>
  <c r="AT28" i="60"/>
  <c r="AN28" i="60"/>
  <c r="AL28" i="60"/>
  <c r="AB28" i="60"/>
  <c r="AC28" i="60"/>
  <c r="AE28" i="60"/>
  <c r="AD28" i="60"/>
  <c r="X28" i="60"/>
  <c r="V28" i="60"/>
  <c r="K28" i="60"/>
  <c r="L28" i="60"/>
  <c r="N28" i="60"/>
  <c r="M28" i="60"/>
  <c r="G28" i="60"/>
  <c r="E28" i="60"/>
  <c r="AR27" i="60"/>
  <c r="AS27" i="60"/>
  <c r="AU27" i="60"/>
  <c r="AT27" i="60"/>
  <c r="AN27" i="60"/>
  <c r="AL27" i="60"/>
  <c r="AB27" i="60"/>
  <c r="AC27" i="60"/>
  <c r="AE27" i="60"/>
  <c r="AD27" i="60"/>
  <c r="X27" i="60"/>
  <c r="V27" i="60"/>
  <c r="K27" i="60"/>
  <c r="L27" i="60"/>
  <c r="N27" i="60"/>
  <c r="M27" i="60"/>
  <c r="G27" i="60"/>
  <c r="E27" i="60"/>
  <c r="AR26" i="60"/>
  <c r="AS26" i="60"/>
  <c r="AU26" i="60"/>
  <c r="AT26" i="60"/>
  <c r="AN26" i="60"/>
  <c r="AL26" i="60"/>
  <c r="AB26" i="60"/>
  <c r="AC26" i="60"/>
  <c r="AE26" i="60"/>
  <c r="AD26" i="60"/>
  <c r="X26" i="60"/>
  <c r="V26" i="60"/>
  <c r="K26" i="60"/>
  <c r="L26" i="60"/>
  <c r="N26" i="60"/>
  <c r="M26" i="60"/>
  <c r="G26" i="60"/>
  <c r="E26" i="60"/>
  <c r="AR25" i="60"/>
  <c r="AS25" i="60"/>
  <c r="AU25" i="60"/>
  <c r="AT25" i="60"/>
  <c r="AN25" i="60"/>
  <c r="AL25" i="60"/>
  <c r="AB25" i="60"/>
  <c r="AC25" i="60"/>
  <c r="AE25" i="60"/>
  <c r="AD25" i="60"/>
  <c r="X25" i="60"/>
  <c r="V25" i="60"/>
  <c r="K25" i="60"/>
  <c r="L25" i="60"/>
  <c r="N25" i="60"/>
  <c r="M25" i="60"/>
  <c r="G25" i="60"/>
  <c r="E25" i="60"/>
  <c r="AR24" i="60"/>
  <c r="AS24" i="60"/>
  <c r="AU24" i="60"/>
  <c r="AT24" i="60"/>
  <c r="AN24" i="60"/>
  <c r="AL24" i="60"/>
  <c r="AB24" i="60"/>
  <c r="AC24" i="60"/>
  <c r="AE24" i="60"/>
  <c r="AD24" i="60"/>
  <c r="X24" i="60"/>
  <c r="V24" i="60"/>
  <c r="K24" i="60"/>
  <c r="L24" i="60"/>
  <c r="N24" i="60"/>
  <c r="M24" i="60"/>
  <c r="G24" i="60"/>
  <c r="E24" i="60"/>
  <c r="AR23" i="60"/>
  <c r="AS23" i="60"/>
  <c r="AU23" i="60"/>
  <c r="AT23" i="60"/>
  <c r="AN23" i="60"/>
  <c r="AL23" i="60"/>
  <c r="AB23" i="60"/>
  <c r="AC23" i="60"/>
  <c r="AE23" i="60"/>
  <c r="AD23" i="60"/>
  <c r="X23" i="60"/>
  <c r="V23" i="60"/>
  <c r="K23" i="60"/>
  <c r="L23" i="60"/>
  <c r="N23" i="60"/>
  <c r="M23" i="60"/>
  <c r="G23" i="60"/>
  <c r="E23" i="60"/>
  <c r="AR22" i="60"/>
  <c r="AS22" i="60"/>
  <c r="AU22" i="60"/>
  <c r="AT22" i="60"/>
  <c r="AN22" i="60"/>
  <c r="AL22" i="60"/>
  <c r="AB22" i="60"/>
  <c r="AC22" i="60"/>
  <c r="AE22" i="60"/>
  <c r="AD22" i="60"/>
  <c r="X22" i="60"/>
  <c r="V22" i="60"/>
  <c r="K22" i="60"/>
  <c r="L22" i="60"/>
  <c r="N22" i="60"/>
  <c r="M22" i="60"/>
  <c r="G22" i="60"/>
  <c r="E22" i="60"/>
  <c r="AR21" i="60"/>
  <c r="AS21" i="60"/>
  <c r="AU21" i="60"/>
  <c r="AT21" i="60"/>
  <c r="AN21" i="60"/>
  <c r="AL21" i="60"/>
  <c r="AB21" i="60"/>
  <c r="AC21" i="60"/>
  <c r="AE21" i="60"/>
  <c r="AD21" i="60"/>
  <c r="X21" i="60"/>
  <c r="V21" i="60"/>
  <c r="K21" i="60"/>
  <c r="L21" i="60"/>
  <c r="N21" i="60"/>
  <c r="M21" i="60"/>
  <c r="G21" i="60"/>
  <c r="E21" i="60"/>
  <c r="AR20" i="60"/>
  <c r="AS20" i="60"/>
  <c r="AU20" i="60"/>
  <c r="AT20" i="60"/>
  <c r="AN20" i="60"/>
  <c r="AL20" i="60"/>
  <c r="AB20" i="60"/>
  <c r="AC20" i="60"/>
  <c r="AE20" i="60"/>
  <c r="AD20" i="60"/>
  <c r="X20" i="60"/>
  <c r="V20" i="60"/>
  <c r="K20" i="60"/>
  <c r="L20" i="60"/>
  <c r="N20" i="60"/>
  <c r="M20" i="60"/>
  <c r="G20" i="60"/>
  <c r="E20" i="60"/>
  <c r="AR19" i="60"/>
  <c r="AS19" i="60"/>
  <c r="AU19" i="60"/>
  <c r="AT19" i="60"/>
  <c r="AN19" i="60"/>
  <c r="AL19" i="60"/>
  <c r="AB19" i="60"/>
  <c r="AC19" i="60"/>
  <c r="AE19" i="60"/>
  <c r="AD19" i="60"/>
  <c r="X19" i="60"/>
  <c r="V19" i="60"/>
  <c r="K19" i="60"/>
  <c r="L19" i="60"/>
  <c r="N19" i="60"/>
  <c r="M19" i="60"/>
  <c r="G19" i="60"/>
  <c r="E19" i="60"/>
  <c r="AR18" i="60"/>
  <c r="AS18" i="60"/>
  <c r="AU18" i="60"/>
  <c r="AT18" i="60"/>
  <c r="AN18" i="60"/>
  <c r="AL18" i="60"/>
  <c r="AB18" i="60"/>
  <c r="AC18" i="60"/>
  <c r="AE18" i="60"/>
  <c r="AD18" i="60"/>
  <c r="X18" i="60"/>
  <c r="V18" i="60"/>
  <c r="K18" i="60"/>
  <c r="L18" i="60"/>
  <c r="N18" i="60"/>
  <c r="M18" i="60"/>
  <c r="G18" i="60"/>
  <c r="E18" i="60"/>
  <c r="AR17" i="60"/>
  <c r="AS17" i="60"/>
  <c r="AU17" i="60"/>
  <c r="AT17" i="60"/>
  <c r="AN17" i="60"/>
  <c r="AL17" i="60"/>
  <c r="AB17" i="60"/>
  <c r="AC17" i="60"/>
  <c r="AE17" i="60"/>
  <c r="AD17" i="60"/>
  <c r="X17" i="60"/>
  <c r="V17" i="60"/>
  <c r="K17" i="60"/>
  <c r="L17" i="60"/>
  <c r="N17" i="60"/>
  <c r="M17" i="60"/>
  <c r="G17" i="60"/>
  <c r="E17" i="60"/>
  <c r="AR16" i="60"/>
  <c r="AS16" i="60"/>
  <c r="AU16" i="60"/>
  <c r="AT16" i="60"/>
  <c r="AN16" i="60"/>
  <c r="AL16" i="60"/>
  <c r="AB16" i="60"/>
  <c r="AC16" i="60"/>
  <c r="AE16" i="60"/>
  <c r="AD16" i="60"/>
  <c r="X16" i="60"/>
  <c r="V16" i="60"/>
  <c r="K16" i="60"/>
  <c r="L16" i="60"/>
  <c r="N16" i="60"/>
  <c r="M16" i="60"/>
  <c r="G16" i="60"/>
  <c r="E16" i="60"/>
  <c r="AR15" i="60"/>
  <c r="AS15" i="60"/>
  <c r="AU15" i="60"/>
  <c r="AT15" i="60"/>
  <c r="AN15" i="60"/>
  <c r="AL15" i="60"/>
  <c r="AB15" i="60"/>
  <c r="AC15" i="60"/>
  <c r="AE15" i="60"/>
  <c r="AD15" i="60"/>
  <c r="X15" i="60"/>
  <c r="V15" i="60"/>
  <c r="K15" i="60"/>
  <c r="L15" i="60"/>
  <c r="N15" i="60"/>
  <c r="M15" i="60"/>
  <c r="G15" i="60"/>
  <c r="E15" i="60"/>
  <c r="AR14" i="60"/>
  <c r="AS14" i="60"/>
  <c r="AU14" i="60"/>
  <c r="AT14" i="60"/>
  <c r="AN14" i="60"/>
  <c r="AL14" i="60"/>
  <c r="AB14" i="60"/>
  <c r="AC14" i="60"/>
  <c r="AE14" i="60"/>
  <c r="AD14" i="60"/>
  <c r="X14" i="60"/>
  <c r="V14" i="60"/>
  <c r="K14" i="60"/>
  <c r="L14" i="60"/>
  <c r="N14" i="60"/>
  <c r="M14" i="60"/>
  <c r="G14" i="60"/>
  <c r="E14" i="60"/>
  <c r="AR13" i="60"/>
  <c r="AS13" i="60"/>
  <c r="AU13" i="60"/>
  <c r="AT13" i="60"/>
  <c r="AN13" i="60"/>
  <c r="AL13" i="60"/>
  <c r="AB13" i="60"/>
  <c r="AC13" i="60"/>
  <c r="AE13" i="60"/>
  <c r="AD13" i="60"/>
  <c r="X13" i="60"/>
  <c r="V13" i="60"/>
  <c r="K13" i="60"/>
  <c r="L13" i="60"/>
  <c r="N13" i="60"/>
  <c r="M13" i="60"/>
  <c r="G13" i="60"/>
  <c r="E13" i="60"/>
  <c r="AR12" i="60"/>
  <c r="AS12" i="60"/>
  <c r="AU12" i="60"/>
  <c r="AT12" i="60"/>
  <c r="AN12" i="60"/>
  <c r="AL12" i="60"/>
  <c r="AB12" i="60"/>
  <c r="AC12" i="60"/>
  <c r="AE12" i="60"/>
  <c r="AD12" i="60"/>
  <c r="X12" i="60"/>
  <c r="V12" i="60"/>
  <c r="K12" i="60"/>
  <c r="L12" i="60"/>
  <c r="N12" i="60"/>
  <c r="M12" i="60"/>
  <c r="G12" i="60"/>
  <c r="E12" i="60"/>
  <c r="AR11" i="60"/>
  <c r="AS11" i="60"/>
  <c r="AU11" i="60"/>
  <c r="AT11" i="60"/>
  <c r="AN11" i="60"/>
  <c r="AL11" i="60"/>
  <c r="AB11" i="60"/>
  <c r="AC11" i="60"/>
  <c r="AE11" i="60"/>
  <c r="AD11" i="60"/>
  <c r="X11" i="60"/>
  <c r="V11" i="60"/>
  <c r="K11" i="60"/>
  <c r="L11" i="60"/>
  <c r="N11" i="60"/>
  <c r="M11" i="60"/>
  <c r="G11" i="60"/>
  <c r="E11" i="60"/>
  <c r="AR10" i="60"/>
  <c r="AS10" i="60"/>
  <c r="AU10" i="60"/>
  <c r="AT10" i="60"/>
  <c r="AN10" i="60"/>
  <c r="AL10" i="60"/>
  <c r="AB10" i="60"/>
  <c r="AC10" i="60"/>
  <c r="AE10" i="60"/>
  <c r="AD10" i="60"/>
  <c r="X10" i="60"/>
  <c r="V10" i="60"/>
  <c r="K10" i="60"/>
  <c r="L10" i="60"/>
  <c r="N10" i="60"/>
  <c r="M10" i="60"/>
  <c r="G10" i="60"/>
  <c r="E10" i="60"/>
  <c r="AR9" i="60"/>
  <c r="AS9" i="60"/>
  <c r="AU9" i="60"/>
  <c r="AT9" i="60"/>
  <c r="AN9" i="60"/>
  <c r="AL9" i="60"/>
  <c r="AB9" i="60"/>
  <c r="AC9" i="60"/>
  <c r="AE9" i="60"/>
  <c r="AD9" i="60"/>
  <c r="X9" i="60"/>
  <c r="V9" i="60"/>
  <c r="K9" i="60"/>
  <c r="L9" i="60"/>
  <c r="N9" i="60"/>
  <c r="M9" i="60"/>
  <c r="G9" i="60"/>
  <c r="E9" i="60"/>
  <c r="AR8" i="60"/>
  <c r="AS8" i="60"/>
  <c r="AU8" i="60"/>
  <c r="AT8" i="60"/>
  <c r="AN8" i="60"/>
  <c r="AL8" i="60"/>
  <c r="AB8" i="60"/>
  <c r="AC8" i="60"/>
  <c r="AE8" i="60"/>
  <c r="AD8" i="60"/>
  <c r="X8" i="60"/>
  <c r="V8" i="60"/>
  <c r="K8" i="60"/>
  <c r="L8" i="60"/>
  <c r="N8" i="60"/>
  <c r="M8" i="60"/>
  <c r="G8" i="60"/>
  <c r="E8" i="60"/>
  <c r="AR7" i="60"/>
  <c r="AS7" i="60"/>
  <c r="AU7" i="60"/>
  <c r="AT7" i="60"/>
  <c r="AN7" i="60"/>
  <c r="AL7" i="60"/>
  <c r="AB7" i="60"/>
  <c r="AC7" i="60"/>
  <c r="AE7" i="60"/>
  <c r="AD7" i="60"/>
  <c r="X7" i="60"/>
  <c r="V7" i="60"/>
  <c r="K7" i="60"/>
  <c r="L7" i="60"/>
  <c r="N7" i="60"/>
  <c r="M7" i="60"/>
  <c r="G7" i="60"/>
  <c r="E7" i="60"/>
  <c r="AR6" i="60"/>
  <c r="AS6" i="60"/>
  <c r="AU6" i="60"/>
  <c r="AT6" i="60"/>
  <c r="AN6" i="60"/>
  <c r="AL6" i="60"/>
  <c r="AB6" i="60"/>
  <c r="AC6" i="60"/>
  <c r="AE6" i="60"/>
  <c r="AD6" i="60"/>
  <c r="X6" i="60"/>
  <c r="V6" i="60"/>
  <c r="K6" i="60"/>
  <c r="L6" i="60"/>
  <c r="N6" i="60"/>
  <c r="M6" i="60"/>
  <c r="G6" i="60"/>
  <c r="E6" i="60"/>
  <c r="AQ156" i="59"/>
  <c r="AP136" i="59"/>
  <c r="AP138" i="59"/>
  <c r="AP139" i="59"/>
  <c r="AP140" i="59"/>
  <c r="AP141" i="59"/>
  <c r="AP142" i="59"/>
  <c r="AP143" i="59"/>
  <c r="AP144" i="59"/>
  <c r="AP145" i="59"/>
  <c r="AP146" i="59"/>
  <c r="AP147" i="59"/>
  <c r="AP148" i="59"/>
  <c r="AP149" i="59"/>
  <c r="AP150" i="59"/>
  <c r="AP151" i="59"/>
  <c r="AP152" i="59"/>
  <c r="AP153" i="59"/>
  <c r="AP155" i="59"/>
  <c r="AA156" i="59"/>
  <c r="Z138" i="59"/>
  <c r="Z140" i="59"/>
  <c r="Z141" i="59"/>
  <c r="Z142" i="59"/>
  <c r="Z143" i="59"/>
  <c r="Z144" i="59"/>
  <c r="Z145" i="59"/>
  <c r="Z146" i="59"/>
  <c r="Z147" i="59"/>
  <c r="Z148" i="59"/>
  <c r="Z149" i="59"/>
  <c r="Z150" i="59"/>
  <c r="Z151" i="59"/>
  <c r="Z152" i="59"/>
  <c r="Z153" i="59"/>
  <c r="Z154" i="59"/>
  <c r="Z155" i="59"/>
  <c r="J156" i="59"/>
  <c r="I131" i="59"/>
  <c r="I132" i="59"/>
  <c r="I133" i="59"/>
  <c r="I134" i="59"/>
  <c r="I135" i="59"/>
  <c r="I136" i="59"/>
  <c r="I137" i="59"/>
  <c r="I138" i="59"/>
  <c r="I139" i="59"/>
  <c r="I140" i="59"/>
  <c r="I141" i="59"/>
  <c r="I142" i="59"/>
  <c r="I143" i="59"/>
  <c r="I144" i="59"/>
  <c r="I145" i="59"/>
  <c r="I146" i="59"/>
  <c r="I147" i="59"/>
  <c r="I148" i="59"/>
  <c r="I149" i="59"/>
  <c r="I150" i="59"/>
  <c r="I151" i="59"/>
  <c r="I152" i="59"/>
  <c r="I153" i="59"/>
  <c r="I154" i="59"/>
  <c r="I155" i="59"/>
  <c r="I156" i="59"/>
  <c r="AT155" i="59"/>
  <c r="AD155" i="59"/>
  <c r="K155" i="59"/>
  <c r="L155" i="59"/>
  <c r="N155" i="59"/>
  <c r="M155" i="59"/>
  <c r="AT154" i="59"/>
  <c r="AD154" i="59"/>
  <c r="K154" i="59"/>
  <c r="L154" i="59"/>
  <c r="N154" i="59"/>
  <c r="M154" i="59"/>
  <c r="AT153" i="59"/>
  <c r="AD153" i="59"/>
  <c r="K153" i="59"/>
  <c r="L153" i="59"/>
  <c r="N153" i="59"/>
  <c r="M153" i="59"/>
  <c r="AT152" i="59"/>
  <c r="AD152" i="59"/>
  <c r="K152" i="59"/>
  <c r="L152" i="59"/>
  <c r="N152" i="59"/>
  <c r="M152" i="59"/>
  <c r="AT151" i="59"/>
  <c r="AD151" i="59"/>
  <c r="K151" i="59"/>
  <c r="L151" i="59"/>
  <c r="N151" i="59"/>
  <c r="M151" i="59"/>
  <c r="AT150" i="59"/>
  <c r="AD150" i="59"/>
  <c r="K150" i="59"/>
  <c r="L150" i="59"/>
  <c r="N150" i="59"/>
  <c r="M150" i="59"/>
  <c r="AT149" i="59"/>
  <c r="AD149" i="59"/>
  <c r="K149" i="59"/>
  <c r="L149" i="59"/>
  <c r="N149" i="59"/>
  <c r="M149" i="59"/>
  <c r="AT148" i="59"/>
  <c r="AD148" i="59"/>
  <c r="K148" i="59"/>
  <c r="L148" i="59"/>
  <c r="N148" i="59"/>
  <c r="M148" i="59"/>
  <c r="AT147" i="59"/>
  <c r="AD147" i="59"/>
  <c r="K147" i="59"/>
  <c r="L147" i="59"/>
  <c r="N147" i="59"/>
  <c r="M147" i="59"/>
  <c r="AT146" i="59"/>
  <c r="AD146" i="59"/>
  <c r="K146" i="59"/>
  <c r="L146" i="59"/>
  <c r="N146" i="59"/>
  <c r="M146" i="59"/>
  <c r="AT145" i="59"/>
  <c r="AD145" i="59"/>
  <c r="K145" i="59"/>
  <c r="L145" i="59"/>
  <c r="N145" i="59"/>
  <c r="M145" i="59"/>
  <c r="AT144" i="59"/>
  <c r="AD144" i="59"/>
  <c r="K144" i="59"/>
  <c r="L144" i="59"/>
  <c r="N144" i="59"/>
  <c r="M144" i="59"/>
  <c r="AT143" i="59"/>
  <c r="AD143" i="59"/>
  <c r="K143" i="59"/>
  <c r="L143" i="59"/>
  <c r="N143" i="59"/>
  <c r="M143" i="59"/>
  <c r="AT142" i="59"/>
  <c r="AD142" i="59"/>
  <c r="K142" i="59"/>
  <c r="L142" i="59"/>
  <c r="N142" i="59"/>
  <c r="M142" i="59"/>
  <c r="AT141" i="59"/>
  <c r="AD141" i="59"/>
  <c r="K141" i="59"/>
  <c r="L141" i="59"/>
  <c r="N141" i="59"/>
  <c r="M141" i="59"/>
  <c r="AT140" i="59"/>
  <c r="AD140" i="59"/>
  <c r="K140" i="59"/>
  <c r="L140" i="59"/>
  <c r="N140" i="59"/>
  <c r="M140" i="59"/>
  <c r="AT139" i="59"/>
  <c r="AD139" i="59"/>
  <c r="K139" i="59"/>
  <c r="L139" i="59"/>
  <c r="N139" i="59"/>
  <c r="M139" i="59"/>
  <c r="AT138" i="59"/>
  <c r="AD138" i="59"/>
  <c r="K138" i="59"/>
  <c r="L138" i="59"/>
  <c r="N138" i="59"/>
  <c r="M138" i="59"/>
  <c r="AT137" i="59"/>
  <c r="AD137" i="59"/>
  <c r="K137" i="59"/>
  <c r="L137" i="59"/>
  <c r="N137" i="59"/>
  <c r="M137" i="59"/>
  <c r="AT136" i="59"/>
  <c r="AD136" i="59"/>
  <c r="K136" i="59"/>
  <c r="L136" i="59"/>
  <c r="N136" i="59"/>
  <c r="M136" i="59"/>
  <c r="AT135" i="59"/>
  <c r="AD135" i="59"/>
  <c r="K135" i="59"/>
  <c r="L135" i="59"/>
  <c r="N135" i="59"/>
  <c r="M135" i="59"/>
  <c r="AT134" i="59"/>
  <c r="AD134" i="59"/>
  <c r="K134" i="59"/>
  <c r="L134" i="59"/>
  <c r="N134" i="59"/>
  <c r="M134" i="59"/>
  <c r="AT133" i="59"/>
  <c r="AD133" i="59"/>
  <c r="K133" i="59"/>
  <c r="L133" i="59"/>
  <c r="N133" i="59"/>
  <c r="M133" i="59"/>
  <c r="AT132" i="59"/>
  <c r="AD132" i="59"/>
  <c r="K132" i="59"/>
  <c r="L132" i="59"/>
  <c r="N132" i="59"/>
  <c r="M132" i="59"/>
  <c r="AT131" i="59"/>
  <c r="AD131" i="59"/>
  <c r="K131" i="59"/>
  <c r="L131" i="59"/>
  <c r="N131" i="59"/>
  <c r="M131" i="59"/>
  <c r="AQ125" i="59"/>
  <c r="AP102" i="59"/>
  <c r="AP103" i="59"/>
  <c r="AP104" i="59"/>
  <c r="AP109" i="59"/>
  <c r="AP110" i="59"/>
  <c r="AP111" i="59"/>
  <c r="AP112" i="59"/>
  <c r="AP113" i="59"/>
  <c r="AP114" i="59"/>
  <c r="AP115" i="59"/>
  <c r="AP116" i="59"/>
  <c r="AP117" i="59"/>
  <c r="AP118" i="59"/>
  <c r="AP119" i="59"/>
  <c r="AP120" i="59"/>
  <c r="AP123" i="59"/>
  <c r="AP124" i="59"/>
  <c r="AA125" i="59"/>
  <c r="Z106" i="59"/>
  <c r="Z107" i="59"/>
  <c r="Z108" i="59"/>
  <c r="Z110" i="59"/>
  <c r="Z111" i="59"/>
  <c r="Z112" i="59"/>
  <c r="Z113" i="59"/>
  <c r="Z114" i="59"/>
  <c r="Z115" i="59"/>
  <c r="Z116" i="59"/>
  <c r="Z117" i="59"/>
  <c r="Z118" i="59"/>
  <c r="Z119" i="59"/>
  <c r="Z120" i="59"/>
  <c r="Z121" i="59"/>
  <c r="Z122" i="59"/>
  <c r="Z123" i="59"/>
  <c r="Z124" i="59"/>
  <c r="J125" i="59"/>
  <c r="I100" i="59"/>
  <c r="I101" i="59"/>
  <c r="I102" i="59"/>
  <c r="I103" i="59"/>
  <c r="I104" i="59"/>
  <c r="I105" i="59"/>
  <c r="I106" i="59"/>
  <c r="I107" i="59"/>
  <c r="I108" i="59"/>
  <c r="I109" i="59"/>
  <c r="I110" i="59"/>
  <c r="I111" i="59"/>
  <c r="I112" i="59"/>
  <c r="I113" i="59"/>
  <c r="I114" i="59"/>
  <c r="I115" i="59"/>
  <c r="I116" i="59"/>
  <c r="I117" i="59"/>
  <c r="I118" i="59"/>
  <c r="I119" i="59"/>
  <c r="I120" i="59"/>
  <c r="I121" i="59"/>
  <c r="I122" i="59"/>
  <c r="I123" i="59"/>
  <c r="I124" i="59"/>
  <c r="I125" i="59"/>
  <c r="AT124" i="59"/>
  <c r="AL124" i="59"/>
  <c r="AD124" i="59"/>
  <c r="V93" i="59"/>
  <c r="V124" i="59"/>
  <c r="K124" i="59"/>
  <c r="L124" i="59"/>
  <c r="N124" i="59"/>
  <c r="M124" i="59"/>
  <c r="E124" i="59"/>
  <c r="AT123" i="59"/>
  <c r="AL123" i="59"/>
  <c r="AD123" i="59"/>
  <c r="V92" i="59"/>
  <c r="V123" i="59"/>
  <c r="K123" i="59"/>
  <c r="L123" i="59"/>
  <c r="N123" i="59"/>
  <c r="M123" i="59"/>
  <c r="E123" i="59"/>
  <c r="AT122" i="59"/>
  <c r="AL122" i="59"/>
  <c r="AD122" i="59"/>
  <c r="V91" i="59"/>
  <c r="V122" i="59"/>
  <c r="K122" i="59"/>
  <c r="L122" i="59"/>
  <c r="N122" i="59"/>
  <c r="M122" i="59"/>
  <c r="E122" i="59"/>
  <c r="AT121" i="59"/>
  <c r="AL121" i="59"/>
  <c r="AD121" i="59"/>
  <c r="V90" i="59"/>
  <c r="V121" i="59"/>
  <c r="K121" i="59"/>
  <c r="L121" i="59"/>
  <c r="N121" i="59"/>
  <c r="M121" i="59"/>
  <c r="E121" i="59"/>
  <c r="AT120" i="59"/>
  <c r="AL120" i="59"/>
  <c r="AD120" i="59"/>
  <c r="V89" i="59"/>
  <c r="V120" i="59"/>
  <c r="K120" i="59"/>
  <c r="L120" i="59"/>
  <c r="N120" i="59"/>
  <c r="M120" i="59"/>
  <c r="E120" i="59"/>
  <c r="AT119" i="59"/>
  <c r="AL119" i="59"/>
  <c r="AD119" i="59"/>
  <c r="V88" i="59"/>
  <c r="V119" i="59"/>
  <c r="K119" i="59"/>
  <c r="L119" i="59"/>
  <c r="N119" i="59"/>
  <c r="M119" i="59"/>
  <c r="E119" i="59"/>
  <c r="AT118" i="59"/>
  <c r="AL118" i="59"/>
  <c r="AD118" i="59"/>
  <c r="V87" i="59"/>
  <c r="V118" i="59"/>
  <c r="K118" i="59"/>
  <c r="L118" i="59"/>
  <c r="N118" i="59"/>
  <c r="M118" i="59"/>
  <c r="E118" i="59"/>
  <c r="AT117" i="59"/>
  <c r="AL117" i="59"/>
  <c r="AD117" i="59"/>
  <c r="V86" i="59"/>
  <c r="V117" i="59"/>
  <c r="K117" i="59"/>
  <c r="L117" i="59"/>
  <c r="N117" i="59"/>
  <c r="M117" i="59"/>
  <c r="E117" i="59"/>
  <c r="AT116" i="59"/>
  <c r="AL116" i="59"/>
  <c r="AD116" i="59"/>
  <c r="V85" i="59"/>
  <c r="V116" i="59"/>
  <c r="K116" i="59"/>
  <c r="L116" i="59"/>
  <c r="N116" i="59"/>
  <c r="M116" i="59"/>
  <c r="E116" i="59"/>
  <c r="AT115" i="59"/>
  <c r="AL115" i="59"/>
  <c r="AD115" i="59"/>
  <c r="V84" i="59"/>
  <c r="V115" i="59"/>
  <c r="K115" i="59"/>
  <c r="L115" i="59"/>
  <c r="N115" i="59"/>
  <c r="M115" i="59"/>
  <c r="E115" i="59"/>
  <c r="AT114" i="59"/>
  <c r="AL114" i="59"/>
  <c r="AD114" i="59"/>
  <c r="V83" i="59"/>
  <c r="V114" i="59"/>
  <c r="K114" i="59"/>
  <c r="L114" i="59"/>
  <c r="N114" i="59"/>
  <c r="M114" i="59"/>
  <c r="E114" i="59"/>
  <c r="AT113" i="59"/>
  <c r="AL113" i="59"/>
  <c r="AD113" i="59"/>
  <c r="V82" i="59"/>
  <c r="V113" i="59"/>
  <c r="K113" i="59"/>
  <c r="L113" i="59"/>
  <c r="N113" i="59"/>
  <c r="M113" i="59"/>
  <c r="E113" i="59"/>
  <c r="AT112" i="59"/>
  <c r="AL112" i="59"/>
  <c r="AD112" i="59"/>
  <c r="V81" i="59"/>
  <c r="V112" i="59"/>
  <c r="K112" i="59"/>
  <c r="L112" i="59"/>
  <c r="N112" i="59"/>
  <c r="M112" i="59"/>
  <c r="E112" i="59"/>
  <c r="AT111" i="59"/>
  <c r="AL111" i="59"/>
  <c r="AD111" i="59"/>
  <c r="V80" i="59"/>
  <c r="V111" i="59"/>
  <c r="K111" i="59"/>
  <c r="L111" i="59"/>
  <c r="N111" i="59"/>
  <c r="M111" i="59"/>
  <c r="E111" i="59"/>
  <c r="AT110" i="59"/>
  <c r="AL110" i="59"/>
  <c r="AD110" i="59"/>
  <c r="V79" i="59"/>
  <c r="V110" i="59"/>
  <c r="K110" i="59"/>
  <c r="L110" i="59"/>
  <c r="N110" i="59"/>
  <c r="M110" i="59"/>
  <c r="E110" i="59"/>
  <c r="AT109" i="59"/>
  <c r="AL109" i="59"/>
  <c r="AD109" i="59"/>
  <c r="V78" i="59"/>
  <c r="V109" i="59"/>
  <c r="K109" i="59"/>
  <c r="L109" i="59"/>
  <c r="N109" i="59"/>
  <c r="M109" i="59"/>
  <c r="E109" i="59"/>
  <c r="AT108" i="59"/>
  <c r="AL108" i="59"/>
  <c r="AD108" i="59"/>
  <c r="V77" i="59"/>
  <c r="V108" i="59"/>
  <c r="K108" i="59"/>
  <c r="L108" i="59"/>
  <c r="N108" i="59"/>
  <c r="M108" i="59"/>
  <c r="E108" i="59"/>
  <c r="AT107" i="59"/>
  <c r="AL107" i="59"/>
  <c r="AD107" i="59"/>
  <c r="V76" i="59"/>
  <c r="V107" i="59"/>
  <c r="K107" i="59"/>
  <c r="L107" i="59"/>
  <c r="N107" i="59"/>
  <c r="M107" i="59"/>
  <c r="E107" i="59"/>
  <c r="AT106" i="59"/>
  <c r="AL106" i="59"/>
  <c r="AD106" i="59"/>
  <c r="V75" i="59"/>
  <c r="V106" i="59"/>
  <c r="K106" i="59"/>
  <c r="L106" i="59"/>
  <c r="N106" i="59"/>
  <c r="M106" i="59"/>
  <c r="E106" i="59"/>
  <c r="AT105" i="59"/>
  <c r="AL105" i="59"/>
  <c r="AD105" i="59"/>
  <c r="V74" i="59"/>
  <c r="V105" i="59"/>
  <c r="K105" i="59"/>
  <c r="L105" i="59"/>
  <c r="N105" i="59"/>
  <c r="M105" i="59"/>
  <c r="E105" i="59"/>
  <c r="AT104" i="59"/>
  <c r="AL104" i="59"/>
  <c r="AD104" i="59"/>
  <c r="V73" i="59"/>
  <c r="V104" i="59"/>
  <c r="K104" i="59"/>
  <c r="L104" i="59"/>
  <c r="N104" i="59"/>
  <c r="M104" i="59"/>
  <c r="E104" i="59"/>
  <c r="AT103" i="59"/>
  <c r="AL103" i="59"/>
  <c r="AD103" i="59"/>
  <c r="V72" i="59"/>
  <c r="V103" i="59"/>
  <c r="K103" i="59"/>
  <c r="L103" i="59"/>
  <c r="N103" i="59"/>
  <c r="M103" i="59"/>
  <c r="E103" i="59"/>
  <c r="AT102" i="59"/>
  <c r="AL102" i="59"/>
  <c r="AD102" i="59"/>
  <c r="V71" i="59"/>
  <c r="V102" i="59"/>
  <c r="K102" i="59"/>
  <c r="L102" i="59"/>
  <c r="N102" i="59"/>
  <c r="M102" i="59"/>
  <c r="E102" i="59"/>
  <c r="AT101" i="59"/>
  <c r="AL101" i="59"/>
  <c r="AD101" i="59"/>
  <c r="V70" i="59"/>
  <c r="V101" i="59"/>
  <c r="K101" i="59"/>
  <c r="L101" i="59"/>
  <c r="N101" i="59"/>
  <c r="M101" i="59"/>
  <c r="E101" i="59"/>
  <c r="AT100" i="59"/>
  <c r="AL100" i="59"/>
  <c r="AD100" i="59"/>
  <c r="V69" i="59"/>
  <c r="V100" i="59"/>
  <c r="K100" i="59"/>
  <c r="L100" i="59"/>
  <c r="N100" i="59"/>
  <c r="M100" i="59"/>
  <c r="E100" i="59"/>
  <c r="AQ94" i="59"/>
  <c r="AP72" i="59"/>
  <c r="AP77" i="59"/>
  <c r="AP79" i="59"/>
  <c r="AP80" i="59"/>
  <c r="AP81" i="59"/>
  <c r="AP82" i="59"/>
  <c r="AP83" i="59"/>
  <c r="AP84" i="59"/>
  <c r="AP85" i="59"/>
  <c r="AP86" i="59"/>
  <c r="AP87" i="59"/>
  <c r="AP88" i="59"/>
  <c r="AP89" i="59"/>
  <c r="AP90" i="59"/>
  <c r="AP92" i="59"/>
  <c r="AP93" i="59"/>
  <c r="AA94" i="59"/>
  <c r="Z74" i="59"/>
  <c r="Z75" i="59"/>
  <c r="Z78" i="59"/>
  <c r="Z79" i="59"/>
  <c r="Z80" i="59"/>
  <c r="Z81" i="59"/>
  <c r="Z82" i="59"/>
  <c r="Z83" i="59"/>
  <c r="Z84" i="59"/>
  <c r="Z85" i="59"/>
  <c r="Z86" i="59"/>
  <c r="Z87" i="59"/>
  <c r="Z88" i="59"/>
  <c r="Z89" i="59"/>
  <c r="Z90" i="59"/>
  <c r="Z91" i="59"/>
  <c r="Z93" i="59"/>
  <c r="J94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AT93" i="59"/>
  <c r="AL93" i="59"/>
  <c r="AD93" i="59"/>
  <c r="K93" i="59"/>
  <c r="L93" i="59"/>
  <c r="N93" i="59"/>
  <c r="M93" i="59"/>
  <c r="E93" i="59"/>
  <c r="AT92" i="59"/>
  <c r="AL92" i="59"/>
  <c r="AD92" i="59"/>
  <c r="K92" i="59"/>
  <c r="L92" i="59"/>
  <c r="N92" i="59"/>
  <c r="M92" i="59"/>
  <c r="E92" i="59"/>
  <c r="AT91" i="59"/>
  <c r="AL91" i="59"/>
  <c r="AD91" i="59"/>
  <c r="K91" i="59"/>
  <c r="L91" i="59"/>
  <c r="N91" i="59"/>
  <c r="M91" i="59"/>
  <c r="E91" i="59"/>
  <c r="AT90" i="59"/>
  <c r="AL90" i="59"/>
  <c r="AD90" i="59"/>
  <c r="K90" i="59"/>
  <c r="L90" i="59"/>
  <c r="N90" i="59"/>
  <c r="M90" i="59"/>
  <c r="E90" i="59"/>
  <c r="AT89" i="59"/>
  <c r="AL89" i="59"/>
  <c r="AD89" i="59"/>
  <c r="K89" i="59"/>
  <c r="L89" i="59"/>
  <c r="N89" i="59"/>
  <c r="M89" i="59"/>
  <c r="E89" i="59"/>
  <c r="AT88" i="59"/>
  <c r="AL88" i="59"/>
  <c r="AD88" i="59"/>
  <c r="K88" i="59"/>
  <c r="L88" i="59"/>
  <c r="N88" i="59"/>
  <c r="M88" i="59"/>
  <c r="E88" i="59"/>
  <c r="AT87" i="59"/>
  <c r="AL87" i="59"/>
  <c r="AD87" i="59"/>
  <c r="K87" i="59"/>
  <c r="L87" i="59"/>
  <c r="N87" i="59"/>
  <c r="M87" i="59"/>
  <c r="E87" i="59"/>
  <c r="AT86" i="59"/>
  <c r="AL86" i="59"/>
  <c r="AD86" i="59"/>
  <c r="K86" i="59"/>
  <c r="L86" i="59"/>
  <c r="N86" i="59"/>
  <c r="M86" i="59"/>
  <c r="E86" i="59"/>
  <c r="AT85" i="59"/>
  <c r="AL85" i="59"/>
  <c r="AD85" i="59"/>
  <c r="K85" i="59"/>
  <c r="L85" i="59"/>
  <c r="N85" i="59"/>
  <c r="M85" i="59"/>
  <c r="E85" i="59"/>
  <c r="AT84" i="59"/>
  <c r="AL84" i="59"/>
  <c r="AD84" i="59"/>
  <c r="K84" i="59"/>
  <c r="L84" i="59"/>
  <c r="N84" i="59"/>
  <c r="M84" i="59"/>
  <c r="E84" i="59"/>
  <c r="AT83" i="59"/>
  <c r="AL83" i="59"/>
  <c r="AD83" i="59"/>
  <c r="K83" i="59"/>
  <c r="L83" i="59"/>
  <c r="N83" i="59"/>
  <c r="M83" i="59"/>
  <c r="E83" i="59"/>
  <c r="AT82" i="59"/>
  <c r="AL82" i="59"/>
  <c r="AD82" i="59"/>
  <c r="K82" i="59"/>
  <c r="L82" i="59"/>
  <c r="N82" i="59"/>
  <c r="M82" i="59"/>
  <c r="E82" i="59"/>
  <c r="AT81" i="59"/>
  <c r="AL81" i="59"/>
  <c r="AD81" i="59"/>
  <c r="K81" i="59"/>
  <c r="L81" i="59"/>
  <c r="N81" i="59"/>
  <c r="M81" i="59"/>
  <c r="E81" i="59"/>
  <c r="AT80" i="59"/>
  <c r="AL80" i="59"/>
  <c r="AD80" i="59"/>
  <c r="K80" i="59"/>
  <c r="L80" i="59"/>
  <c r="N80" i="59"/>
  <c r="M80" i="59"/>
  <c r="E80" i="59"/>
  <c r="AT79" i="59"/>
  <c r="AL79" i="59"/>
  <c r="AD79" i="59"/>
  <c r="K79" i="59"/>
  <c r="L79" i="59"/>
  <c r="N79" i="59"/>
  <c r="M79" i="59"/>
  <c r="E79" i="59"/>
  <c r="AT78" i="59"/>
  <c r="AL78" i="59"/>
  <c r="AD78" i="59"/>
  <c r="K78" i="59"/>
  <c r="L78" i="59"/>
  <c r="N78" i="59"/>
  <c r="M78" i="59"/>
  <c r="E78" i="59"/>
  <c r="AT77" i="59"/>
  <c r="AL77" i="59"/>
  <c r="AD77" i="59"/>
  <c r="K77" i="59"/>
  <c r="L77" i="59"/>
  <c r="N77" i="59"/>
  <c r="M77" i="59"/>
  <c r="E77" i="59"/>
  <c r="AT76" i="59"/>
  <c r="AL76" i="59"/>
  <c r="AD76" i="59"/>
  <c r="K76" i="59"/>
  <c r="L76" i="59"/>
  <c r="N76" i="59"/>
  <c r="M76" i="59"/>
  <c r="E76" i="59"/>
  <c r="AT75" i="59"/>
  <c r="AL75" i="59"/>
  <c r="AD75" i="59"/>
  <c r="K75" i="59"/>
  <c r="L75" i="59"/>
  <c r="N75" i="59"/>
  <c r="M75" i="59"/>
  <c r="E75" i="59"/>
  <c r="AT74" i="59"/>
  <c r="AL74" i="59"/>
  <c r="AD74" i="59"/>
  <c r="K74" i="59"/>
  <c r="L74" i="59"/>
  <c r="N74" i="59"/>
  <c r="M74" i="59"/>
  <c r="E74" i="59"/>
  <c r="AT73" i="59"/>
  <c r="AL73" i="59"/>
  <c r="AD73" i="59"/>
  <c r="K73" i="59"/>
  <c r="L73" i="59"/>
  <c r="N73" i="59"/>
  <c r="M73" i="59"/>
  <c r="E73" i="59"/>
  <c r="AT72" i="59"/>
  <c r="AL72" i="59"/>
  <c r="AD72" i="59"/>
  <c r="K72" i="59"/>
  <c r="L72" i="59"/>
  <c r="N72" i="59"/>
  <c r="M72" i="59"/>
  <c r="E72" i="59"/>
  <c r="AT71" i="59"/>
  <c r="AL71" i="59"/>
  <c r="AD71" i="59"/>
  <c r="K71" i="59"/>
  <c r="L71" i="59"/>
  <c r="N71" i="59"/>
  <c r="M71" i="59"/>
  <c r="E71" i="59"/>
  <c r="AT70" i="59"/>
  <c r="AL70" i="59"/>
  <c r="AD70" i="59"/>
  <c r="K70" i="59"/>
  <c r="L70" i="59"/>
  <c r="N70" i="59"/>
  <c r="M70" i="59"/>
  <c r="E70" i="59"/>
  <c r="AT69" i="59"/>
  <c r="AL69" i="59"/>
  <c r="AD69" i="59"/>
  <c r="K69" i="59"/>
  <c r="L69" i="59"/>
  <c r="N69" i="59"/>
  <c r="M69" i="59"/>
  <c r="E69" i="59"/>
  <c r="AQ63" i="59"/>
  <c r="AP43" i="59"/>
  <c r="AP44" i="59"/>
  <c r="AP45" i="59"/>
  <c r="AP46" i="59"/>
  <c r="AP47" i="59"/>
  <c r="AP48" i="59"/>
  <c r="AP49" i="59"/>
  <c r="AP50" i="59"/>
  <c r="AP51" i="59"/>
  <c r="AP52" i="59"/>
  <c r="AP53" i="59"/>
  <c r="AP54" i="59"/>
  <c r="AP55" i="59"/>
  <c r="AP56" i="59"/>
  <c r="AP57" i="59"/>
  <c r="AP58" i="59"/>
  <c r="AP59" i="59"/>
  <c r="AP60" i="59"/>
  <c r="AP61" i="59"/>
  <c r="AP62" i="59"/>
  <c r="AA63" i="59"/>
  <c r="Z44" i="59"/>
  <c r="Z45" i="59"/>
  <c r="Z46" i="59"/>
  <c r="Z47" i="59"/>
  <c r="Z48" i="59"/>
  <c r="Z49" i="59"/>
  <c r="Z50" i="59"/>
  <c r="Z51" i="59"/>
  <c r="Z52" i="59"/>
  <c r="Z53" i="59"/>
  <c r="Z54" i="59"/>
  <c r="Z55" i="59"/>
  <c r="Z56" i="59"/>
  <c r="Z57" i="59"/>
  <c r="Z58" i="59"/>
  <c r="Z59" i="59"/>
  <c r="Z60" i="59"/>
  <c r="Z61" i="59"/>
  <c r="Z62" i="59"/>
  <c r="J63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AT62" i="59"/>
  <c r="AL62" i="59"/>
  <c r="AD62" i="59"/>
  <c r="V62" i="59"/>
  <c r="K62" i="59"/>
  <c r="L62" i="59"/>
  <c r="N62" i="59"/>
  <c r="M62" i="59"/>
  <c r="E62" i="59"/>
  <c r="AT61" i="59"/>
  <c r="AL61" i="59"/>
  <c r="AD61" i="59"/>
  <c r="V61" i="59"/>
  <c r="K61" i="59"/>
  <c r="L61" i="59"/>
  <c r="N61" i="59"/>
  <c r="M61" i="59"/>
  <c r="E61" i="59"/>
  <c r="AT60" i="59"/>
  <c r="AL60" i="59"/>
  <c r="AD60" i="59"/>
  <c r="V60" i="59"/>
  <c r="K60" i="59"/>
  <c r="L60" i="59"/>
  <c r="N60" i="59"/>
  <c r="M60" i="59"/>
  <c r="E60" i="59"/>
  <c r="AT59" i="59"/>
  <c r="AL59" i="59"/>
  <c r="AD59" i="59"/>
  <c r="V59" i="59"/>
  <c r="K59" i="59"/>
  <c r="L59" i="59"/>
  <c r="N59" i="59"/>
  <c r="M59" i="59"/>
  <c r="E59" i="59"/>
  <c r="AT58" i="59"/>
  <c r="AL58" i="59"/>
  <c r="AD58" i="59"/>
  <c r="V58" i="59"/>
  <c r="K58" i="59"/>
  <c r="L58" i="59"/>
  <c r="N58" i="59"/>
  <c r="M58" i="59"/>
  <c r="E58" i="59"/>
  <c r="AT57" i="59"/>
  <c r="AL57" i="59"/>
  <c r="AD57" i="59"/>
  <c r="V57" i="59"/>
  <c r="K57" i="59"/>
  <c r="L57" i="59"/>
  <c r="N57" i="59"/>
  <c r="M57" i="59"/>
  <c r="E57" i="59"/>
  <c r="AT56" i="59"/>
  <c r="AL56" i="59"/>
  <c r="AD56" i="59"/>
  <c r="V56" i="59"/>
  <c r="K56" i="59"/>
  <c r="L56" i="59"/>
  <c r="N56" i="59"/>
  <c r="M56" i="59"/>
  <c r="E56" i="59"/>
  <c r="AT55" i="59"/>
  <c r="AL55" i="59"/>
  <c r="AD55" i="59"/>
  <c r="V55" i="59"/>
  <c r="K55" i="59"/>
  <c r="L55" i="59"/>
  <c r="N55" i="59"/>
  <c r="M55" i="59"/>
  <c r="E55" i="59"/>
  <c r="AT54" i="59"/>
  <c r="AL54" i="59"/>
  <c r="AD54" i="59"/>
  <c r="V54" i="59"/>
  <c r="K54" i="59"/>
  <c r="L54" i="59"/>
  <c r="N54" i="59"/>
  <c r="M54" i="59"/>
  <c r="E54" i="59"/>
  <c r="AT53" i="59"/>
  <c r="AL53" i="59"/>
  <c r="AD53" i="59"/>
  <c r="V53" i="59"/>
  <c r="K53" i="59"/>
  <c r="L53" i="59"/>
  <c r="N53" i="59"/>
  <c r="M53" i="59"/>
  <c r="E53" i="59"/>
  <c r="AT52" i="59"/>
  <c r="AL52" i="59"/>
  <c r="AD52" i="59"/>
  <c r="V52" i="59"/>
  <c r="K52" i="59"/>
  <c r="L52" i="59"/>
  <c r="N52" i="59"/>
  <c r="M52" i="59"/>
  <c r="E52" i="59"/>
  <c r="AT51" i="59"/>
  <c r="AL51" i="59"/>
  <c r="AD51" i="59"/>
  <c r="V51" i="59"/>
  <c r="K51" i="59"/>
  <c r="L51" i="59"/>
  <c r="N51" i="59"/>
  <c r="M51" i="59"/>
  <c r="E51" i="59"/>
  <c r="AT50" i="59"/>
  <c r="AL50" i="59"/>
  <c r="AD50" i="59"/>
  <c r="V50" i="59"/>
  <c r="K50" i="59"/>
  <c r="L50" i="59"/>
  <c r="N50" i="59"/>
  <c r="M50" i="59"/>
  <c r="E50" i="59"/>
  <c r="AT49" i="59"/>
  <c r="AL49" i="59"/>
  <c r="AD49" i="59"/>
  <c r="V49" i="59"/>
  <c r="K49" i="59"/>
  <c r="L49" i="59"/>
  <c r="N49" i="59"/>
  <c r="M49" i="59"/>
  <c r="E49" i="59"/>
  <c r="AT48" i="59"/>
  <c r="AL48" i="59"/>
  <c r="AD48" i="59"/>
  <c r="V48" i="59"/>
  <c r="K48" i="59"/>
  <c r="L48" i="59"/>
  <c r="N48" i="59"/>
  <c r="M48" i="59"/>
  <c r="E48" i="59"/>
  <c r="AT47" i="59"/>
  <c r="AL47" i="59"/>
  <c r="AD47" i="59"/>
  <c r="V47" i="59"/>
  <c r="K47" i="59"/>
  <c r="L47" i="59"/>
  <c r="N47" i="59"/>
  <c r="M47" i="59"/>
  <c r="E47" i="59"/>
  <c r="AT46" i="59"/>
  <c r="AL46" i="59"/>
  <c r="AD46" i="59"/>
  <c r="V46" i="59"/>
  <c r="K46" i="59"/>
  <c r="L46" i="59"/>
  <c r="N46" i="59"/>
  <c r="M46" i="59"/>
  <c r="E46" i="59"/>
  <c r="AT45" i="59"/>
  <c r="AL45" i="59"/>
  <c r="AD45" i="59"/>
  <c r="V45" i="59"/>
  <c r="K45" i="59"/>
  <c r="L45" i="59"/>
  <c r="N45" i="59"/>
  <c r="M45" i="59"/>
  <c r="E45" i="59"/>
  <c r="AT44" i="59"/>
  <c r="AL44" i="59"/>
  <c r="AD44" i="59"/>
  <c r="V44" i="59"/>
  <c r="K44" i="59"/>
  <c r="L44" i="59"/>
  <c r="N44" i="59"/>
  <c r="M44" i="59"/>
  <c r="E44" i="59"/>
  <c r="AT43" i="59"/>
  <c r="AL43" i="59"/>
  <c r="AD43" i="59"/>
  <c r="V43" i="59"/>
  <c r="K43" i="59"/>
  <c r="L43" i="59"/>
  <c r="N43" i="59"/>
  <c r="M43" i="59"/>
  <c r="E43" i="59"/>
  <c r="AT42" i="59"/>
  <c r="AL42" i="59"/>
  <c r="AD42" i="59"/>
  <c r="V42" i="59"/>
  <c r="K42" i="59"/>
  <c r="L42" i="59"/>
  <c r="N42" i="59"/>
  <c r="M42" i="59"/>
  <c r="E42" i="59"/>
  <c r="AT41" i="59"/>
  <c r="AL41" i="59"/>
  <c r="AD41" i="59"/>
  <c r="V41" i="59"/>
  <c r="K41" i="59"/>
  <c r="L41" i="59"/>
  <c r="N41" i="59"/>
  <c r="M41" i="59"/>
  <c r="E41" i="59"/>
  <c r="AT40" i="59"/>
  <c r="AL40" i="59"/>
  <c r="AD40" i="59"/>
  <c r="V40" i="59"/>
  <c r="K40" i="59"/>
  <c r="L40" i="59"/>
  <c r="N40" i="59"/>
  <c r="M40" i="59"/>
  <c r="E40" i="59"/>
  <c r="AT39" i="59"/>
  <c r="AL39" i="59"/>
  <c r="AD39" i="59"/>
  <c r="V39" i="59"/>
  <c r="K39" i="59"/>
  <c r="L39" i="59"/>
  <c r="N39" i="59"/>
  <c r="M39" i="59"/>
  <c r="E39" i="59"/>
  <c r="AT38" i="59"/>
  <c r="AL38" i="59"/>
  <c r="AD38" i="59"/>
  <c r="V38" i="59"/>
  <c r="K38" i="59"/>
  <c r="L38" i="59"/>
  <c r="N38" i="59"/>
  <c r="M38" i="59"/>
  <c r="E38" i="59"/>
  <c r="AQ31" i="59"/>
  <c r="AP6" i="59"/>
  <c r="AP7" i="59"/>
  <c r="AP8" i="59"/>
  <c r="AP9" i="59"/>
  <c r="AP10" i="59"/>
  <c r="AP11" i="59"/>
  <c r="AP12" i="59"/>
  <c r="AP13" i="59"/>
  <c r="AP14" i="59"/>
  <c r="AP15" i="59"/>
  <c r="AP16" i="59"/>
  <c r="AP17" i="59"/>
  <c r="AP18" i="59"/>
  <c r="AP19" i="59"/>
  <c r="AP20" i="59"/>
  <c r="AP21" i="59"/>
  <c r="AP22" i="59"/>
  <c r="AP23" i="59"/>
  <c r="AP24" i="59"/>
  <c r="AP25" i="59"/>
  <c r="AP26" i="59"/>
  <c r="AP27" i="59"/>
  <c r="AP28" i="59"/>
  <c r="AP29" i="59"/>
  <c r="AP30" i="59"/>
  <c r="AP31" i="59"/>
  <c r="AA31" i="59"/>
  <c r="Z6" i="59"/>
  <c r="Z7" i="59"/>
  <c r="Z8" i="59"/>
  <c r="Z9" i="59"/>
  <c r="Z10" i="59"/>
  <c r="Z11" i="59"/>
  <c r="Z12" i="59"/>
  <c r="Z13" i="59"/>
  <c r="Z14" i="59"/>
  <c r="Z15" i="59"/>
  <c r="Z16" i="59"/>
  <c r="Z17" i="59"/>
  <c r="Z18" i="59"/>
  <c r="Z19" i="59"/>
  <c r="Z20" i="59"/>
  <c r="Z21" i="59"/>
  <c r="Z22" i="59"/>
  <c r="Z23" i="59"/>
  <c r="Z24" i="59"/>
  <c r="Z25" i="59"/>
  <c r="Z26" i="59"/>
  <c r="Z27" i="59"/>
  <c r="Z28" i="59"/>
  <c r="Z29" i="59"/>
  <c r="Z30" i="59"/>
  <c r="Z31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AR30" i="59"/>
  <c r="AS30" i="59"/>
  <c r="AU30" i="59"/>
  <c r="AT30" i="59"/>
  <c r="AL30" i="59"/>
  <c r="AB30" i="59"/>
  <c r="AC30" i="59"/>
  <c r="AE30" i="59"/>
  <c r="AD30" i="59"/>
  <c r="V30" i="59"/>
  <c r="K30" i="59"/>
  <c r="L30" i="59"/>
  <c r="N30" i="59"/>
  <c r="M30" i="59"/>
  <c r="E30" i="59"/>
  <c r="AR29" i="59"/>
  <c r="AS29" i="59"/>
  <c r="AU29" i="59"/>
  <c r="AT29" i="59"/>
  <c r="AL29" i="59"/>
  <c r="AB29" i="59"/>
  <c r="AC29" i="59"/>
  <c r="AE29" i="59"/>
  <c r="AD29" i="59"/>
  <c r="V29" i="59"/>
  <c r="K29" i="59"/>
  <c r="L29" i="59"/>
  <c r="N29" i="59"/>
  <c r="M29" i="59"/>
  <c r="E29" i="59"/>
  <c r="AR28" i="59"/>
  <c r="AS28" i="59"/>
  <c r="AU28" i="59"/>
  <c r="AT28" i="59"/>
  <c r="AL28" i="59"/>
  <c r="AB28" i="59"/>
  <c r="AC28" i="59"/>
  <c r="AE28" i="59"/>
  <c r="AD28" i="59"/>
  <c r="V28" i="59"/>
  <c r="K28" i="59"/>
  <c r="L28" i="59"/>
  <c r="N28" i="59"/>
  <c r="M28" i="59"/>
  <c r="E28" i="59"/>
  <c r="AR27" i="59"/>
  <c r="AS27" i="59"/>
  <c r="AU27" i="59"/>
  <c r="AT27" i="59"/>
  <c r="AL27" i="59"/>
  <c r="AB27" i="59"/>
  <c r="AC27" i="59"/>
  <c r="AE27" i="59"/>
  <c r="AD27" i="59"/>
  <c r="V27" i="59"/>
  <c r="K27" i="59"/>
  <c r="L27" i="59"/>
  <c r="N27" i="59"/>
  <c r="M27" i="59"/>
  <c r="E27" i="59"/>
  <c r="AR26" i="59"/>
  <c r="AS26" i="59"/>
  <c r="AU26" i="59"/>
  <c r="AT26" i="59"/>
  <c r="AL26" i="59"/>
  <c r="AB26" i="59"/>
  <c r="AC26" i="59"/>
  <c r="AE26" i="59"/>
  <c r="AD26" i="59"/>
  <c r="V26" i="59"/>
  <c r="K26" i="59"/>
  <c r="L26" i="59"/>
  <c r="N26" i="59"/>
  <c r="M26" i="59"/>
  <c r="E26" i="59"/>
  <c r="AR25" i="59"/>
  <c r="AS25" i="59"/>
  <c r="AU25" i="59"/>
  <c r="AT25" i="59"/>
  <c r="AL25" i="59"/>
  <c r="AB25" i="59"/>
  <c r="AC25" i="59"/>
  <c r="AE25" i="59"/>
  <c r="AD25" i="59"/>
  <c r="V25" i="59"/>
  <c r="K25" i="59"/>
  <c r="L25" i="59"/>
  <c r="N25" i="59"/>
  <c r="M25" i="59"/>
  <c r="E25" i="59"/>
  <c r="AR24" i="59"/>
  <c r="AS24" i="59"/>
  <c r="AU24" i="59"/>
  <c r="AT24" i="59"/>
  <c r="AL24" i="59"/>
  <c r="AB24" i="59"/>
  <c r="AC24" i="59"/>
  <c r="AE24" i="59"/>
  <c r="AD24" i="59"/>
  <c r="V24" i="59"/>
  <c r="K24" i="59"/>
  <c r="L24" i="59"/>
  <c r="N24" i="59"/>
  <c r="M24" i="59"/>
  <c r="E24" i="59"/>
  <c r="AR23" i="59"/>
  <c r="AS23" i="59"/>
  <c r="AU23" i="59"/>
  <c r="AT23" i="59"/>
  <c r="AL23" i="59"/>
  <c r="AB23" i="59"/>
  <c r="AC23" i="59"/>
  <c r="AE23" i="59"/>
  <c r="AD23" i="59"/>
  <c r="V23" i="59"/>
  <c r="K23" i="59"/>
  <c r="L23" i="59"/>
  <c r="N23" i="59"/>
  <c r="M23" i="59"/>
  <c r="E23" i="59"/>
  <c r="AR22" i="59"/>
  <c r="AS22" i="59"/>
  <c r="AU22" i="59"/>
  <c r="AT22" i="59"/>
  <c r="AL22" i="59"/>
  <c r="AB22" i="59"/>
  <c r="AC22" i="59"/>
  <c r="AE22" i="59"/>
  <c r="AD22" i="59"/>
  <c r="V22" i="59"/>
  <c r="K22" i="59"/>
  <c r="L22" i="59"/>
  <c r="N22" i="59"/>
  <c r="M22" i="59"/>
  <c r="E22" i="59"/>
  <c r="AR21" i="59"/>
  <c r="AS21" i="59"/>
  <c r="AU21" i="59"/>
  <c r="AT21" i="59"/>
  <c r="AL21" i="59"/>
  <c r="AB21" i="59"/>
  <c r="AC21" i="59"/>
  <c r="AE21" i="59"/>
  <c r="AD21" i="59"/>
  <c r="V21" i="59"/>
  <c r="K21" i="59"/>
  <c r="L21" i="59"/>
  <c r="N21" i="59"/>
  <c r="M21" i="59"/>
  <c r="E21" i="59"/>
  <c r="AR20" i="59"/>
  <c r="AS20" i="59"/>
  <c r="AU20" i="59"/>
  <c r="AT20" i="59"/>
  <c r="AL20" i="59"/>
  <c r="AB20" i="59"/>
  <c r="AC20" i="59"/>
  <c r="AE20" i="59"/>
  <c r="AD20" i="59"/>
  <c r="V20" i="59"/>
  <c r="K20" i="59"/>
  <c r="L20" i="59"/>
  <c r="N20" i="59"/>
  <c r="M20" i="59"/>
  <c r="E20" i="59"/>
  <c r="AR19" i="59"/>
  <c r="AS19" i="59"/>
  <c r="AU19" i="59"/>
  <c r="AT19" i="59"/>
  <c r="AL19" i="59"/>
  <c r="AB19" i="59"/>
  <c r="AC19" i="59"/>
  <c r="AE19" i="59"/>
  <c r="AD19" i="59"/>
  <c r="V19" i="59"/>
  <c r="K19" i="59"/>
  <c r="L19" i="59"/>
  <c r="N19" i="59"/>
  <c r="M19" i="59"/>
  <c r="E19" i="59"/>
  <c r="AR18" i="59"/>
  <c r="AS18" i="59"/>
  <c r="AU18" i="59"/>
  <c r="AT18" i="59"/>
  <c r="AL18" i="59"/>
  <c r="AB18" i="59"/>
  <c r="AC18" i="59"/>
  <c r="AE18" i="59"/>
  <c r="AD18" i="59"/>
  <c r="V18" i="59"/>
  <c r="K18" i="59"/>
  <c r="L18" i="59"/>
  <c r="N18" i="59"/>
  <c r="M18" i="59"/>
  <c r="E18" i="59"/>
  <c r="AR17" i="59"/>
  <c r="AS17" i="59"/>
  <c r="AU17" i="59"/>
  <c r="AT17" i="59"/>
  <c r="AL17" i="59"/>
  <c r="AB17" i="59"/>
  <c r="AC17" i="59"/>
  <c r="AE17" i="59"/>
  <c r="AD17" i="59"/>
  <c r="V17" i="59"/>
  <c r="K17" i="59"/>
  <c r="L17" i="59"/>
  <c r="N17" i="59"/>
  <c r="M17" i="59"/>
  <c r="E17" i="59"/>
  <c r="AR16" i="59"/>
  <c r="AS16" i="59"/>
  <c r="AU16" i="59"/>
  <c r="AT16" i="59"/>
  <c r="AL16" i="59"/>
  <c r="AB16" i="59"/>
  <c r="AC16" i="59"/>
  <c r="AE16" i="59"/>
  <c r="AD16" i="59"/>
  <c r="V16" i="59"/>
  <c r="K16" i="59"/>
  <c r="L16" i="59"/>
  <c r="N16" i="59"/>
  <c r="M16" i="59"/>
  <c r="E16" i="59"/>
  <c r="AR15" i="59"/>
  <c r="AS15" i="59"/>
  <c r="AU15" i="59"/>
  <c r="AT15" i="59"/>
  <c r="AL15" i="59"/>
  <c r="AB15" i="59"/>
  <c r="AC15" i="59"/>
  <c r="AE15" i="59"/>
  <c r="AD15" i="59"/>
  <c r="V15" i="59"/>
  <c r="K15" i="59"/>
  <c r="L15" i="59"/>
  <c r="N15" i="59"/>
  <c r="M15" i="59"/>
  <c r="E15" i="59"/>
  <c r="AR14" i="59"/>
  <c r="AS14" i="59"/>
  <c r="AU14" i="59"/>
  <c r="AT14" i="59"/>
  <c r="AL14" i="59"/>
  <c r="AB14" i="59"/>
  <c r="AC14" i="59"/>
  <c r="AE14" i="59"/>
  <c r="AD14" i="59"/>
  <c r="V14" i="59"/>
  <c r="K14" i="59"/>
  <c r="L14" i="59"/>
  <c r="N14" i="59"/>
  <c r="M14" i="59"/>
  <c r="E14" i="59"/>
  <c r="AR13" i="59"/>
  <c r="AS13" i="59"/>
  <c r="AU13" i="59"/>
  <c r="AT13" i="59"/>
  <c r="AL13" i="59"/>
  <c r="AB13" i="59"/>
  <c r="AC13" i="59"/>
  <c r="AE13" i="59"/>
  <c r="AD13" i="59"/>
  <c r="V13" i="59"/>
  <c r="K13" i="59"/>
  <c r="L13" i="59"/>
  <c r="N13" i="59"/>
  <c r="M13" i="59"/>
  <c r="E13" i="59"/>
  <c r="AR12" i="59"/>
  <c r="AS12" i="59"/>
  <c r="AU12" i="59"/>
  <c r="AT12" i="59"/>
  <c r="AL12" i="59"/>
  <c r="AB12" i="59"/>
  <c r="AC12" i="59"/>
  <c r="AE12" i="59"/>
  <c r="AD12" i="59"/>
  <c r="V12" i="59"/>
  <c r="K12" i="59"/>
  <c r="L12" i="59"/>
  <c r="N12" i="59"/>
  <c r="M12" i="59"/>
  <c r="E12" i="59"/>
  <c r="AR11" i="59"/>
  <c r="AS11" i="59"/>
  <c r="AU11" i="59"/>
  <c r="AT11" i="59"/>
  <c r="AL11" i="59"/>
  <c r="AB11" i="59"/>
  <c r="AC11" i="59"/>
  <c r="AE11" i="59"/>
  <c r="AD11" i="59"/>
  <c r="V11" i="59"/>
  <c r="K11" i="59"/>
  <c r="L11" i="59"/>
  <c r="N11" i="59"/>
  <c r="M11" i="59"/>
  <c r="E11" i="59"/>
  <c r="AR10" i="59"/>
  <c r="AS10" i="59"/>
  <c r="AU10" i="59"/>
  <c r="AT10" i="59"/>
  <c r="AL10" i="59"/>
  <c r="AB10" i="59"/>
  <c r="AC10" i="59"/>
  <c r="AE10" i="59"/>
  <c r="AD10" i="59"/>
  <c r="V10" i="59"/>
  <c r="K10" i="59"/>
  <c r="L10" i="59"/>
  <c r="N10" i="59"/>
  <c r="M10" i="59"/>
  <c r="E10" i="59"/>
  <c r="AR9" i="59"/>
  <c r="AS9" i="59"/>
  <c r="AU9" i="59"/>
  <c r="AT9" i="59"/>
  <c r="AL9" i="59"/>
  <c r="AB9" i="59"/>
  <c r="AC9" i="59"/>
  <c r="AE9" i="59"/>
  <c r="AD9" i="59"/>
  <c r="V9" i="59"/>
  <c r="K9" i="59"/>
  <c r="L9" i="59"/>
  <c r="N9" i="59"/>
  <c r="M9" i="59"/>
  <c r="E9" i="59"/>
  <c r="AR8" i="59"/>
  <c r="AS8" i="59"/>
  <c r="AU8" i="59"/>
  <c r="AT8" i="59"/>
  <c r="AL8" i="59"/>
  <c r="AB8" i="59"/>
  <c r="AC8" i="59"/>
  <c r="AE8" i="59"/>
  <c r="AD8" i="59"/>
  <c r="V8" i="59"/>
  <c r="K8" i="59"/>
  <c r="L8" i="59"/>
  <c r="N8" i="59"/>
  <c r="M8" i="59"/>
  <c r="E8" i="59"/>
  <c r="AR7" i="59"/>
  <c r="AS7" i="59"/>
  <c r="AU7" i="59"/>
  <c r="AT7" i="59"/>
  <c r="AL7" i="59"/>
  <c r="AB7" i="59"/>
  <c r="AC7" i="59"/>
  <c r="AE7" i="59"/>
  <c r="AD7" i="59"/>
  <c r="V7" i="59"/>
  <c r="K7" i="59"/>
  <c r="L7" i="59"/>
  <c r="N7" i="59"/>
  <c r="M7" i="59"/>
  <c r="E7" i="59"/>
  <c r="AR6" i="59"/>
  <c r="AS6" i="59"/>
  <c r="AU6" i="59"/>
  <c r="AT6" i="59"/>
  <c r="AL6" i="59"/>
  <c r="AB6" i="59"/>
  <c r="AC6" i="59"/>
  <c r="AE6" i="59"/>
  <c r="AD6" i="59"/>
  <c r="V6" i="59"/>
  <c r="K6" i="59"/>
  <c r="L6" i="59"/>
  <c r="N6" i="59"/>
  <c r="M6" i="59"/>
  <c r="E6" i="59"/>
  <c r="AN155" i="51"/>
  <c r="AN154" i="51"/>
  <c r="AN153" i="51"/>
  <c r="AN152" i="51"/>
  <c r="AN151" i="51"/>
  <c r="AN150" i="51"/>
  <c r="AN149" i="51"/>
  <c r="AN148" i="51"/>
  <c r="AN147" i="51"/>
  <c r="AN146" i="51"/>
  <c r="AN145" i="51"/>
  <c r="AN144" i="51"/>
  <c r="AN143" i="51"/>
  <c r="AN142" i="51"/>
  <c r="AN141" i="51"/>
  <c r="AN140" i="51"/>
  <c r="AN139" i="51"/>
  <c r="AN138" i="51"/>
  <c r="AN137" i="51"/>
  <c r="AN136" i="51"/>
  <c r="AN135" i="51"/>
  <c r="AN134" i="51"/>
  <c r="AN133" i="51"/>
  <c r="AN132" i="51"/>
  <c r="AN131" i="51"/>
  <c r="AN124" i="51"/>
  <c r="AN123" i="51"/>
  <c r="AN122" i="51"/>
  <c r="AN121" i="51"/>
  <c r="AN120" i="51"/>
  <c r="AN119" i="51"/>
  <c r="AN118" i="51"/>
  <c r="AN117" i="51"/>
  <c r="AN116" i="51"/>
  <c r="AN115" i="51"/>
  <c r="AN114" i="51"/>
  <c r="AN113" i="51"/>
  <c r="AN112" i="51"/>
  <c r="AN111" i="51"/>
  <c r="AN110" i="51"/>
  <c r="AN109" i="51"/>
  <c r="AN108" i="51"/>
  <c r="AN107" i="51"/>
  <c r="AN106" i="51"/>
  <c r="AN105" i="51"/>
  <c r="AN104" i="51"/>
  <c r="AN103" i="51"/>
  <c r="AN102" i="51"/>
  <c r="AN101" i="51"/>
  <c r="AN100" i="51"/>
  <c r="AN93" i="51"/>
  <c r="AN92" i="51"/>
  <c r="AN91" i="51"/>
  <c r="AN90" i="51"/>
  <c r="AN89" i="51"/>
  <c r="AN88" i="51"/>
  <c r="AN87" i="51"/>
  <c r="AN86" i="51"/>
  <c r="AN85" i="51"/>
  <c r="AN84" i="51"/>
  <c r="AN83" i="51"/>
  <c r="AN82" i="51"/>
  <c r="AN81" i="51"/>
  <c r="AN80" i="51"/>
  <c r="AN79" i="51"/>
  <c r="AN78" i="51"/>
  <c r="AN77" i="51"/>
  <c r="AN76" i="51"/>
  <c r="AN75" i="51"/>
  <c r="AN74" i="51"/>
  <c r="AN73" i="51"/>
  <c r="AN72" i="51"/>
  <c r="AN71" i="51"/>
  <c r="AN70" i="51"/>
  <c r="AN69" i="51"/>
  <c r="AN62" i="51"/>
  <c r="AN61" i="51"/>
  <c r="AN60" i="51"/>
  <c r="AN59" i="51"/>
  <c r="AN58" i="51"/>
  <c r="AN57" i="51"/>
  <c r="AN56" i="51"/>
  <c r="AN55" i="51"/>
  <c r="AN54" i="51"/>
  <c r="AN53" i="51"/>
  <c r="AN52" i="51"/>
  <c r="AN51" i="51"/>
  <c r="AN50" i="51"/>
  <c r="AN49" i="51"/>
  <c r="AN48" i="51"/>
  <c r="AN47" i="51"/>
  <c r="AN46" i="51"/>
  <c r="AN45" i="51"/>
  <c r="AN44" i="51"/>
  <c r="AN43" i="51"/>
  <c r="AN42" i="51"/>
  <c r="AN41" i="51"/>
  <c r="AN40" i="51"/>
  <c r="AN39" i="51"/>
  <c r="AN38" i="51"/>
  <c r="AN30" i="51"/>
  <c r="AN29" i="51"/>
  <c r="AN28" i="51"/>
  <c r="AN27" i="51"/>
  <c r="AN26" i="51"/>
  <c r="AN25" i="51"/>
  <c r="AN24" i="51"/>
  <c r="AN23" i="51"/>
  <c r="AN22" i="51"/>
  <c r="AN21" i="51"/>
  <c r="AN20" i="51"/>
  <c r="AN19" i="51"/>
  <c r="AN18" i="51"/>
  <c r="AN17" i="51"/>
  <c r="AN16" i="51"/>
  <c r="AN15" i="51"/>
  <c r="AN14" i="51"/>
  <c r="AN13" i="51"/>
  <c r="AN12" i="51"/>
  <c r="AN11" i="51"/>
  <c r="AN10" i="51"/>
  <c r="AN9" i="51"/>
  <c r="AN8" i="51"/>
  <c r="AN7" i="51"/>
  <c r="AN6" i="51"/>
  <c r="X155" i="51"/>
  <c r="X154" i="51"/>
  <c r="X153" i="51"/>
  <c r="X152" i="51"/>
  <c r="X151" i="51"/>
  <c r="X150" i="51"/>
  <c r="X149" i="51"/>
  <c r="X148" i="51"/>
  <c r="X147" i="51"/>
  <c r="X146" i="51"/>
  <c r="X145" i="51"/>
  <c r="X144" i="51"/>
  <c r="X143" i="51"/>
  <c r="X142" i="51"/>
  <c r="X141" i="51"/>
  <c r="X140" i="51"/>
  <c r="X139" i="51"/>
  <c r="X138" i="51"/>
  <c r="X137" i="51"/>
  <c r="X136" i="51"/>
  <c r="X135" i="51"/>
  <c r="X134" i="51"/>
  <c r="X133" i="51"/>
  <c r="X132" i="51"/>
  <c r="X131" i="51"/>
  <c r="X124" i="51"/>
  <c r="X123" i="51"/>
  <c r="X122" i="51"/>
  <c r="X121" i="51"/>
  <c r="X120" i="51"/>
  <c r="X119" i="51"/>
  <c r="X118" i="51"/>
  <c r="X117" i="51"/>
  <c r="X116" i="51"/>
  <c r="X115" i="51"/>
  <c r="X114" i="51"/>
  <c r="X113" i="51"/>
  <c r="X112" i="51"/>
  <c r="X111" i="51"/>
  <c r="X110" i="51"/>
  <c r="X109" i="51"/>
  <c r="X108" i="51"/>
  <c r="X107" i="51"/>
  <c r="X106" i="51"/>
  <c r="X105" i="51"/>
  <c r="X104" i="51"/>
  <c r="X103" i="51"/>
  <c r="X102" i="51"/>
  <c r="X101" i="51"/>
  <c r="X100" i="51"/>
  <c r="X93" i="51"/>
  <c r="X92" i="51"/>
  <c r="X91" i="51"/>
  <c r="X90" i="51"/>
  <c r="X89" i="51"/>
  <c r="X88" i="51"/>
  <c r="X87" i="51"/>
  <c r="X86" i="51"/>
  <c r="X85" i="51"/>
  <c r="X84" i="51"/>
  <c r="X83" i="51"/>
  <c r="X82" i="51"/>
  <c r="X81" i="51"/>
  <c r="X80" i="51"/>
  <c r="X79" i="51"/>
  <c r="X78" i="51"/>
  <c r="X77" i="51"/>
  <c r="X76" i="51"/>
  <c r="X75" i="51"/>
  <c r="X74" i="51"/>
  <c r="X73" i="51"/>
  <c r="X72" i="51"/>
  <c r="X71" i="51"/>
  <c r="X70" i="51"/>
  <c r="X69" i="51"/>
  <c r="X62" i="51"/>
  <c r="X61" i="51"/>
  <c r="X60" i="51"/>
  <c r="X59" i="51"/>
  <c r="X58" i="51"/>
  <c r="X57" i="51"/>
  <c r="X56" i="51"/>
  <c r="X55" i="51"/>
  <c r="X54" i="51"/>
  <c r="X53" i="51"/>
  <c r="X52" i="51"/>
  <c r="X51" i="51"/>
  <c r="X50" i="51"/>
  <c r="X49" i="51"/>
  <c r="X48" i="51"/>
  <c r="X47" i="51"/>
  <c r="X46" i="51"/>
  <c r="X45" i="51"/>
  <c r="X44" i="51"/>
  <c r="X43" i="51"/>
  <c r="X42" i="51"/>
  <c r="X41" i="51"/>
  <c r="X40" i="51"/>
  <c r="X39" i="51"/>
  <c r="X38" i="51"/>
  <c r="X30" i="51"/>
  <c r="X29" i="51"/>
  <c r="X28" i="51"/>
  <c r="X27" i="51"/>
  <c r="X26" i="51"/>
  <c r="X25" i="51"/>
  <c r="X24" i="51"/>
  <c r="X23" i="51"/>
  <c r="X22" i="51"/>
  <c r="X21" i="51"/>
  <c r="X20" i="51"/>
  <c r="X19" i="51"/>
  <c r="X18" i="51"/>
  <c r="X17" i="51"/>
  <c r="X16" i="51"/>
  <c r="X15" i="51"/>
  <c r="X14" i="51"/>
  <c r="X13" i="51"/>
  <c r="X12" i="51"/>
  <c r="X11" i="51"/>
  <c r="X10" i="51"/>
  <c r="X9" i="51"/>
  <c r="X8" i="51"/>
  <c r="X7" i="51"/>
  <c r="X6" i="51"/>
  <c r="G93" i="51"/>
  <c r="G92" i="51"/>
  <c r="G91" i="51"/>
  <c r="G90" i="51"/>
  <c r="G89" i="51"/>
  <c r="G88" i="51"/>
  <c r="G87" i="51"/>
  <c r="G86" i="51"/>
  <c r="G85" i="51"/>
  <c r="G84" i="51"/>
  <c r="G83" i="51"/>
  <c r="G82" i="51"/>
  <c r="G81" i="51"/>
  <c r="G80" i="51"/>
  <c r="G79" i="51"/>
  <c r="G78" i="51"/>
  <c r="G77" i="51"/>
  <c r="G76" i="51"/>
  <c r="G75" i="51"/>
  <c r="G74" i="51"/>
  <c r="G73" i="51"/>
  <c r="G72" i="51"/>
  <c r="G71" i="51"/>
  <c r="G70" i="51"/>
  <c r="G69" i="51"/>
  <c r="G62" i="51"/>
  <c r="G61" i="51"/>
  <c r="G60" i="51"/>
  <c r="G59" i="51"/>
  <c r="G58" i="51"/>
  <c r="G57" i="51"/>
  <c r="G56" i="51"/>
  <c r="G55" i="51"/>
  <c r="G54" i="51"/>
  <c r="G53" i="51"/>
  <c r="G52" i="51"/>
  <c r="G51" i="51"/>
  <c r="G50" i="51"/>
  <c r="G49" i="51"/>
  <c r="G48" i="51"/>
  <c r="G47" i="51"/>
  <c r="G46" i="51"/>
  <c r="G45" i="51"/>
  <c r="G44" i="51"/>
  <c r="G43" i="51"/>
  <c r="G42" i="51"/>
  <c r="G41" i="51"/>
  <c r="G40" i="51"/>
  <c r="G39" i="51"/>
  <c r="G38" i="51"/>
  <c r="G155" i="51"/>
  <c r="G154" i="51"/>
  <c r="G153" i="51"/>
  <c r="G152" i="51"/>
  <c r="G151" i="51"/>
  <c r="G150" i="51"/>
  <c r="G149" i="51"/>
  <c r="G148" i="51"/>
  <c r="G147" i="51"/>
  <c r="G146" i="51"/>
  <c r="G145" i="51"/>
  <c r="G144" i="51"/>
  <c r="G143" i="51"/>
  <c r="G142" i="51"/>
  <c r="G141" i="51"/>
  <c r="G140" i="51"/>
  <c r="G139" i="51"/>
  <c r="G138" i="51"/>
  <c r="G137" i="51"/>
  <c r="G136" i="51"/>
  <c r="G135" i="51"/>
  <c r="G134" i="51"/>
  <c r="G133" i="51"/>
  <c r="G132" i="51"/>
  <c r="G131" i="51"/>
  <c r="G124" i="51"/>
  <c r="G123" i="51"/>
  <c r="G122" i="51"/>
  <c r="G121" i="51"/>
  <c r="G120" i="51"/>
  <c r="G119" i="51"/>
  <c r="G118" i="51"/>
  <c r="G117" i="51"/>
  <c r="G116" i="51"/>
  <c r="G115" i="51"/>
  <c r="G114" i="51"/>
  <c r="G113" i="51"/>
  <c r="G112" i="51"/>
  <c r="G111" i="51"/>
  <c r="G110" i="51"/>
  <c r="G109" i="51"/>
  <c r="G108" i="51"/>
  <c r="G107" i="51"/>
  <c r="G106" i="51"/>
  <c r="G105" i="51"/>
  <c r="G104" i="51"/>
  <c r="G103" i="51"/>
  <c r="G102" i="51"/>
  <c r="G101" i="51"/>
  <c r="G100" i="51"/>
  <c r="G16" i="51"/>
  <c r="G17" i="51"/>
  <c r="G18" i="51"/>
  <c r="G19" i="51"/>
  <c r="G20" i="51"/>
  <c r="G21" i="51"/>
  <c r="G22" i="51"/>
  <c r="G30" i="51"/>
  <c r="G29" i="51"/>
  <c r="G28" i="51"/>
  <c r="G27" i="51"/>
  <c r="G26" i="51"/>
  <c r="G25" i="51"/>
  <c r="G24" i="51"/>
  <c r="G23" i="51"/>
  <c r="G15" i="51"/>
  <c r="G14" i="51"/>
  <c r="G13" i="51"/>
  <c r="G12" i="51"/>
  <c r="G11" i="51"/>
  <c r="G10" i="51"/>
  <c r="G9" i="51"/>
  <c r="G8" i="51"/>
  <c r="G7" i="51"/>
  <c r="G6" i="51"/>
  <c r="AN77" i="50"/>
  <c r="AN76" i="50"/>
  <c r="AN75" i="50"/>
  <c r="AN74" i="50"/>
  <c r="AN73" i="50"/>
  <c r="AN72" i="50"/>
  <c r="AN71" i="50"/>
  <c r="AN70" i="50"/>
  <c r="AN69" i="50"/>
  <c r="AN68" i="50"/>
  <c r="AN60" i="50"/>
  <c r="AN59" i="50"/>
  <c r="AN58" i="50"/>
  <c r="AN57" i="50"/>
  <c r="AN56" i="50"/>
  <c r="AN55" i="50"/>
  <c r="AN54" i="50"/>
  <c r="AN53" i="50"/>
  <c r="AN52" i="50"/>
  <c r="AN51" i="50"/>
  <c r="AN46" i="50"/>
  <c r="AN45" i="50"/>
  <c r="AN44" i="50"/>
  <c r="AN43" i="50"/>
  <c r="AN42" i="50"/>
  <c r="AN41" i="50"/>
  <c r="AN40" i="50"/>
  <c r="AN39" i="50"/>
  <c r="AN38" i="50"/>
  <c r="AN37" i="50"/>
  <c r="AN30" i="50"/>
  <c r="AN29" i="50"/>
  <c r="AN28" i="50"/>
  <c r="AN27" i="50"/>
  <c r="AN26" i="50"/>
  <c r="AN25" i="50"/>
  <c r="AN24" i="50"/>
  <c r="AN23" i="50"/>
  <c r="AN22" i="50"/>
  <c r="AN21" i="50"/>
  <c r="AN15" i="50"/>
  <c r="AN14" i="50"/>
  <c r="AN13" i="50"/>
  <c r="AN12" i="50"/>
  <c r="AN11" i="50"/>
  <c r="AN10" i="50"/>
  <c r="AN9" i="50"/>
  <c r="AN8" i="50"/>
  <c r="AN7" i="50"/>
  <c r="AN6" i="50"/>
  <c r="X77" i="50"/>
  <c r="X76" i="50"/>
  <c r="X75" i="50"/>
  <c r="X74" i="50"/>
  <c r="X73" i="50"/>
  <c r="X72" i="50"/>
  <c r="X71" i="50"/>
  <c r="X70" i="50"/>
  <c r="X69" i="50"/>
  <c r="X68" i="50"/>
  <c r="X60" i="50"/>
  <c r="X59" i="50"/>
  <c r="X58" i="50"/>
  <c r="X57" i="50"/>
  <c r="X56" i="50"/>
  <c r="X55" i="50"/>
  <c r="X54" i="50"/>
  <c r="X53" i="50"/>
  <c r="X52" i="50"/>
  <c r="X51" i="50"/>
  <c r="X46" i="50"/>
  <c r="X45" i="50"/>
  <c r="X44" i="50"/>
  <c r="X43" i="50"/>
  <c r="X42" i="50"/>
  <c r="X41" i="50"/>
  <c r="X40" i="50"/>
  <c r="X39" i="50"/>
  <c r="X38" i="50"/>
  <c r="X37" i="50"/>
  <c r="X30" i="50"/>
  <c r="X29" i="50"/>
  <c r="X28" i="50"/>
  <c r="X27" i="50"/>
  <c r="X26" i="50"/>
  <c r="X25" i="50"/>
  <c r="X24" i="50"/>
  <c r="X23" i="50"/>
  <c r="X22" i="50"/>
  <c r="X21" i="50"/>
  <c r="X15" i="50"/>
  <c r="X14" i="50"/>
  <c r="X13" i="50"/>
  <c r="X12" i="50"/>
  <c r="X11" i="50"/>
  <c r="X10" i="50"/>
  <c r="X9" i="50"/>
  <c r="X8" i="50"/>
  <c r="X7" i="50"/>
  <c r="X6" i="50"/>
  <c r="G77" i="50"/>
  <c r="G76" i="50"/>
  <c r="G75" i="50"/>
  <c r="G74" i="50"/>
  <c r="G73" i="50"/>
  <c r="G72" i="50"/>
  <c r="G71" i="50"/>
  <c r="G70" i="50"/>
  <c r="G69" i="50"/>
  <c r="G68" i="50"/>
  <c r="G60" i="50"/>
  <c r="G59" i="50"/>
  <c r="G58" i="50"/>
  <c r="G57" i="50"/>
  <c r="G56" i="50"/>
  <c r="G55" i="50"/>
  <c r="G54" i="50"/>
  <c r="G53" i="50"/>
  <c r="G52" i="50"/>
  <c r="G51" i="50"/>
  <c r="G46" i="50"/>
  <c r="G45" i="50"/>
  <c r="G44" i="50"/>
  <c r="G43" i="50"/>
  <c r="G42" i="50"/>
  <c r="G41" i="50"/>
  <c r="G40" i="50"/>
  <c r="G39" i="50"/>
  <c r="G38" i="50"/>
  <c r="G37" i="50"/>
  <c r="G30" i="50"/>
  <c r="G29" i="50"/>
  <c r="G28" i="50"/>
  <c r="G27" i="50"/>
  <c r="G26" i="50"/>
  <c r="G25" i="50"/>
  <c r="G24" i="50"/>
  <c r="G23" i="50"/>
  <c r="G22" i="50"/>
  <c r="G21" i="50"/>
  <c r="G15" i="50"/>
  <c r="G14" i="50"/>
  <c r="G13" i="50"/>
  <c r="G12" i="50"/>
  <c r="G11" i="50"/>
  <c r="G10" i="50"/>
  <c r="G9" i="50"/>
  <c r="G8" i="50"/>
  <c r="G7" i="50"/>
  <c r="G6" i="50"/>
  <c r="AN77" i="55"/>
  <c r="AN76" i="55"/>
  <c r="AN75" i="55"/>
  <c r="AN74" i="55"/>
  <c r="AN73" i="55"/>
  <c r="AN72" i="55"/>
  <c r="AN71" i="55"/>
  <c r="AN70" i="55"/>
  <c r="AN69" i="55"/>
  <c r="AN68" i="55"/>
  <c r="AN60" i="55"/>
  <c r="AN59" i="55"/>
  <c r="AN58" i="55"/>
  <c r="AN57" i="55"/>
  <c r="AN56" i="55"/>
  <c r="AN55" i="55"/>
  <c r="AN54" i="55"/>
  <c r="AN53" i="55"/>
  <c r="AN52" i="55"/>
  <c r="AN51" i="55"/>
  <c r="AN46" i="55"/>
  <c r="AN45" i="55"/>
  <c r="AN44" i="55"/>
  <c r="AN43" i="55"/>
  <c r="AN42" i="55"/>
  <c r="AN41" i="55"/>
  <c r="AN40" i="55"/>
  <c r="AN39" i="55"/>
  <c r="AN38" i="55"/>
  <c r="AN37" i="55"/>
  <c r="AN30" i="55"/>
  <c r="AN29" i="55"/>
  <c r="AN28" i="55"/>
  <c r="AN27" i="55"/>
  <c r="AN26" i="55"/>
  <c r="AN25" i="55"/>
  <c r="AN24" i="55"/>
  <c r="AN23" i="55"/>
  <c r="AN22" i="55"/>
  <c r="AN21" i="55"/>
  <c r="AN15" i="55"/>
  <c r="AN14" i="55"/>
  <c r="AN13" i="55"/>
  <c r="AN12" i="55"/>
  <c r="AN11" i="55"/>
  <c r="AN10" i="55"/>
  <c r="AN9" i="55"/>
  <c r="AN8" i="55"/>
  <c r="AN7" i="55"/>
  <c r="AN6" i="55"/>
  <c r="X6" i="55"/>
  <c r="X7" i="55"/>
  <c r="X8" i="55"/>
  <c r="X9" i="55"/>
  <c r="X10" i="55"/>
  <c r="X11" i="55"/>
  <c r="X12" i="55"/>
  <c r="X13" i="55"/>
  <c r="X14" i="55"/>
  <c r="X15" i="55"/>
  <c r="X21" i="55"/>
  <c r="X22" i="55"/>
  <c r="X23" i="55"/>
  <c r="X24" i="55"/>
  <c r="X25" i="55"/>
  <c r="X26" i="55"/>
  <c r="X27" i="55"/>
  <c r="X28" i="55"/>
  <c r="X29" i="55"/>
  <c r="X30" i="55"/>
  <c r="X37" i="55"/>
  <c r="X38" i="55"/>
  <c r="X39" i="55"/>
  <c r="X40" i="55"/>
  <c r="X41" i="55"/>
  <c r="X42" i="55"/>
  <c r="X43" i="55"/>
  <c r="X44" i="55"/>
  <c r="X45" i="55"/>
  <c r="X46" i="55"/>
  <c r="X51" i="55"/>
  <c r="X52" i="55"/>
  <c r="X53" i="55"/>
  <c r="X54" i="55"/>
  <c r="X55" i="55"/>
  <c r="X56" i="55"/>
  <c r="X57" i="55"/>
  <c r="X58" i="55"/>
  <c r="X59" i="55"/>
  <c r="X60" i="55"/>
  <c r="X68" i="55"/>
  <c r="X69" i="55"/>
  <c r="X70" i="55"/>
  <c r="X71" i="55"/>
  <c r="X72" i="55"/>
  <c r="X73" i="55"/>
  <c r="X74" i="55"/>
  <c r="X75" i="55"/>
  <c r="X76" i="55"/>
  <c r="X77" i="55"/>
  <c r="G77" i="55"/>
  <c r="G76" i="55"/>
  <c r="G75" i="55"/>
  <c r="G74" i="55"/>
  <c r="G73" i="55"/>
  <c r="G72" i="55"/>
  <c r="G71" i="55"/>
  <c r="G70" i="55"/>
  <c r="G69" i="55"/>
  <c r="G68" i="55"/>
  <c r="G60" i="55"/>
  <c r="G59" i="55"/>
  <c r="G58" i="55"/>
  <c r="G57" i="55"/>
  <c r="G56" i="55"/>
  <c r="G55" i="55"/>
  <c r="G54" i="55"/>
  <c r="G53" i="55"/>
  <c r="G52" i="55"/>
  <c r="G51" i="55"/>
  <c r="G46" i="55"/>
  <c r="G45" i="55"/>
  <c r="G44" i="55"/>
  <c r="G43" i="55"/>
  <c r="G42" i="55"/>
  <c r="G41" i="55"/>
  <c r="G40" i="55"/>
  <c r="G39" i="55"/>
  <c r="G38" i="55"/>
  <c r="G37" i="55"/>
  <c r="G30" i="55"/>
  <c r="G29" i="55"/>
  <c r="G28" i="55"/>
  <c r="G27" i="55"/>
  <c r="G26" i="55"/>
  <c r="G25" i="55"/>
  <c r="G24" i="55"/>
  <c r="G23" i="55"/>
  <c r="G22" i="55"/>
  <c r="G21" i="55"/>
  <c r="G7" i="55"/>
  <c r="G8" i="55"/>
  <c r="G9" i="55"/>
  <c r="G10" i="55"/>
  <c r="G11" i="55"/>
  <c r="G12" i="55"/>
  <c r="G13" i="55"/>
  <c r="G14" i="55"/>
  <c r="G15" i="55"/>
  <c r="G6" i="55"/>
  <c r="AK48" i="57"/>
  <c r="V48" i="57"/>
  <c r="G48" i="57"/>
  <c r="AK47" i="57"/>
  <c r="V47" i="57"/>
  <c r="G47" i="57"/>
  <c r="AK46" i="57"/>
  <c r="V46" i="57"/>
  <c r="G46" i="57"/>
  <c r="AK45" i="57"/>
  <c r="V45" i="57"/>
  <c r="G45" i="57"/>
  <c r="AK28" i="57"/>
  <c r="V28" i="57"/>
  <c r="G28" i="57"/>
  <c r="AK27" i="57"/>
  <c r="V27" i="57"/>
  <c r="G27" i="57"/>
  <c r="AK26" i="57"/>
  <c r="V26" i="57"/>
  <c r="G26" i="57"/>
  <c r="AK25" i="57"/>
  <c r="V25" i="57"/>
  <c r="G25" i="57"/>
  <c r="AK18" i="57"/>
  <c r="V18" i="57"/>
  <c r="G18" i="57"/>
  <c r="AK17" i="57"/>
  <c r="V17" i="57"/>
  <c r="G17" i="57"/>
  <c r="AK16" i="57"/>
  <c r="V16" i="57"/>
  <c r="G16" i="57"/>
  <c r="AK15" i="57"/>
  <c r="V15" i="57"/>
  <c r="G15" i="57"/>
  <c r="P8" i="57"/>
  <c r="E8" i="57"/>
  <c r="O8" i="57"/>
  <c r="F8" i="57"/>
  <c r="P7" i="57"/>
  <c r="E7" i="57"/>
  <c r="O7" i="57"/>
  <c r="F7" i="57"/>
  <c r="P6" i="57"/>
  <c r="E6" i="57"/>
  <c r="O6" i="57"/>
  <c r="F6" i="57"/>
  <c r="P5" i="57"/>
  <c r="E5" i="57"/>
  <c r="O5" i="57"/>
  <c r="F5" i="57"/>
  <c r="AQ156" i="51"/>
  <c r="AP131" i="51"/>
  <c r="AP132" i="51"/>
  <c r="AP133" i="51"/>
  <c r="AP134" i="51"/>
  <c r="AP135" i="51"/>
  <c r="AP136" i="51"/>
  <c r="AP137" i="51"/>
  <c r="AP138" i="51"/>
  <c r="AP139" i="51"/>
  <c r="AP140" i="51"/>
  <c r="AP141" i="51"/>
  <c r="AP142" i="51"/>
  <c r="AP143" i="51"/>
  <c r="AP144" i="51"/>
  <c r="AP145" i="51"/>
  <c r="AP146" i="51"/>
  <c r="AP147" i="51"/>
  <c r="AP148" i="51"/>
  <c r="AP149" i="51"/>
  <c r="AP150" i="51"/>
  <c r="AP151" i="51"/>
  <c r="AP152" i="51"/>
  <c r="AP153" i="51"/>
  <c r="AP154" i="51"/>
  <c r="AP155" i="51"/>
  <c r="AP156" i="51"/>
  <c r="AQ125" i="51"/>
  <c r="AP100" i="51"/>
  <c r="AP101" i="51"/>
  <c r="AP102" i="51"/>
  <c r="AP103" i="51"/>
  <c r="AP104" i="51"/>
  <c r="AP105" i="51"/>
  <c r="AP106" i="51"/>
  <c r="AP107" i="51"/>
  <c r="AP108" i="51"/>
  <c r="AP109" i="51"/>
  <c r="AP110" i="51"/>
  <c r="AP111" i="51"/>
  <c r="AP112" i="51"/>
  <c r="AP113" i="51"/>
  <c r="AP114" i="51"/>
  <c r="AP115" i="51"/>
  <c r="AP116" i="51"/>
  <c r="AP117" i="51"/>
  <c r="AP118" i="51"/>
  <c r="AP119" i="51"/>
  <c r="AP120" i="51"/>
  <c r="AP121" i="51"/>
  <c r="AP122" i="51"/>
  <c r="AP123" i="51"/>
  <c r="AP124" i="51"/>
  <c r="AP125" i="51"/>
  <c r="AQ94" i="51"/>
  <c r="AP69" i="51"/>
  <c r="AP70" i="51"/>
  <c r="AP71" i="51"/>
  <c r="AP72" i="51"/>
  <c r="AP73" i="51"/>
  <c r="AP74" i="51"/>
  <c r="AP75" i="51"/>
  <c r="AP76" i="51"/>
  <c r="AP77" i="51"/>
  <c r="AP78" i="51"/>
  <c r="AP79" i="51"/>
  <c r="AP80" i="51"/>
  <c r="AP81" i="51"/>
  <c r="AP82" i="51"/>
  <c r="AP83" i="51"/>
  <c r="AP84" i="51"/>
  <c r="AP85" i="51"/>
  <c r="AP86" i="51"/>
  <c r="AP87" i="51"/>
  <c r="AP88" i="51"/>
  <c r="AP89" i="51"/>
  <c r="AP90" i="51"/>
  <c r="AP91" i="51"/>
  <c r="AP92" i="51"/>
  <c r="AP93" i="51"/>
  <c r="AP94" i="51"/>
  <c r="AQ63" i="51"/>
  <c r="AP38" i="51"/>
  <c r="AP39" i="51"/>
  <c r="AP40" i="51"/>
  <c r="AP41" i="51"/>
  <c r="AP42" i="51"/>
  <c r="AP43" i="51"/>
  <c r="AP44" i="51"/>
  <c r="AP45" i="51"/>
  <c r="AP46" i="51"/>
  <c r="AP47" i="51"/>
  <c r="AP48" i="51"/>
  <c r="AP49" i="51"/>
  <c r="AP50" i="51"/>
  <c r="AP51" i="51"/>
  <c r="AP52" i="51"/>
  <c r="AP53" i="51"/>
  <c r="AP54" i="51"/>
  <c r="AP55" i="51"/>
  <c r="AP56" i="51"/>
  <c r="AP57" i="51"/>
  <c r="AP58" i="51"/>
  <c r="AP59" i="51"/>
  <c r="AP60" i="51"/>
  <c r="AP61" i="51"/>
  <c r="AP62" i="51"/>
  <c r="AP63" i="51"/>
  <c r="AQ31" i="51"/>
  <c r="AP6" i="51"/>
  <c r="AP7" i="51"/>
  <c r="AP8" i="51"/>
  <c r="AP9" i="51"/>
  <c r="AP10" i="51"/>
  <c r="AP11" i="51"/>
  <c r="AP12" i="51"/>
  <c r="AP13" i="51"/>
  <c r="AP14" i="51"/>
  <c r="AP15" i="51"/>
  <c r="AP16" i="51"/>
  <c r="AP17" i="51"/>
  <c r="AP18" i="51"/>
  <c r="AP19" i="51"/>
  <c r="AP20" i="51"/>
  <c r="AP21" i="51"/>
  <c r="AP22" i="51"/>
  <c r="AP23" i="51"/>
  <c r="AP24" i="51"/>
  <c r="AP25" i="51"/>
  <c r="AP26" i="51"/>
  <c r="AP27" i="51"/>
  <c r="AP28" i="51"/>
  <c r="AP29" i="51"/>
  <c r="AP30" i="51"/>
  <c r="AP31" i="51"/>
  <c r="AA156" i="51"/>
  <c r="Z131" i="51"/>
  <c r="Z132" i="51"/>
  <c r="Z133" i="51"/>
  <c r="Z134" i="51"/>
  <c r="Z135" i="51"/>
  <c r="Z136" i="51"/>
  <c r="Z137" i="51"/>
  <c r="Z138" i="51"/>
  <c r="Z139" i="51"/>
  <c r="Z140" i="51"/>
  <c r="Z141" i="51"/>
  <c r="Z142" i="51"/>
  <c r="Z143" i="51"/>
  <c r="Z144" i="51"/>
  <c r="Z145" i="51"/>
  <c r="Z146" i="51"/>
  <c r="Z147" i="51"/>
  <c r="Z148" i="51"/>
  <c r="Z149" i="51"/>
  <c r="Z150" i="51"/>
  <c r="Z151" i="51"/>
  <c r="Z152" i="51"/>
  <c r="Z153" i="51"/>
  <c r="Z154" i="51"/>
  <c r="Z155" i="51"/>
  <c r="Z156" i="51"/>
  <c r="AA125" i="51"/>
  <c r="Z100" i="51"/>
  <c r="Z101" i="51"/>
  <c r="Z102" i="51"/>
  <c r="Z103" i="51"/>
  <c r="Z104" i="51"/>
  <c r="Z105" i="51"/>
  <c r="Z106" i="51"/>
  <c r="Z107" i="51"/>
  <c r="Z108" i="51"/>
  <c r="Z109" i="51"/>
  <c r="Z110" i="51"/>
  <c r="Z111" i="51"/>
  <c r="Z112" i="51"/>
  <c r="Z113" i="51"/>
  <c r="Z114" i="51"/>
  <c r="Z115" i="51"/>
  <c r="Z116" i="51"/>
  <c r="Z117" i="51"/>
  <c r="Z118" i="51"/>
  <c r="Z119" i="51"/>
  <c r="Z120" i="51"/>
  <c r="Z121" i="51"/>
  <c r="Z122" i="51"/>
  <c r="Z123" i="51"/>
  <c r="Z124" i="51"/>
  <c r="Z125" i="51"/>
  <c r="AA94" i="51"/>
  <c r="Z69" i="51"/>
  <c r="Z70" i="51"/>
  <c r="Z71" i="51"/>
  <c r="Z72" i="51"/>
  <c r="Z73" i="51"/>
  <c r="Z74" i="51"/>
  <c r="Z75" i="51"/>
  <c r="Z76" i="51"/>
  <c r="Z77" i="51"/>
  <c r="Z78" i="51"/>
  <c r="Z79" i="51"/>
  <c r="Z80" i="51"/>
  <c r="Z81" i="51"/>
  <c r="Z82" i="51"/>
  <c r="Z83" i="51"/>
  <c r="Z84" i="51"/>
  <c r="Z85" i="51"/>
  <c r="Z86" i="51"/>
  <c r="Z87" i="51"/>
  <c r="Z88" i="51"/>
  <c r="Z89" i="51"/>
  <c r="Z90" i="51"/>
  <c r="Z91" i="51"/>
  <c r="Z92" i="51"/>
  <c r="Z93" i="51"/>
  <c r="Z94" i="51"/>
  <c r="AA63" i="51"/>
  <c r="Z38" i="51"/>
  <c r="Z39" i="51"/>
  <c r="Z40" i="51"/>
  <c r="Z41" i="51"/>
  <c r="Z42" i="51"/>
  <c r="Z43" i="51"/>
  <c r="Z44" i="51"/>
  <c r="Z45" i="51"/>
  <c r="Z46" i="51"/>
  <c r="Z47" i="51"/>
  <c r="Z48" i="51"/>
  <c r="Z49" i="51"/>
  <c r="Z50" i="51"/>
  <c r="Z51" i="51"/>
  <c r="Z52" i="51"/>
  <c r="Z53" i="51"/>
  <c r="Z54" i="51"/>
  <c r="Z55" i="51"/>
  <c r="Z56" i="51"/>
  <c r="Z57" i="51"/>
  <c r="Z58" i="51"/>
  <c r="Z59" i="51"/>
  <c r="Z60" i="51"/>
  <c r="Z61" i="51"/>
  <c r="Z62" i="51"/>
  <c r="Z63" i="51"/>
  <c r="J156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J125" i="51"/>
  <c r="I100" i="51"/>
  <c r="I101" i="51"/>
  <c r="I102" i="51"/>
  <c r="I103" i="51"/>
  <c r="I104" i="51"/>
  <c r="I105" i="51"/>
  <c r="I10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J94" i="51"/>
  <c r="I69" i="51"/>
  <c r="I70" i="51"/>
  <c r="I71" i="51"/>
  <c r="I72" i="51"/>
  <c r="I73" i="51"/>
  <c r="I74" i="51"/>
  <c r="I75" i="51"/>
  <c r="I76" i="51"/>
  <c r="I77" i="51"/>
  <c r="I78" i="51"/>
  <c r="I79" i="51"/>
  <c r="I80" i="51"/>
  <c r="I81" i="51"/>
  <c r="I82" i="51"/>
  <c r="I83" i="51"/>
  <c r="I84" i="51"/>
  <c r="I85" i="51"/>
  <c r="I86" i="51"/>
  <c r="I87" i="51"/>
  <c r="I88" i="51"/>
  <c r="I89" i="51"/>
  <c r="I90" i="51"/>
  <c r="I91" i="51"/>
  <c r="I92" i="51"/>
  <c r="I93" i="51"/>
  <c r="I94" i="51"/>
  <c r="J63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52" i="51"/>
  <c r="I53" i="51"/>
  <c r="I54" i="51"/>
  <c r="I55" i="51"/>
  <c r="I56" i="51"/>
  <c r="I57" i="51"/>
  <c r="I58" i="51"/>
  <c r="I59" i="51"/>
  <c r="I60" i="51"/>
  <c r="I61" i="51"/>
  <c r="I62" i="51"/>
  <c r="I63" i="51"/>
  <c r="AA31" i="51"/>
  <c r="Z6" i="51"/>
  <c r="Z7" i="51"/>
  <c r="Z8" i="51"/>
  <c r="Z9" i="51"/>
  <c r="Z10" i="51"/>
  <c r="Z11" i="51"/>
  <c r="Z12" i="51"/>
  <c r="Z13" i="51"/>
  <c r="Z14" i="51"/>
  <c r="Z15" i="51"/>
  <c r="Z16" i="51"/>
  <c r="Z17" i="51"/>
  <c r="Z18" i="51"/>
  <c r="Z19" i="51"/>
  <c r="Z20" i="51"/>
  <c r="Z21" i="51"/>
  <c r="Z22" i="51"/>
  <c r="Z23" i="51"/>
  <c r="Z24" i="51"/>
  <c r="Z25" i="51"/>
  <c r="Z26" i="51"/>
  <c r="Z27" i="51"/>
  <c r="Z28" i="51"/>
  <c r="Z29" i="51"/>
  <c r="Z30" i="51"/>
  <c r="Z31" i="51"/>
  <c r="J31" i="51"/>
  <c r="V30" i="50"/>
  <c r="V38" i="51"/>
  <c r="AR155" i="51"/>
  <c r="AS155" i="51"/>
  <c r="AU155" i="51"/>
  <c r="AT155" i="51"/>
  <c r="AR154" i="51"/>
  <c r="AS154" i="51"/>
  <c r="AU154" i="51"/>
  <c r="AT154" i="51"/>
  <c r="AR153" i="51"/>
  <c r="AS153" i="51"/>
  <c r="AU153" i="51"/>
  <c r="AT153" i="51"/>
  <c r="AR152" i="51"/>
  <c r="AS152" i="51"/>
  <c r="AU152" i="51"/>
  <c r="AT152" i="51"/>
  <c r="AR151" i="51"/>
  <c r="AS151" i="51"/>
  <c r="AU151" i="51"/>
  <c r="AT151" i="51"/>
  <c r="AR150" i="51"/>
  <c r="AS150" i="51"/>
  <c r="AU150" i="51"/>
  <c r="AT150" i="51"/>
  <c r="AR149" i="51"/>
  <c r="AS149" i="51"/>
  <c r="AU149" i="51"/>
  <c r="AT149" i="51"/>
  <c r="AR148" i="51"/>
  <c r="AS148" i="51"/>
  <c r="AU148" i="51"/>
  <c r="AT148" i="51"/>
  <c r="AR147" i="51"/>
  <c r="AS147" i="51"/>
  <c r="AU147" i="51"/>
  <c r="AT147" i="51"/>
  <c r="AR146" i="51"/>
  <c r="AS146" i="51"/>
  <c r="AU146" i="51"/>
  <c r="AT146" i="51"/>
  <c r="AR145" i="51"/>
  <c r="AS145" i="51"/>
  <c r="AU145" i="51"/>
  <c r="AT145" i="51"/>
  <c r="AR144" i="51"/>
  <c r="AS144" i="51"/>
  <c r="AU144" i="51"/>
  <c r="AT144" i="51"/>
  <c r="AR143" i="51"/>
  <c r="AS143" i="51"/>
  <c r="AU143" i="51"/>
  <c r="AT143" i="51"/>
  <c r="AR142" i="51"/>
  <c r="AS142" i="51"/>
  <c r="AU142" i="51"/>
  <c r="AT142" i="51"/>
  <c r="AR141" i="51"/>
  <c r="AS141" i="51"/>
  <c r="AU141" i="51"/>
  <c r="AT141" i="51"/>
  <c r="AR140" i="51"/>
  <c r="AS140" i="51"/>
  <c r="AU140" i="51"/>
  <c r="AT140" i="51"/>
  <c r="AR139" i="51"/>
  <c r="AS139" i="51"/>
  <c r="AU139" i="51"/>
  <c r="AT139" i="51"/>
  <c r="AR138" i="51"/>
  <c r="AS138" i="51"/>
  <c r="AU138" i="51"/>
  <c r="AT138" i="51"/>
  <c r="AR137" i="51"/>
  <c r="AS137" i="51"/>
  <c r="AU137" i="51"/>
  <c r="AT137" i="51"/>
  <c r="AR136" i="51"/>
  <c r="AS136" i="51"/>
  <c r="AU136" i="51"/>
  <c r="AT136" i="51"/>
  <c r="AR135" i="51"/>
  <c r="AS135" i="51"/>
  <c r="AU135" i="51"/>
  <c r="AT135" i="51"/>
  <c r="AR134" i="51"/>
  <c r="AS134" i="51"/>
  <c r="AU134" i="51"/>
  <c r="AT134" i="51"/>
  <c r="AR133" i="51"/>
  <c r="AS133" i="51"/>
  <c r="AU133" i="51"/>
  <c r="AT133" i="51"/>
  <c r="AR132" i="51"/>
  <c r="AS132" i="51"/>
  <c r="AU132" i="51"/>
  <c r="AT132" i="51"/>
  <c r="AR131" i="51"/>
  <c r="AS131" i="51"/>
  <c r="AU131" i="51"/>
  <c r="AT131" i="51"/>
  <c r="AR124" i="51"/>
  <c r="AS124" i="51"/>
  <c r="AU124" i="51"/>
  <c r="AT124" i="51"/>
  <c r="AR123" i="51"/>
  <c r="AS123" i="51"/>
  <c r="AU123" i="51"/>
  <c r="AT123" i="51"/>
  <c r="AR122" i="51"/>
  <c r="AS122" i="51"/>
  <c r="AU122" i="51"/>
  <c r="AT122" i="51"/>
  <c r="AR121" i="51"/>
  <c r="AS121" i="51"/>
  <c r="AU121" i="51"/>
  <c r="AT121" i="51"/>
  <c r="AR120" i="51"/>
  <c r="AS120" i="51"/>
  <c r="AU120" i="51"/>
  <c r="AT120" i="51"/>
  <c r="AR119" i="51"/>
  <c r="AS119" i="51"/>
  <c r="AU119" i="51"/>
  <c r="AT119" i="51"/>
  <c r="AR118" i="51"/>
  <c r="AS118" i="51"/>
  <c r="AU118" i="51"/>
  <c r="AT118" i="51"/>
  <c r="AR117" i="51"/>
  <c r="AS117" i="51"/>
  <c r="AU117" i="51"/>
  <c r="AT117" i="51"/>
  <c r="AR116" i="51"/>
  <c r="AS116" i="51"/>
  <c r="AU116" i="51"/>
  <c r="AT116" i="51"/>
  <c r="AR115" i="51"/>
  <c r="AS115" i="51"/>
  <c r="AU115" i="51"/>
  <c r="AT115" i="51"/>
  <c r="AR114" i="51"/>
  <c r="AS114" i="51"/>
  <c r="AU114" i="51"/>
  <c r="AT114" i="51"/>
  <c r="AR113" i="51"/>
  <c r="AS113" i="51"/>
  <c r="AU113" i="51"/>
  <c r="AT113" i="51"/>
  <c r="AR112" i="51"/>
  <c r="AS112" i="51"/>
  <c r="AU112" i="51"/>
  <c r="AT112" i="51"/>
  <c r="AR111" i="51"/>
  <c r="AS111" i="51"/>
  <c r="AU111" i="51"/>
  <c r="AT111" i="51"/>
  <c r="AR110" i="51"/>
  <c r="AS110" i="51"/>
  <c r="AU110" i="51"/>
  <c r="AT110" i="51"/>
  <c r="AR109" i="51"/>
  <c r="AS109" i="51"/>
  <c r="AU109" i="51"/>
  <c r="AT109" i="51"/>
  <c r="AR108" i="51"/>
  <c r="AS108" i="51"/>
  <c r="AU108" i="51"/>
  <c r="AT108" i="51"/>
  <c r="AR107" i="51"/>
  <c r="AS107" i="51"/>
  <c r="AU107" i="51"/>
  <c r="AT107" i="51"/>
  <c r="AR106" i="51"/>
  <c r="AS106" i="51"/>
  <c r="AU106" i="51"/>
  <c r="AT106" i="51"/>
  <c r="AR105" i="51"/>
  <c r="AS105" i="51"/>
  <c r="AU105" i="51"/>
  <c r="AT105" i="51"/>
  <c r="AR104" i="51"/>
  <c r="AS104" i="51"/>
  <c r="AU104" i="51"/>
  <c r="AT104" i="51"/>
  <c r="AR103" i="51"/>
  <c r="AS103" i="51"/>
  <c r="AU103" i="51"/>
  <c r="AT103" i="51"/>
  <c r="AR102" i="51"/>
  <c r="AS102" i="51"/>
  <c r="AU102" i="51"/>
  <c r="AT102" i="51"/>
  <c r="AR101" i="51"/>
  <c r="AS101" i="51"/>
  <c r="AU101" i="51"/>
  <c r="AT101" i="51"/>
  <c r="AR100" i="51"/>
  <c r="AS100" i="51"/>
  <c r="AU100" i="51"/>
  <c r="AT100" i="51"/>
  <c r="AL101" i="51"/>
  <c r="AL102" i="51"/>
  <c r="AL103" i="51"/>
  <c r="AL104" i="51"/>
  <c r="AL105" i="51"/>
  <c r="AL106" i="51"/>
  <c r="AL107" i="51"/>
  <c r="AL108" i="51"/>
  <c r="AL109" i="51"/>
  <c r="AL110" i="51"/>
  <c r="AL111" i="51"/>
  <c r="AL112" i="51"/>
  <c r="AL113" i="51"/>
  <c r="AL114" i="51"/>
  <c r="AL115" i="51"/>
  <c r="AL116" i="51"/>
  <c r="AL117" i="51"/>
  <c r="AL118" i="51"/>
  <c r="AL119" i="51"/>
  <c r="AL120" i="51"/>
  <c r="AL121" i="51"/>
  <c r="AL122" i="51"/>
  <c r="AL123" i="51"/>
  <c r="AL124" i="51"/>
  <c r="AL100" i="51"/>
  <c r="AR93" i="51"/>
  <c r="AS93" i="51"/>
  <c r="AU93" i="51"/>
  <c r="AT93" i="51"/>
  <c r="AR92" i="51"/>
  <c r="AS92" i="51"/>
  <c r="AU92" i="51"/>
  <c r="AT92" i="51"/>
  <c r="AR91" i="51"/>
  <c r="AS91" i="51"/>
  <c r="AU91" i="51"/>
  <c r="AT91" i="51"/>
  <c r="AR90" i="51"/>
  <c r="AS90" i="51"/>
  <c r="AU90" i="51"/>
  <c r="AT90" i="51"/>
  <c r="AR89" i="51"/>
  <c r="AS89" i="51"/>
  <c r="AU89" i="51"/>
  <c r="AT89" i="51"/>
  <c r="AR88" i="51"/>
  <c r="AS88" i="51"/>
  <c r="AU88" i="51"/>
  <c r="AT88" i="51"/>
  <c r="AR87" i="51"/>
  <c r="AS87" i="51"/>
  <c r="AU87" i="51"/>
  <c r="AT87" i="51"/>
  <c r="AR86" i="51"/>
  <c r="AS86" i="51"/>
  <c r="AU86" i="51"/>
  <c r="AT86" i="51"/>
  <c r="AR85" i="51"/>
  <c r="AS85" i="51"/>
  <c r="AU85" i="51"/>
  <c r="AT85" i="51"/>
  <c r="AR84" i="51"/>
  <c r="AS84" i="51"/>
  <c r="AU84" i="51"/>
  <c r="AT84" i="51"/>
  <c r="AR83" i="51"/>
  <c r="AS83" i="51"/>
  <c r="AU83" i="51"/>
  <c r="AT83" i="51"/>
  <c r="AR82" i="51"/>
  <c r="AS82" i="51"/>
  <c r="AU82" i="51"/>
  <c r="AT82" i="51"/>
  <c r="AR81" i="51"/>
  <c r="AS81" i="51"/>
  <c r="AU81" i="51"/>
  <c r="AT81" i="51"/>
  <c r="AR80" i="51"/>
  <c r="AS80" i="51"/>
  <c r="AU80" i="51"/>
  <c r="AT80" i="51"/>
  <c r="AR79" i="51"/>
  <c r="AS79" i="51"/>
  <c r="AU79" i="51"/>
  <c r="AT79" i="51"/>
  <c r="AR78" i="51"/>
  <c r="AS78" i="51"/>
  <c r="AU78" i="51"/>
  <c r="AT78" i="51"/>
  <c r="AR77" i="51"/>
  <c r="AS77" i="51"/>
  <c r="AU77" i="51"/>
  <c r="AT77" i="51"/>
  <c r="AR76" i="51"/>
  <c r="AS76" i="51"/>
  <c r="AU76" i="51"/>
  <c r="AT76" i="51"/>
  <c r="AR75" i="51"/>
  <c r="AS75" i="51"/>
  <c r="AU75" i="51"/>
  <c r="AT75" i="51"/>
  <c r="AR74" i="51"/>
  <c r="AS74" i="51"/>
  <c r="AU74" i="51"/>
  <c r="AT74" i="51"/>
  <c r="AR73" i="51"/>
  <c r="AS73" i="51"/>
  <c r="AU73" i="51"/>
  <c r="AT73" i="51"/>
  <c r="AR72" i="51"/>
  <c r="AS72" i="51"/>
  <c r="AU72" i="51"/>
  <c r="AT72" i="51"/>
  <c r="AR71" i="51"/>
  <c r="AS71" i="51"/>
  <c r="AU71" i="51"/>
  <c r="AT71" i="51"/>
  <c r="AR70" i="51"/>
  <c r="AS70" i="51"/>
  <c r="AU70" i="51"/>
  <c r="AT70" i="51"/>
  <c r="AR69" i="51"/>
  <c r="AS69" i="51"/>
  <c r="AU69" i="51"/>
  <c r="AT69" i="51"/>
  <c r="AL70" i="51"/>
  <c r="AL71" i="51"/>
  <c r="AL72" i="51"/>
  <c r="AL73" i="51"/>
  <c r="AL74" i="51"/>
  <c r="AL75" i="51"/>
  <c r="AL76" i="51"/>
  <c r="AL77" i="51"/>
  <c r="AL78" i="51"/>
  <c r="AL79" i="51"/>
  <c r="AL80" i="51"/>
  <c r="AL81" i="51"/>
  <c r="AL82" i="51"/>
  <c r="AL83" i="51"/>
  <c r="AL84" i="51"/>
  <c r="AL85" i="51"/>
  <c r="AL86" i="51"/>
  <c r="AL87" i="51"/>
  <c r="AL88" i="51"/>
  <c r="AL89" i="51"/>
  <c r="AL90" i="51"/>
  <c r="AL91" i="51"/>
  <c r="AL92" i="51"/>
  <c r="AL93" i="51"/>
  <c r="AL69" i="51"/>
  <c r="AR62" i="51"/>
  <c r="AS62" i="51"/>
  <c r="AU62" i="51"/>
  <c r="AT62" i="51"/>
  <c r="AR61" i="51"/>
  <c r="AS61" i="51"/>
  <c r="AU61" i="51"/>
  <c r="AT61" i="51"/>
  <c r="AR60" i="51"/>
  <c r="AS60" i="51"/>
  <c r="AU60" i="51"/>
  <c r="AT60" i="51"/>
  <c r="AR59" i="51"/>
  <c r="AS59" i="51"/>
  <c r="AU59" i="51"/>
  <c r="AT59" i="51"/>
  <c r="AR58" i="51"/>
  <c r="AS58" i="51"/>
  <c r="AU58" i="51"/>
  <c r="AT58" i="51"/>
  <c r="AR57" i="51"/>
  <c r="AS57" i="51"/>
  <c r="AU57" i="51"/>
  <c r="AT57" i="51"/>
  <c r="AR56" i="51"/>
  <c r="AS56" i="51"/>
  <c r="AU56" i="51"/>
  <c r="AT56" i="51"/>
  <c r="AR55" i="51"/>
  <c r="AS55" i="51"/>
  <c r="AU55" i="51"/>
  <c r="AT55" i="51"/>
  <c r="AR54" i="51"/>
  <c r="AS54" i="51"/>
  <c r="AU54" i="51"/>
  <c r="AT54" i="51"/>
  <c r="AR53" i="51"/>
  <c r="AS53" i="51"/>
  <c r="AU53" i="51"/>
  <c r="AT53" i="51"/>
  <c r="AR52" i="51"/>
  <c r="AS52" i="51"/>
  <c r="AU52" i="51"/>
  <c r="AT52" i="51"/>
  <c r="AR51" i="51"/>
  <c r="AS51" i="51"/>
  <c r="AU51" i="51"/>
  <c r="AT51" i="51"/>
  <c r="AR50" i="51"/>
  <c r="AS50" i="51"/>
  <c r="AU50" i="51"/>
  <c r="AT50" i="51"/>
  <c r="AR49" i="51"/>
  <c r="AS49" i="51"/>
  <c r="AU49" i="51"/>
  <c r="AT49" i="51"/>
  <c r="AR48" i="51"/>
  <c r="AS48" i="51"/>
  <c r="AU48" i="51"/>
  <c r="AT48" i="51"/>
  <c r="AR47" i="51"/>
  <c r="AS47" i="51"/>
  <c r="AU47" i="51"/>
  <c r="AT47" i="51"/>
  <c r="AR46" i="51"/>
  <c r="AS46" i="51"/>
  <c r="AU46" i="51"/>
  <c r="AT46" i="51"/>
  <c r="AR45" i="51"/>
  <c r="AS45" i="51"/>
  <c r="AU45" i="51"/>
  <c r="AT45" i="51"/>
  <c r="AR44" i="51"/>
  <c r="AS44" i="51"/>
  <c r="AU44" i="51"/>
  <c r="AT44" i="51"/>
  <c r="AR43" i="51"/>
  <c r="AS43" i="51"/>
  <c r="AU43" i="51"/>
  <c r="AT43" i="51"/>
  <c r="AR42" i="51"/>
  <c r="AS42" i="51"/>
  <c r="AU42" i="51"/>
  <c r="AT42" i="51"/>
  <c r="AR41" i="51"/>
  <c r="AS41" i="51"/>
  <c r="AU41" i="51"/>
  <c r="AT41" i="51"/>
  <c r="AR40" i="51"/>
  <c r="AS40" i="51"/>
  <c r="AU40" i="51"/>
  <c r="AT40" i="51"/>
  <c r="AR39" i="51"/>
  <c r="AS39" i="51"/>
  <c r="AU39" i="51"/>
  <c r="AT39" i="51"/>
  <c r="AR38" i="51"/>
  <c r="AS38" i="51"/>
  <c r="AU38" i="51"/>
  <c r="AT38" i="51"/>
  <c r="AL39" i="51"/>
  <c r="AL40" i="51"/>
  <c r="AL41" i="51"/>
  <c r="AL42" i="51"/>
  <c r="AL43" i="51"/>
  <c r="AL44" i="51"/>
  <c r="AL45" i="51"/>
  <c r="AL46" i="51"/>
  <c r="AL47" i="51"/>
  <c r="AL48" i="51"/>
  <c r="AL49" i="51"/>
  <c r="AL50" i="51"/>
  <c r="AL51" i="51"/>
  <c r="AL52" i="51"/>
  <c r="AL53" i="51"/>
  <c r="AL54" i="51"/>
  <c r="AL55" i="51"/>
  <c r="AL56" i="51"/>
  <c r="AL57" i="51"/>
  <c r="AL58" i="51"/>
  <c r="AL59" i="51"/>
  <c r="AL60" i="51"/>
  <c r="AL61" i="51"/>
  <c r="AL62" i="51"/>
  <c r="AL38" i="51"/>
  <c r="AR16" i="51"/>
  <c r="AS16" i="51"/>
  <c r="AU16" i="51"/>
  <c r="AR17" i="51"/>
  <c r="AS17" i="51"/>
  <c r="AU17" i="51"/>
  <c r="AR18" i="51"/>
  <c r="AS18" i="51"/>
  <c r="AU18" i="51"/>
  <c r="AR19" i="51"/>
  <c r="AS19" i="51"/>
  <c r="AU19" i="51"/>
  <c r="AR20" i="51"/>
  <c r="AS20" i="51"/>
  <c r="AU20" i="51"/>
  <c r="AR21" i="51"/>
  <c r="AS21" i="51"/>
  <c r="AU21" i="51"/>
  <c r="AR22" i="51"/>
  <c r="AS22" i="51"/>
  <c r="AU22" i="51"/>
  <c r="AR23" i="51"/>
  <c r="AS23" i="51"/>
  <c r="AU23" i="51"/>
  <c r="AR24" i="51"/>
  <c r="AS24" i="51"/>
  <c r="AU24" i="51"/>
  <c r="AR25" i="51"/>
  <c r="AS25" i="51"/>
  <c r="AU25" i="51"/>
  <c r="AR26" i="51"/>
  <c r="AS26" i="51"/>
  <c r="AU26" i="51"/>
  <c r="AR27" i="51"/>
  <c r="AS27" i="51"/>
  <c r="AU27" i="51"/>
  <c r="AR28" i="51"/>
  <c r="AS28" i="51"/>
  <c r="AU28" i="51"/>
  <c r="AR29" i="51"/>
  <c r="AS29" i="51"/>
  <c r="AU29" i="51"/>
  <c r="AR30" i="51"/>
  <c r="AS30" i="51"/>
  <c r="AU30" i="51"/>
  <c r="AT16" i="51"/>
  <c r="AT17" i="51"/>
  <c r="AT18" i="51"/>
  <c r="AT19" i="51"/>
  <c r="AT20" i="51"/>
  <c r="AT21" i="51"/>
  <c r="AT22" i="51"/>
  <c r="AT23" i="51"/>
  <c r="AT24" i="51"/>
  <c r="AT25" i="51"/>
  <c r="AT26" i="51"/>
  <c r="AT27" i="51"/>
  <c r="AT28" i="51"/>
  <c r="AT29" i="51"/>
  <c r="AT30" i="51"/>
  <c r="AR7" i="51"/>
  <c r="AR8" i="51"/>
  <c r="AR9" i="51"/>
  <c r="AR10" i="51"/>
  <c r="AR11" i="51"/>
  <c r="AR12" i="51"/>
  <c r="AR13" i="51"/>
  <c r="AR14" i="51"/>
  <c r="AR15" i="51"/>
  <c r="AR6" i="51"/>
  <c r="AL7" i="51"/>
  <c r="AL8" i="51"/>
  <c r="AL9" i="51"/>
  <c r="AL10" i="51"/>
  <c r="AL11" i="51"/>
  <c r="AL12" i="51"/>
  <c r="AL13" i="51"/>
  <c r="AL14" i="51"/>
  <c r="AL15" i="51"/>
  <c r="AL16" i="51"/>
  <c r="AL17" i="51"/>
  <c r="AL18" i="51"/>
  <c r="AL19" i="51"/>
  <c r="AL20" i="51"/>
  <c r="AL21" i="51"/>
  <c r="AL22" i="51"/>
  <c r="AL23" i="51"/>
  <c r="AL24" i="51"/>
  <c r="AL25" i="51"/>
  <c r="AL26" i="51"/>
  <c r="AL27" i="51"/>
  <c r="AL28" i="51"/>
  <c r="AL29" i="51"/>
  <c r="AL30" i="51"/>
  <c r="AL6" i="51"/>
  <c r="AB155" i="51"/>
  <c r="AC155" i="51"/>
  <c r="AE155" i="51"/>
  <c r="AD155" i="51"/>
  <c r="AB154" i="51"/>
  <c r="AC154" i="51"/>
  <c r="AE154" i="51"/>
  <c r="AD154" i="51"/>
  <c r="AB153" i="51"/>
  <c r="AC153" i="51"/>
  <c r="AE153" i="51"/>
  <c r="AD153" i="51"/>
  <c r="AB152" i="51"/>
  <c r="AC152" i="51"/>
  <c r="AE152" i="51"/>
  <c r="AD152" i="51"/>
  <c r="AB151" i="51"/>
  <c r="AC151" i="51"/>
  <c r="AE151" i="51"/>
  <c r="AD151" i="51"/>
  <c r="AB150" i="51"/>
  <c r="AC150" i="51"/>
  <c r="AE150" i="51"/>
  <c r="AD150" i="51"/>
  <c r="AB149" i="51"/>
  <c r="AC149" i="51"/>
  <c r="AE149" i="51"/>
  <c r="AD149" i="51"/>
  <c r="AB148" i="51"/>
  <c r="AC148" i="51"/>
  <c r="AE148" i="51"/>
  <c r="AD148" i="51"/>
  <c r="AB147" i="51"/>
  <c r="AC147" i="51"/>
  <c r="AE147" i="51"/>
  <c r="AD147" i="51"/>
  <c r="AB146" i="51"/>
  <c r="AC146" i="51"/>
  <c r="AE146" i="51"/>
  <c r="AD146" i="51"/>
  <c r="AB145" i="51"/>
  <c r="AC145" i="51"/>
  <c r="AE145" i="51"/>
  <c r="AD145" i="51"/>
  <c r="AB144" i="51"/>
  <c r="AC144" i="51"/>
  <c r="AE144" i="51"/>
  <c r="AD144" i="51"/>
  <c r="AB143" i="51"/>
  <c r="AC143" i="51"/>
  <c r="AE143" i="51"/>
  <c r="AD143" i="51"/>
  <c r="AB142" i="51"/>
  <c r="AC142" i="51"/>
  <c r="AE142" i="51"/>
  <c r="AD142" i="51"/>
  <c r="AB141" i="51"/>
  <c r="AC141" i="51"/>
  <c r="AE141" i="51"/>
  <c r="AD141" i="51"/>
  <c r="AB140" i="51"/>
  <c r="AC140" i="51"/>
  <c r="AE140" i="51"/>
  <c r="AD140" i="51"/>
  <c r="AB139" i="51"/>
  <c r="AC139" i="51"/>
  <c r="AE139" i="51"/>
  <c r="AD139" i="51"/>
  <c r="AB138" i="51"/>
  <c r="AC138" i="51"/>
  <c r="AE138" i="51"/>
  <c r="AD138" i="51"/>
  <c r="AB137" i="51"/>
  <c r="AC137" i="51"/>
  <c r="AE137" i="51"/>
  <c r="AD137" i="51"/>
  <c r="AB136" i="51"/>
  <c r="AC136" i="51"/>
  <c r="AE136" i="51"/>
  <c r="AD136" i="51"/>
  <c r="AB135" i="51"/>
  <c r="AC135" i="51"/>
  <c r="AE135" i="51"/>
  <c r="AD135" i="51"/>
  <c r="AB134" i="51"/>
  <c r="AC134" i="51"/>
  <c r="AE134" i="51"/>
  <c r="AD134" i="51"/>
  <c r="AB133" i="51"/>
  <c r="AC133" i="51"/>
  <c r="AE133" i="51"/>
  <c r="AD133" i="51"/>
  <c r="AB132" i="51"/>
  <c r="AC132" i="51"/>
  <c r="AE132" i="51"/>
  <c r="AD132" i="51"/>
  <c r="AB131" i="51"/>
  <c r="AC131" i="51"/>
  <c r="AE131" i="51"/>
  <c r="AD131" i="51"/>
  <c r="AB124" i="51"/>
  <c r="AC124" i="51"/>
  <c r="AE124" i="51"/>
  <c r="AD124" i="51"/>
  <c r="AB123" i="51"/>
  <c r="AC123" i="51"/>
  <c r="AE123" i="51"/>
  <c r="AD123" i="51"/>
  <c r="AB122" i="51"/>
  <c r="AC122" i="51"/>
  <c r="AE122" i="51"/>
  <c r="AD122" i="51"/>
  <c r="AB121" i="51"/>
  <c r="AC121" i="51"/>
  <c r="AE121" i="51"/>
  <c r="AD121" i="51"/>
  <c r="AB120" i="51"/>
  <c r="AC120" i="51"/>
  <c r="AE120" i="51"/>
  <c r="AD120" i="51"/>
  <c r="AB119" i="51"/>
  <c r="AC119" i="51"/>
  <c r="AE119" i="51"/>
  <c r="AD119" i="51"/>
  <c r="AB118" i="51"/>
  <c r="AC118" i="51"/>
  <c r="AE118" i="51"/>
  <c r="AD118" i="51"/>
  <c r="AB117" i="51"/>
  <c r="AC117" i="51"/>
  <c r="AE117" i="51"/>
  <c r="AD117" i="51"/>
  <c r="AB116" i="51"/>
  <c r="AC116" i="51"/>
  <c r="AE116" i="51"/>
  <c r="AD116" i="51"/>
  <c r="AB115" i="51"/>
  <c r="AC115" i="51"/>
  <c r="AE115" i="51"/>
  <c r="AD115" i="51"/>
  <c r="AB114" i="51"/>
  <c r="AC114" i="51"/>
  <c r="AE114" i="51"/>
  <c r="AD114" i="51"/>
  <c r="AB113" i="51"/>
  <c r="AC113" i="51"/>
  <c r="AE113" i="51"/>
  <c r="AD113" i="51"/>
  <c r="AB112" i="51"/>
  <c r="AC112" i="51"/>
  <c r="AE112" i="51"/>
  <c r="AD112" i="51"/>
  <c r="AB111" i="51"/>
  <c r="AC111" i="51"/>
  <c r="AE111" i="51"/>
  <c r="AD111" i="51"/>
  <c r="AB110" i="51"/>
  <c r="AC110" i="51"/>
  <c r="AE110" i="51"/>
  <c r="AD110" i="51"/>
  <c r="AB109" i="51"/>
  <c r="AC109" i="51"/>
  <c r="AE109" i="51"/>
  <c r="AD109" i="51"/>
  <c r="AB108" i="51"/>
  <c r="AC108" i="51"/>
  <c r="AE108" i="51"/>
  <c r="AD108" i="51"/>
  <c r="AB107" i="51"/>
  <c r="AC107" i="51"/>
  <c r="AE107" i="51"/>
  <c r="AD107" i="51"/>
  <c r="AB106" i="51"/>
  <c r="AC106" i="51"/>
  <c r="AE106" i="51"/>
  <c r="AD106" i="51"/>
  <c r="AB105" i="51"/>
  <c r="AC105" i="51"/>
  <c r="AE105" i="51"/>
  <c r="AD105" i="51"/>
  <c r="AB104" i="51"/>
  <c r="AC104" i="51"/>
  <c r="AE104" i="51"/>
  <c r="AD104" i="51"/>
  <c r="AB103" i="51"/>
  <c r="AC103" i="51"/>
  <c r="AE103" i="51"/>
  <c r="AD103" i="51"/>
  <c r="AB102" i="51"/>
  <c r="AC102" i="51"/>
  <c r="AE102" i="51"/>
  <c r="AD102" i="51"/>
  <c r="AB101" i="51"/>
  <c r="AC101" i="51"/>
  <c r="AE101" i="51"/>
  <c r="AD101" i="51"/>
  <c r="AB100" i="51"/>
  <c r="AC100" i="51"/>
  <c r="AE100" i="51"/>
  <c r="AD100" i="51"/>
  <c r="V70" i="51"/>
  <c r="V101" i="51"/>
  <c r="V71" i="51"/>
  <c r="V102" i="51"/>
  <c r="V72" i="51"/>
  <c r="V103" i="51"/>
  <c r="V73" i="51"/>
  <c r="V104" i="51"/>
  <c r="V74" i="51"/>
  <c r="V105" i="51"/>
  <c r="V75" i="51"/>
  <c r="V106" i="51"/>
  <c r="V76" i="51"/>
  <c r="V107" i="51"/>
  <c r="V77" i="51"/>
  <c r="V108" i="51"/>
  <c r="V78" i="51"/>
  <c r="V109" i="51"/>
  <c r="V79" i="51"/>
  <c r="V110" i="51"/>
  <c r="V80" i="51"/>
  <c r="V111" i="51"/>
  <c r="V81" i="51"/>
  <c r="V112" i="51"/>
  <c r="V82" i="51"/>
  <c r="V113" i="51"/>
  <c r="V83" i="51"/>
  <c r="V114" i="51"/>
  <c r="V84" i="51"/>
  <c r="V115" i="51"/>
  <c r="V85" i="51"/>
  <c r="V116" i="51"/>
  <c r="V86" i="51"/>
  <c r="V117" i="51"/>
  <c r="V87" i="51"/>
  <c r="V118" i="51"/>
  <c r="V88" i="51"/>
  <c r="V119" i="51"/>
  <c r="V89" i="51"/>
  <c r="V120" i="51"/>
  <c r="V90" i="51"/>
  <c r="V121" i="51"/>
  <c r="V91" i="51"/>
  <c r="V122" i="51"/>
  <c r="V92" i="51"/>
  <c r="V123" i="51"/>
  <c r="V93" i="51"/>
  <c r="V124" i="51"/>
  <c r="V69" i="51"/>
  <c r="V100" i="51"/>
  <c r="AB93" i="51"/>
  <c r="AC93" i="51"/>
  <c r="AE93" i="51"/>
  <c r="AD93" i="51"/>
  <c r="AB92" i="51"/>
  <c r="AC92" i="51"/>
  <c r="AE92" i="51"/>
  <c r="AD92" i="51"/>
  <c r="AB91" i="51"/>
  <c r="AC91" i="51"/>
  <c r="AE91" i="51"/>
  <c r="AD91" i="51"/>
  <c r="AB90" i="51"/>
  <c r="AC90" i="51"/>
  <c r="AE90" i="51"/>
  <c r="AD90" i="51"/>
  <c r="AB89" i="51"/>
  <c r="AC89" i="51"/>
  <c r="AE89" i="51"/>
  <c r="AD89" i="51"/>
  <c r="AB88" i="51"/>
  <c r="AC88" i="51"/>
  <c r="AE88" i="51"/>
  <c r="AD88" i="51"/>
  <c r="AB87" i="51"/>
  <c r="AC87" i="51"/>
  <c r="AE87" i="51"/>
  <c r="AD87" i="51"/>
  <c r="AB86" i="51"/>
  <c r="AC86" i="51"/>
  <c r="AE86" i="51"/>
  <c r="AD86" i="51"/>
  <c r="AB85" i="51"/>
  <c r="AC85" i="51"/>
  <c r="AE85" i="51"/>
  <c r="AD85" i="51"/>
  <c r="AB84" i="51"/>
  <c r="AC84" i="51"/>
  <c r="AE84" i="51"/>
  <c r="AD84" i="51"/>
  <c r="AB83" i="51"/>
  <c r="AC83" i="51"/>
  <c r="AE83" i="51"/>
  <c r="AD83" i="51"/>
  <c r="AB82" i="51"/>
  <c r="AC82" i="51"/>
  <c r="AE82" i="51"/>
  <c r="AD82" i="51"/>
  <c r="AB81" i="51"/>
  <c r="AC81" i="51"/>
  <c r="AE81" i="51"/>
  <c r="AD81" i="51"/>
  <c r="AB80" i="51"/>
  <c r="AC80" i="51"/>
  <c r="AE80" i="51"/>
  <c r="AD80" i="51"/>
  <c r="AB79" i="51"/>
  <c r="AC79" i="51"/>
  <c r="AE79" i="51"/>
  <c r="AD79" i="51"/>
  <c r="AB78" i="51"/>
  <c r="AC78" i="51"/>
  <c r="AE78" i="51"/>
  <c r="AD78" i="51"/>
  <c r="AB77" i="51"/>
  <c r="AC77" i="51"/>
  <c r="AE77" i="51"/>
  <c r="AD77" i="51"/>
  <c r="AB76" i="51"/>
  <c r="AC76" i="51"/>
  <c r="AE76" i="51"/>
  <c r="AD76" i="51"/>
  <c r="AB75" i="51"/>
  <c r="AC75" i="51"/>
  <c r="AE75" i="51"/>
  <c r="AD75" i="51"/>
  <c r="AB74" i="51"/>
  <c r="AC74" i="51"/>
  <c r="AE74" i="51"/>
  <c r="AD74" i="51"/>
  <c r="AB73" i="51"/>
  <c r="AC73" i="51"/>
  <c r="AE73" i="51"/>
  <c r="AD73" i="51"/>
  <c r="AB72" i="51"/>
  <c r="AC72" i="51"/>
  <c r="AE72" i="51"/>
  <c r="AD72" i="51"/>
  <c r="AB71" i="51"/>
  <c r="AC71" i="51"/>
  <c r="AE71" i="51"/>
  <c r="AD71" i="51"/>
  <c r="AB70" i="51"/>
  <c r="AC70" i="51"/>
  <c r="AE70" i="51"/>
  <c r="AD70" i="51"/>
  <c r="AB69" i="51"/>
  <c r="AC69" i="51"/>
  <c r="AE69" i="51"/>
  <c r="AD69" i="51"/>
  <c r="AB62" i="51"/>
  <c r="AC62" i="51"/>
  <c r="AE62" i="51"/>
  <c r="AD62" i="51"/>
  <c r="AB61" i="51"/>
  <c r="AC61" i="51"/>
  <c r="AE61" i="51"/>
  <c r="AD61" i="51"/>
  <c r="AB60" i="51"/>
  <c r="AC60" i="51"/>
  <c r="AE60" i="51"/>
  <c r="AD60" i="51"/>
  <c r="AB59" i="51"/>
  <c r="AC59" i="51"/>
  <c r="AE59" i="51"/>
  <c r="AD59" i="51"/>
  <c r="AB58" i="51"/>
  <c r="AC58" i="51"/>
  <c r="AE58" i="51"/>
  <c r="AD58" i="51"/>
  <c r="AB57" i="51"/>
  <c r="AC57" i="51"/>
  <c r="AE57" i="51"/>
  <c r="AD57" i="51"/>
  <c r="AB56" i="51"/>
  <c r="AC56" i="51"/>
  <c r="AE56" i="51"/>
  <c r="AD56" i="51"/>
  <c r="AB55" i="51"/>
  <c r="AC55" i="51"/>
  <c r="AE55" i="51"/>
  <c r="AD55" i="51"/>
  <c r="AB54" i="51"/>
  <c r="AC54" i="51"/>
  <c r="AE54" i="51"/>
  <c r="AD54" i="51"/>
  <c r="AB53" i="51"/>
  <c r="AC53" i="51"/>
  <c r="AE53" i="51"/>
  <c r="AD53" i="51"/>
  <c r="AB52" i="51"/>
  <c r="AC52" i="51"/>
  <c r="AE52" i="51"/>
  <c r="AD52" i="51"/>
  <c r="AB51" i="51"/>
  <c r="AC51" i="51"/>
  <c r="AE51" i="51"/>
  <c r="AD51" i="51"/>
  <c r="AB50" i="51"/>
  <c r="AC50" i="51"/>
  <c r="AE50" i="51"/>
  <c r="AD50" i="51"/>
  <c r="AB49" i="51"/>
  <c r="AC49" i="51"/>
  <c r="AE49" i="51"/>
  <c r="AD49" i="51"/>
  <c r="AB48" i="51"/>
  <c r="AC48" i="51"/>
  <c r="AE48" i="51"/>
  <c r="AD48" i="51"/>
  <c r="AB47" i="51"/>
  <c r="AC47" i="51"/>
  <c r="AE47" i="51"/>
  <c r="AD47" i="51"/>
  <c r="AB46" i="51"/>
  <c r="AC46" i="51"/>
  <c r="AE46" i="51"/>
  <c r="AD46" i="51"/>
  <c r="AB45" i="51"/>
  <c r="AC45" i="51"/>
  <c r="AE45" i="51"/>
  <c r="AD45" i="51"/>
  <c r="AB44" i="51"/>
  <c r="AC44" i="51"/>
  <c r="AE44" i="51"/>
  <c r="AD44" i="51"/>
  <c r="AB43" i="51"/>
  <c r="AC43" i="51"/>
  <c r="AE43" i="51"/>
  <c r="AD43" i="51"/>
  <c r="AB42" i="51"/>
  <c r="AC42" i="51"/>
  <c r="AE42" i="51"/>
  <c r="AD42" i="51"/>
  <c r="AB41" i="51"/>
  <c r="AC41" i="51"/>
  <c r="AE41" i="51"/>
  <c r="AD41" i="51"/>
  <c r="AB40" i="51"/>
  <c r="AC40" i="51"/>
  <c r="AE40" i="51"/>
  <c r="AD40" i="51"/>
  <c r="AB39" i="51"/>
  <c r="AC39" i="51"/>
  <c r="AE39" i="51"/>
  <c r="AD39" i="51"/>
  <c r="AB38" i="51"/>
  <c r="AC38" i="51"/>
  <c r="AE38" i="51"/>
  <c r="AD38" i="51"/>
  <c r="V49" i="51"/>
  <c r="V50" i="51"/>
  <c r="V51" i="51"/>
  <c r="V52" i="51"/>
  <c r="V53" i="51"/>
  <c r="V54" i="51"/>
  <c r="V55" i="51"/>
  <c r="V56" i="51"/>
  <c r="V57" i="51"/>
  <c r="V58" i="51"/>
  <c r="V59" i="51"/>
  <c r="V60" i="51"/>
  <c r="V61" i="51"/>
  <c r="V62" i="51"/>
  <c r="V39" i="51"/>
  <c r="V40" i="51"/>
  <c r="V41" i="51"/>
  <c r="V42" i="51"/>
  <c r="V43" i="51"/>
  <c r="V44" i="51"/>
  <c r="V45" i="51"/>
  <c r="V46" i="51"/>
  <c r="V47" i="51"/>
  <c r="V48" i="51"/>
  <c r="AB16" i="51"/>
  <c r="AC16" i="51"/>
  <c r="AD16" i="51"/>
  <c r="AE16" i="51"/>
  <c r="AB17" i="51"/>
  <c r="AC17" i="51"/>
  <c r="AD17" i="51"/>
  <c r="AE17" i="51"/>
  <c r="AB18" i="51"/>
  <c r="AC18" i="51"/>
  <c r="AD18" i="51"/>
  <c r="AE18" i="51"/>
  <c r="AB19" i="51"/>
  <c r="AC19" i="51"/>
  <c r="AD19" i="51"/>
  <c r="AE19" i="51"/>
  <c r="AB20" i="51"/>
  <c r="AC20" i="51"/>
  <c r="AD20" i="51"/>
  <c r="AE20" i="51"/>
  <c r="AB21" i="51"/>
  <c r="AC21" i="51"/>
  <c r="AD21" i="51"/>
  <c r="AE21" i="51"/>
  <c r="AB22" i="51"/>
  <c r="AC22" i="51"/>
  <c r="AD22" i="51"/>
  <c r="AE22" i="51"/>
  <c r="AB23" i="51"/>
  <c r="AC23" i="51"/>
  <c r="AD23" i="51"/>
  <c r="AE23" i="51"/>
  <c r="AB24" i="51"/>
  <c r="AC24" i="51"/>
  <c r="AD24" i="51"/>
  <c r="AE24" i="51"/>
  <c r="AB25" i="51"/>
  <c r="AC25" i="51"/>
  <c r="AD25" i="51"/>
  <c r="AE25" i="51"/>
  <c r="AB26" i="51"/>
  <c r="AC26" i="51"/>
  <c r="AD26" i="51"/>
  <c r="AE26" i="51"/>
  <c r="AB27" i="51"/>
  <c r="AC27" i="51"/>
  <c r="AD27" i="51"/>
  <c r="AE27" i="51"/>
  <c r="AB28" i="51"/>
  <c r="AC28" i="51"/>
  <c r="AD28" i="51"/>
  <c r="AE28" i="51"/>
  <c r="AB29" i="51"/>
  <c r="AC29" i="51"/>
  <c r="AD29" i="51"/>
  <c r="AE29" i="51"/>
  <c r="AB30" i="51"/>
  <c r="AC30" i="51"/>
  <c r="AD30" i="51"/>
  <c r="AE30" i="51"/>
  <c r="AB7" i="51"/>
  <c r="AB8" i="51"/>
  <c r="AB9" i="51"/>
  <c r="AB10" i="51"/>
  <c r="AB11" i="51"/>
  <c r="AB12" i="51"/>
  <c r="AB13" i="51"/>
  <c r="AB14" i="51"/>
  <c r="AB15" i="51"/>
  <c r="AB6" i="51"/>
  <c r="V8" i="51"/>
  <c r="V9" i="51"/>
  <c r="V10" i="51"/>
  <c r="V11" i="51"/>
  <c r="V12" i="51"/>
  <c r="V13" i="51"/>
  <c r="V14" i="51"/>
  <c r="V15" i="51"/>
  <c r="V16" i="51"/>
  <c r="V17" i="51"/>
  <c r="V18" i="51"/>
  <c r="V19" i="51"/>
  <c r="V20" i="51"/>
  <c r="V21" i="51"/>
  <c r="V22" i="51"/>
  <c r="V23" i="51"/>
  <c r="V24" i="51"/>
  <c r="V25" i="51"/>
  <c r="V26" i="51"/>
  <c r="V27" i="51"/>
  <c r="V28" i="51"/>
  <c r="V29" i="51"/>
  <c r="V30" i="51"/>
  <c r="V7" i="51"/>
  <c r="V6" i="51"/>
  <c r="K155" i="51"/>
  <c r="L155" i="51"/>
  <c r="N155" i="51"/>
  <c r="M155" i="51"/>
  <c r="K154" i="51"/>
  <c r="L154" i="51"/>
  <c r="N154" i="51"/>
  <c r="M154" i="51"/>
  <c r="K153" i="51"/>
  <c r="L153" i="51"/>
  <c r="N153" i="51"/>
  <c r="M153" i="51"/>
  <c r="K152" i="51"/>
  <c r="L152" i="51"/>
  <c r="N152" i="51"/>
  <c r="M152" i="51"/>
  <c r="K151" i="51"/>
  <c r="L151" i="51"/>
  <c r="N151" i="51"/>
  <c r="M151" i="51"/>
  <c r="K150" i="51"/>
  <c r="L150" i="51"/>
  <c r="N150" i="51"/>
  <c r="M150" i="51"/>
  <c r="K149" i="51"/>
  <c r="L149" i="51"/>
  <c r="N149" i="51"/>
  <c r="M149" i="51"/>
  <c r="K148" i="51"/>
  <c r="L148" i="51"/>
  <c r="N148" i="51"/>
  <c r="M148" i="51"/>
  <c r="K147" i="51"/>
  <c r="L147" i="51"/>
  <c r="N147" i="51"/>
  <c r="M147" i="51"/>
  <c r="K146" i="51"/>
  <c r="L146" i="51"/>
  <c r="N146" i="51"/>
  <c r="M146" i="51"/>
  <c r="K145" i="51"/>
  <c r="L145" i="51"/>
  <c r="N145" i="51"/>
  <c r="M145" i="51"/>
  <c r="K144" i="51"/>
  <c r="L144" i="51"/>
  <c r="N144" i="51"/>
  <c r="M144" i="51"/>
  <c r="K143" i="51"/>
  <c r="L143" i="51"/>
  <c r="N143" i="51"/>
  <c r="M143" i="51"/>
  <c r="K142" i="51"/>
  <c r="L142" i="51"/>
  <c r="N142" i="51"/>
  <c r="M142" i="51"/>
  <c r="K141" i="51"/>
  <c r="L141" i="51"/>
  <c r="N141" i="51"/>
  <c r="M141" i="51"/>
  <c r="K140" i="51"/>
  <c r="L140" i="51"/>
  <c r="N140" i="51"/>
  <c r="M140" i="51"/>
  <c r="K139" i="51"/>
  <c r="L139" i="51"/>
  <c r="N139" i="51"/>
  <c r="M139" i="51"/>
  <c r="K138" i="51"/>
  <c r="L138" i="51"/>
  <c r="N138" i="51"/>
  <c r="M138" i="51"/>
  <c r="K137" i="51"/>
  <c r="L137" i="51"/>
  <c r="N137" i="51"/>
  <c r="M137" i="51"/>
  <c r="K136" i="51"/>
  <c r="L136" i="51"/>
  <c r="N136" i="51"/>
  <c r="M136" i="51"/>
  <c r="K135" i="51"/>
  <c r="L135" i="51"/>
  <c r="N135" i="51"/>
  <c r="M135" i="51"/>
  <c r="K134" i="51"/>
  <c r="L134" i="51"/>
  <c r="N134" i="51"/>
  <c r="M134" i="51"/>
  <c r="K133" i="51"/>
  <c r="L133" i="51"/>
  <c r="N133" i="51"/>
  <c r="M133" i="51"/>
  <c r="K132" i="51"/>
  <c r="L132" i="51"/>
  <c r="N132" i="51"/>
  <c r="M132" i="51"/>
  <c r="K131" i="51"/>
  <c r="L131" i="51"/>
  <c r="N131" i="51"/>
  <c r="M131" i="51"/>
  <c r="K124" i="51"/>
  <c r="L124" i="51"/>
  <c r="N124" i="51"/>
  <c r="M124" i="51"/>
  <c r="K123" i="51"/>
  <c r="L123" i="51"/>
  <c r="N123" i="51"/>
  <c r="M123" i="51"/>
  <c r="K122" i="51"/>
  <c r="L122" i="51"/>
  <c r="N122" i="51"/>
  <c r="M122" i="51"/>
  <c r="K121" i="51"/>
  <c r="L121" i="51"/>
  <c r="N121" i="51"/>
  <c r="M121" i="51"/>
  <c r="K120" i="51"/>
  <c r="L120" i="51"/>
  <c r="N120" i="51"/>
  <c r="M120" i="51"/>
  <c r="K119" i="51"/>
  <c r="L119" i="51"/>
  <c r="N119" i="51"/>
  <c r="M119" i="51"/>
  <c r="K118" i="51"/>
  <c r="L118" i="51"/>
  <c r="N118" i="51"/>
  <c r="M118" i="51"/>
  <c r="K117" i="51"/>
  <c r="L117" i="51"/>
  <c r="N117" i="51"/>
  <c r="M117" i="51"/>
  <c r="K116" i="51"/>
  <c r="L116" i="51"/>
  <c r="N116" i="51"/>
  <c r="M116" i="51"/>
  <c r="K115" i="51"/>
  <c r="L115" i="51"/>
  <c r="N115" i="51"/>
  <c r="M115" i="51"/>
  <c r="K114" i="51"/>
  <c r="L114" i="51"/>
  <c r="N114" i="51"/>
  <c r="M114" i="51"/>
  <c r="K113" i="51"/>
  <c r="L113" i="51"/>
  <c r="N113" i="51"/>
  <c r="M113" i="51"/>
  <c r="K112" i="51"/>
  <c r="L112" i="51"/>
  <c r="N112" i="51"/>
  <c r="M112" i="51"/>
  <c r="K111" i="51"/>
  <c r="L111" i="51"/>
  <c r="N111" i="51"/>
  <c r="M111" i="51"/>
  <c r="K110" i="51"/>
  <c r="L110" i="51"/>
  <c r="N110" i="51"/>
  <c r="M110" i="51"/>
  <c r="K109" i="51"/>
  <c r="L109" i="51"/>
  <c r="N109" i="51"/>
  <c r="M109" i="51"/>
  <c r="K108" i="51"/>
  <c r="L108" i="51"/>
  <c r="N108" i="51"/>
  <c r="M108" i="51"/>
  <c r="K107" i="51"/>
  <c r="L107" i="51"/>
  <c r="N107" i="51"/>
  <c r="M107" i="51"/>
  <c r="K106" i="51"/>
  <c r="L106" i="51"/>
  <c r="N106" i="51"/>
  <c r="M106" i="51"/>
  <c r="K105" i="51"/>
  <c r="L105" i="51"/>
  <c r="N105" i="51"/>
  <c r="M105" i="51"/>
  <c r="K104" i="51"/>
  <c r="L104" i="51"/>
  <c r="N104" i="51"/>
  <c r="M104" i="51"/>
  <c r="K103" i="51"/>
  <c r="L103" i="51"/>
  <c r="N103" i="51"/>
  <c r="M103" i="51"/>
  <c r="K102" i="51"/>
  <c r="L102" i="51"/>
  <c r="N102" i="51"/>
  <c r="M102" i="51"/>
  <c r="K101" i="51"/>
  <c r="L101" i="51"/>
  <c r="N101" i="51"/>
  <c r="M101" i="51"/>
  <c r="K100" i="51"/>
  <c r="L100" i="51"/>
  <c r="N100" i="51"/>
  <c r="M100" i="51"/>
  <c r="K93" i="51"/>
  <c r="L93" i="51"/>
  <c r="N93" i="51"/>
  <c r="M93" i="51"/>
  <c r="K92" i="51"/>
  <c r="L92" i="51"/>
  <c r="N92" i="51"/>
  <c r="M92" i="51"/>
  <c r="K91" i="51"/>
  <c r="L91" i="51"/>
  <c r="N91" i="51"/>
  <c r="M91" i="51"/>
  <c r="K90" i="51"/>
  <c r="L90" i="51"/>
  <c r="N90" i="51"/>
  <c r="M90" i="51"/>
  <c r="K89" i="51"/>
  <c r="L89" i="51"/>
  <c r="N89" i="51"/>
  <c r="M89" i="51"/>
  <c r="K88" i="51"/>
  <c r="L88" i="51"/>
  <c r="N88" i="51"/>
  <c r="M88" i="51"/>
  <c r="K87" i="51"/>
  <c r="L87" i="51"/>
  <c r="N87" i="51"/>
  <c r="M87" i="51"/>
  <c r="K86" i="51"/>
  <c r="L86" i="51"/>
  <c r="N86" i="51"/>
  <c r="M86" i="51"/>
  <c r="K85" i="51"/>
  <c r="L85" i="51"/>
  <c r="N85" i="51"/>
  <c r="M85" i="51"/>
  <c r="K84" i="51"/>
  <c r="L84" i="51"/>
  <c r="N84" i="51"/>
  <c r="M84" i="51"/>
  <c r="K83" i="51"/>
  <c r="L83" i="51"/>
  <c r="N83" i="51"/>
  <c r="M83" i="51"/>
  <c r="K82" i="51"/>
  <c r="L82" i="51"/>
  <c r="N82" i="51"/>
  <c r="M82" i="51"/>
  <c r="K81" i="51"/>
  <c r="L81" i="51"/>
  <c r="N81" i="51"/>
  <c r="M81" i="51"/>
  <c r="K80" i="51"/>
  <c r="L80" i="51"/>
  <c r="N80" i="51"/>
  <c r="M80" i="51"/>
  <c r="K79" i="51"/>
  <c r="L79" i="51"/>
  <c r="N79" i="51"/>
  <c r="M79" i="51"/>
  <c r="K78" i="51"/>
  <c r="L78" i="51"/>
  <c r="N78" i="51"/>
  <c r="M78" i="51"/>
  <c r="K77" i="51"/>
  <c r="L77" i="51"/>
  <c r="N77" i="51"/>
  <c r="M77" i="51"/>
  <c r="K76" i="51"/>
  <c r="L76" i="51"/>
  <c r="N76" i="51"/>
  <c r="M76" i="51"/>
  <c r="K75" i="51"/>
  <c r="L75" i="51"/>
  <c r="N75" i="51"/>
  <c r="M75" i="51"/>
  <c r="K74" i="51"/>
  <c r="L74" i="51"/>
  <c r="N74" i="51"/>
  <c r="M74" i="51"/>
  <c r="K73" i="51"/>
  <c r="L73" i="51"/>
  <c r="N73" i="51"/>
  <c r="M73" i="51"/>
  <c r="K72" i="51"/>
  <c r="L72" i="51"/>
  <c r="N72" i="51"/>
  <c r="M72" i="51"/>
  <c r="K71" i="51"/>
  <c r="L71" i="51"/>
  <c r="N71" i="51"/>
  <c r="M71" i="51"/>
  <c r="K70" i="51"/>
  <c r="L70" i="51"/>
  <c r="N70" i="51"/>
  <c r="M70" i="51"/>
  <c r="K69" i="51"/>
  <c r="L69" i="51"/>
  <c r="N69" i="51"/>
  <c r="M69" i="51"/>
  <c r="K39" i="51"/>
  <c r="L39" i="51"/>
  <c r="N39" i="51"/>
  <c r="K40" i="51"/>
  <c r="L40" i="51"/>
  <c r="N40" i="51"/>
  <c r="K41" i="51"/>
  <c r="L41" i="51"/>
  <c r="N41" i="51"/>
  <c r="K42" i="51"/>
  <c r="L42" i="51"/>
  <c r="N42" i="51"/>
  <c r="K43" i="51"/>
  <c r="L43" i="51"/>
  <c r="N43" i="51"/>
  <c r="K44" i="51"/>
  <c r="L44" i="51"/>
  <c r="N44" i="51"/>
  <c r="K45" i="51"/>
  <c r="L45" i="51"/>
  <c r="N45" i="51"/>
  <c r="K46" i="51"/>
  <c r="L46" i="51"/>
  <c r="N46" i="51"/>
  <c r="K47" i="51"/>
  <c r="L47" i="51"/>
  <c r="N47" i="51"/>
  <c r="K48" i="51"/>
  <c r="L48" i="51"/>
  <c r="N48" i="51"/>
  <c r="K49" i="51"/>
  <c r="L49" i="51"/>
  <c r="N49" i="51"/>
  <c r="K50" i="51"/>
  <c r="L50" i="51"/>
  <c r="N50" i="51"/>
  <c r="K51" i="51"/>
  <c r="L51" i="51"/>
  <c r="N51" i="51"/>
  <c r="K52" i="51"/>
  <c r="L52" i="51"/>
  <c r="N52" i="51"/>
  <c r="K53" i="51"/>
  <c r="L53" i="51"/>
  <c r="N53" i="51"/>
  <c r="K54" i="51"/>
  <c r="L54" i="51"/>
  <c r="N54" i="51"/>
  <c r="K55" i="51"/>
  <c r="L55" i="51"/>
  <c r="N55" i="51"/>
  <c r="K56" i="51"/>
  <c r="L56" i="51"/>
  <c r="N56" i="51"/>
  <c r="K57" i="51"/>
  <c r="L57" i="51"/>
  <c r="N57" i="51"/>
  <c r="K58" i="51"/>
  <c r="L58" i="51"/>
  <c r="N58" i="51"/>
  <c r="K59" i="51"/>
  <c r="L59" i="51"/>
  <c r="N59" i="51"/>
  <c r="K60" i="51"/>
  <c r="L60" i="51"/>
  <c r="N60" i="51"/>
  <c r="K61" i="51"/>
  <c r="L61" i="51"/>
  <c r="N61" i="51"/>
  <c r="K62" i="51"/>
  <c r="L62" i="51"/>
  <c r="N62" i="51"/>
  <c r="K38" i="51"/>
  <c r="L38" i="51"/>
  <c r="N38" i="51"/>
  <c r="M52" i="51"/>
  <c r="M53" i="51"/>
  <c r="M54" i="51"/>
  <c r="M55" i="51"/>
  <c r="M56" i="51"/>
  <c r="M57" i="51"/>
  <c r="M58" i="51"/>
  <c r="M59" i="51"/>
  <c r="M60" i="51"/>
  <c r="M61" i="51"/>
  <c r="M62" i="51"/>
  <c r="M39" i="51"/>
  <c r="M40" i="51"/>
  <c r="M41" i="51"/>
  <c r="M42" i="51"/>
  <c r="M43" i="51"/>
  <c r="M44" i="51"/>
  <c r="M45" i="51"/>
  <c r="M46" i="51"/>
  <c r="M47" i="51"/>
  <c r="M48" i="51"/>
  <c r="M49" i="51"/>
  <c r="M50" i="51"/>
  <c r="M51" i="51"/>
  <c r="M38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00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69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39" i="51"/>
  <c r="E40" i="51"/>
  <c r="E41" i="51"/>
  <c r="E42" i="51"/>
  <c r="E43" i="51"/>
  <c r="E44" i="51"/>
  <c r="E45" i="51"/>
  <c r="E46" i="51"/>
  <c r="E38" i="51"/>
  <c r="I6" i="51"/>
  <c r="I7" i="51"/>
  <c r="I8" i="51"/>
  <c r="I9" i="51"/>
  <c r="I10" i="51"/>
  <c r="I11" i="51"/>
  <c r="I12" i="51"/>
  <c r="I13" i="51"/>
  <c r="I14" i="51"/>
  <c r="I15" i="51"/>
  <c r="I16" i="51"/>
  <c r="I29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30" i="51"/>
  <c r="I31" i="51"/>
  <c r="K6" i="51"/>
  <c r="L6" i="51"/>
  <c r="N6" i="51"/>
  <c r="K16" i="51"/>
  <c r="L16" i="51"/>
  <c r="M16" i="51"/>
  <c r="N16" i="51"/>
  <c r="K17" i="51"/>
  <c r="L17" i="51"/>
  <c r="M17" i="51"/>
  <c r="N17" i="51"/>
  <c r="K18" i="51"/>
  <c r="L18" i="51"/>
  <c r="M18" i="51"/>
  <c r="N18" i="51"/>
  <c r="K19" i="51"/>
  <c r="L19" i="51"/>
  <c r="M19" i="51"/>
  <c r="N19" i="51"/>
  <c r="K20" i="51"/>
  <c r="L20" i="51"/>
  <c r="M20" i="51"/>
  <c r="N20" i="51"/>
  <c r="K21" i="51"/>
  <c r="L21" i="51"/>
  <c r="M21" i="51"/>
  <c r="N21" i="51"/>
  <c r="K22" i="51"/>
  <c r="L22" i="51"/>
  <c r="M22" i="51"/>
  <c r="N22" i="51"/>
  <c r="K23" i="51"/>
  <c r="L23" i="51"/>
  <c r="M23" i="51"/>
  <c r="N23" i="51"/>
  <c r="K24" i="51"/>
  <c r="L24" i="51"/>
  <c r="M24" i="51"/>
  <c r="N24" i="51"/>
  <c r="K25" i="51"/>
  <c r="L25" i="51"/>
  <c r="M25" i="51"/>
  <c r="N25" i="51"/>
  <c r="K26" i="51"/>
  <c r="L26" i="51"/>
  <c r="M26" i="51"/>
  <c r="N26" i="51"/>
  <c r="K27" i="51"/>
  <c r="L27" i="51"/>
  <c r="M27" i="51"/>
  <c r="N27" i="51"/>
  <c r="K28" i="51"/>
  <c r="L28" i="51"/>
  <c r="M28" i="51"/>
  <c r="N28" i="51"/>
  <c r="K29" i="51"/>
  <c r="L29" i="51"/>
  <c r="M29" i="51"/>
  <c r="N29" i="51"/>
  <c r="K30" i="51"/>
  <c r="L30" i="51"/>
  <c r="M30" i="51"/>
  <c r="N30" i="51"/>
  <c r="K7" i="51"/>
  <c r="K8" i="51"/>
  <c r="K9" i="51"/>
  <c r="K10" i="51"/>
  <c r="K11" i="51"/>
  <c r="K12" i="51"/>
  <c r="K13" i="51"/>
  <c r="K14" i="51"/>
  <c r="K15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6" i="51"/>
  <c r="M6" i="51"/>
  <c r="AC6" i="51"/>
  <c r="AD6" i="51"/>
  <c r="AE6" i="51"/>
  <c r="AS6" i="51"/>
  <c r="AT6" i="51"/>
  <c r="AU6" i="51"/>
  <c r="L7" i="51"/>
  <c r="M7" i="51"/>
  <c r="N7" i="51"/>
  <c r="AC7" i="51"/>
  <c r="AD7" i="51"/>
  <c r="AE7" i="51"/>
  <c r="AS7" i="51"/>
  <c r="AT7" i="51"/>
  <c r="AU7" i="51"/>
  <c r="L8" i="51"/>
  <c r="M8" i="51"/>
  <c r="N8" i="51"/>
  <c r="AC8" i="51"/>
  <c r="AD8" i="51"/>
  <c r="AE8" i="51"/>
  <c r="AS8" i="51"/>
  <c r="AT8" i="51"/>
  <c r="AU8" i="51"/>
  <c r="L9" i="51"/>
  <c r="M9" i="51"/>
  <c r="N9" i="51"/>
  <c r="AC9" i="51"/>
  <c r="AD9" i="51"/>
  <c r="AE9" i="51"/>
  <c r="AS9" i="51"/>
  <c r="AT9" i="51"/>
  <c r="AU9" i="51"/>
  <c r="L10" i="51"/>
  <c r="M10" i="51"/>
  <c r="N10" i="51"/>
  <c r="AC10" i="51"/>
  <c r="AD10" i="51"/>
  <c r="AE10" i="51"/>
  <c r="AS10" i="51"/>
  <c r="AT10" i="51"/>
  <c r="AU10" i="51"/>
  <c r="L11" i="51"/>
  <c r="M11" i="51"/>
  <c r="N11" i="51"/>
  <c r="AC11" i="51"/>
  <c r="AD11" i="51"/>
  <c r="AE11" i="51"/>
  <c r="AS11" i="51"/>
  <c r="AT11" i="51"/>
  <c r="AU11" i="51"/>
  <c r="L12" i="51"/>
  <c r="M12" i="51"/>
  <c r="N12" i="51"/>
  <c r="AC12" i="51"/>
  <c r="AD12" i="51"/>
  <c r="AE12" i="51"/>
  <c r="AS12" i="51"/>
  <c r="AT12" i="51"/>
  <c r="AU12" i="51"/>
  <c r="L13" i="51"/>
  <c r="M13" i="51"/>
  <c r="N13" i="51"/>
  <c r="AC13" i="51"/>
  <c r="AD13" i="51"/>
  <c r="AE13" i="51"/>
  <c r="AS13" i="51"/>
  <c r="AT13" i="51"/>
  <c r="AU13" i="51"/>
  <c r="L14" i="51"/>
  <c r="M14" i="51"/>
  <c r="N14" i="51"/>
  <c r="AC14" i="51"/>
  <c r="AD14" i="51"/>
  <c r="AE14" i="51"/>
  <c r="AS14" i="51"/>
  <c r="AT14" i="51"/>
  <c r="AU14" i="51"/>
  <c r="L15" i="51"/>
  <c r="M15" i="51"/>
  <c r="N15" i="51"/>
  <c r="AC15" i="51"/>
  <c r="AD15" i="51"/>
  <c r="AE15" i="51"/>
  <c r="AS15" i="51"/>
  <c r="AT15" i="51"/>
  <c r="AU15" i="51"/>
  <c r="Z37" i="50"/>
  <c r="Z38" i="50"/>
  <c r="Z39" i="50"/>
  <c r="Z40" i="50"/>
  <c r="Z41" i="50"/>
  <c r="Z42" i="50"/>
  <c r="Z43" i="50"/>
  <c r="Z44" i="50"/>
  <c r="Z45" i="50"/>
  <c r="Z46" i="50"/>
  <c r="Z47" i="50"/>
  <c r="Z51" i="50"/>
  <c r="Z52" i="50"/>
  <c r="Z53" i="50"/>
  <c r="Z54" i="50"/>
  <c r="Z55" i="50"/>
  <c r="Z56" i="50"/>
  <c r="Z57" i="50"/>
  <c r="Z58" i="50"/>
  <c r="Z59" i="50"/>
  <c r="Z60" i="50"/>
  <c r="Z61" i="50"/>
  <c r="AQ78" i="50"/>
  <c r="AP68" i="50"/>
  <c r="AP69" i="50"/>
  <c r="AP70" i="50"/>
  <c r="AP71" i="50"/>
  <c r="AP72" i="50"/>
  <c r="AP73" i="50"/>
  <c r="AP74" i="50"/>
  <c r="AP75" i="50"/>
  <c r="AP76" i="50"/>
  <c r="AP77" i="50"/>
  <c r="AP78" i="50"/>
  <c r="Z68" i="50"/>
  <c r="Z69" i="50"/>
  <c r="Z70" i="50"/>
  <c r="Z71" i="50"/>
  <c r="Z72" i="50"/>
  <c r="Z73" i="50"/>
  <c r="Z74" i="50"/>
  <c r="Z75" i="50"/>
  <c r="Z76" i="50"/>
  <c r="Z77" i="50"/>
  <c r="Z78" i="50"/>
  <c r="J78" i="50"/>
  <c r="I68" i="50"/>
  <c r="I69" i="50"/>
  <c r="I70" i="50"/>
  <c r="I71" i="50"/>
  <c r="I72" i="50"/>
  <c r="I73" i="50"/>
  <c r="I74" i="50"/>
  <c r="I75" i="50"/>
  <c r="I76" i="50"/>
  <c r="I77" i="50"/>
  <c r="I78" i="50"/>
  <c r="AR77" i="50"/>
  <c r="AS77" i="50"/>
  <c r="AU77" i="50"/>
  <c r="AT77" i="50"/>
  <c r="AB77" i="50"/>
  <c r="AC77" i="50"/>
  <c r="AE77" i="50"/>
  <c r="AD77" i="50"/>
  <c r="K77" i="50"/>
  <c r="L77" i="50"/>
  <c r="N77" i="50"/>
  <c r="M77" i="50"/>
  <c r="AR76" i="50"/>
  <c r="AS76" i="50"/>
  <c r="AU76" i="50"/>
  <c r="AT76" i="50"/>
  <c r="AB76" i="50"/>
  <c r="AC76" i="50"/>
  <c r="AE76" i="50"/>
  <c r="AD76" i="50"/>
  <c r="K76" i="50"/>
  <c r="L76" i="50"/>
  <c r="N76" i="50"/>
  <c r="M76" i="50"/>
  <c r="AR75" i="50"/>
  <c r="AS75" i="50"/>
  <c r="AU75" i="50"/>
  <c r="AT75" i="50"/>
  <c r="AB75" i="50"/>
  <c r="AC75" i="50"/>
  <c r="AE75" i="50"/>
  <c r="AD75" i="50"/>
  <c r="K75" i="50"/>
  <c r="L75" i="50"/>
  <c r="N75" i="50"/>
  <c r="M75" i="50"/>
  <c r="AR74" i="50"/>
  <c r="AS74" i="50"/>
  <c r="AU74" i="50"/>
  <c r="AT74" i="50"/>
  <c r="AB74" i="50"/>
  <c r="AC74" i="50"/>
  <c r="AE74" i="50"/>
  <c r="AD74" i="50"/>
  <c r="K74" i="50"/>
  <c r="L74" i="50"/>
  <c r="N74" i="50"/>
  <c r="M74" i="50"/>
  <c r="AR73" i="50"/>
  <c r="AS73" i="50"/>
  <c r="AU73" i="50"/>
  <c r="AT73" i="50"/>
  <c r="AB73" i="50"/>
  <c r="AC73" i="50"/>
  <c r="AE73" i="50"/>
  <c r="AD73" i="50"/>
  <c r="K73" i="50"/>
  <c r="L73" i="50"/>
  <c r="N73" i="50"/>
  <c r="M73" i="50"/>
  <c r="AR72" i="50"/>
  <c r="AS72" i="50"/>
  <c r="AU72" i="50"/>
  <c r="AT72" i="50"/>
  <c r="AB72" i="50"/>
  <c r="AC72" i="50"/>
  <c r="AE72" i="50"/>
  <c r="AD72" i="50"/>
  <c r="K72" i="50"/>
  <c r="L72" i="50"/>
  <c r="N72" i="50"/>
  <c r="M72" i="50"/>
  <c r="AR71" i="50"/>
  <c r="AS71" i="50"/>
  <c r="AU71" i="50"/>
  <c r="AT71" i="50"/>
  <c r="AB71" i="50"/>
  <c r="AC71" i="50"/>
  <c r="AE71" i="50"/>
  <c r="AD71" i="50"/>
  <c r="K71" i="50"/>
  <c r="L71" i="50"/>
  <c r="N71" i="50"/>
  <c r="M71" i="50"/>
  <c r="AR70" i="50"/>
  <c r="AS70" i="50"/>
  <c r="AU70" i="50"/>
  <c r="AT70" i="50"/>
  <c r="AB70" i="50"/>
  <c r="AC70" i="50"/>
  <c r="AE70" i="50"/>
  <c r="AD70" i="50"/>
  <c r="K70" i="50"/>
  <c r="L70" i="50"/>
  <c r="N70" i="50"/>
  <c r="M70" i="50"/>
  <c r="AR69" i="50"/>
  <c r="AS69" i="50"/>
  <c r="AU69" i="50"/>
  <c r="AT69" i="50"/>
  <c r="AB69" i="50"/>
  <c r="AC69" i="50"/>
  <c r="AE69" i="50"/>
  <c r="AD69" i="50"/>
  <c r="K69" i="50"/>
  <c r="L69" i="50"/>
  <c r="N69" i="50"/>
  <c r="M69" i="50"/>
  <c r="AR68" i="50"/>
  <c r="AS68" i="50"/>
  <c r="AU68" i="50"/>
  <c r="AT68" i="50"/>
  <c r="AB68" i="50"/>
  <c r="AC68" i="50"/>
  <c r="AE68" i="50"/>
  <c r="AD68" i="50"/>
  <c r="K68" i="50"/>
  <c r="L68" i="50"/>
  <c r="N68" i="50"/>
  <c r="M68" i="50"/>
  <c r="AQ61" i="50"/>
  <c r="AP51" i="50"/>
  <c r="AP52" i="50"/>
  <c r="AP53" i="50"/>
  <c r="AP54" i="50"/>
  <c r="AP55" i="50"/>
  <c r="AP56" i="50"/>
  <c r="AP57" i="50"/>
  <c r="AP58" i="50"/>
  <c r="AP59" i="50"/>
  <c r="AP60" i="50"/>
  <c r="AP61" i="50"/>
  <c r="AA61" i="50"/>
  <c r="J61" i="50"/>
  <c r="I51" i="50"/>
  <c r="I52" i="50"/>
  <c r="I53" i="50"/>
  <c r="I54" i="50"/>
  <c r="I55" i="50"/>
  <c r="I56" i="50"/>
  <c r="I57" i="50"/>
  <c r="I58" i="50"/>
  <c r="I59" i="50"/>
  <c r="I60" i="50"/>
  <c r="I61" i="50"/>
  <c r="AR60" i="50"/>
  <c r="AS60" i="50"/>
  <c r="AU60" i="50"/>
  <c r="AT60" i="50"/>
  <c r="AL46" i="50"/>
  <c r="AL60" i="50"/>
  <c r="AB60" i="50"/>
  <c r="AC60" i="50"/>
  <c r="AE60" i="50"/>
  <c r="AD60" i="50"/>
  <c r="V46" i="50"/>
  <c r="V60" i="50"/>
  <c r="K60" i="50"/>
  <c r="L60" i="50"/>
  <c r="N60" i="50"/>
  <c r="M60" i="50"/>
  <c r="E60" i="50"/>
  <c r="AR59" i="50"/>
  <c r="AS59" i="50"/>
  <c r="AU59" i="50"/>
  <c r="AT59" i="50"/>
  <c r="AL45" i="50"/>
  <c r="AL59" i="50"/>
  <c r="AB59" i="50"/>
  <c r="AC59" i="50"/>
  <c r="AE59" i="50"/>
  <c r="AD59" i="50"/>
  <c r="V45" i="50"/>
  <c r="V59" i="50"/>
  <c r="K59" i="50"/>
  <c r="L59" i="50"/>
  <c r="N59" i="50"/>
  <c r="M59" i="50"/>
  <c r="E59" i="50"/>
  <c r="AR58" i="50"/>
  <c r="AS58" i="50"/>
  <c r="AU58" i="50"/>
  <c r="AT58" i="50"/>
  <c r="AL44" i="50"/>
  <c r="AL58" i="50"/>
  <c r="AB58" i="50"/>
  <c r="AC58" i="50"/>
  <c r="AE58" i="50"/>
  <c r="AD58" i="50"/>
  <c r="V44" i="50"/>
  <c r="V58" i="50"/>
  <c r="K58" i="50"/>
  <c r="L58" i="50"/>
  <c r="N58" i="50"/>
  <c r="M58" i="50"/>
  <c r="E58" i="50"/>
  <c r="AR57" i="50"/>
  <c r="AS57" i="50"/>
  <c r="AU57" i="50"/>
  <c r="AT57" i="50"/>
  <c r="AL43" i="50"/>
  <c r="AL57" i="50"/>
  <c r="AB57" i="50"/>
  <c r="AC57" i="50"/>
  <c r="AE57" i="50"/>
  <c r="AD57" i="50"/>
  <c r="V43" i="50"/>
  <c r="V57" i="50"/>
  <c r="K57" i="50"/>
  <c r="L57" i="50"/>
  <c r="N57" i="50"/>
  <c r="M57" i="50"/>
  <c r="E57" i="50"/>
  <c r="AR56" i="50"/>
  <c r="AS56" i="50"/>
  <c r="AU56" i="50"/>
  <c r="AT56" i="50"/>
  <c r="AL42" i="50"/>
  <c r="AL56" i="50"/>
  <c r="AB56" i="50"/>
  <c r="AC56" i="50"/>
  <c r="AE56" i="50"/>
  <c r="AD56" i="50"/>
  <c r="V42" i="50"/>
  <c r="V56" i="50"/>
  <c r="K56" i="50"/>
  <c r="L56" i="50"/>
  <c r="N56" i="50"/>
  <c r="M56" i="50"/>
  <c r="E56" i="50"/>
  <c r="AR55" i="50"/>
  <c r="AS55" i="50"/>
  <c r="AU55" i="50"/>
  <c r="AT55" i="50"/>
  <c r="AL41" i="50"/>
  <c r="AL55" i="50"/>
  <c r="AB55" i="50"/>
  <c r="AC55" i="50"/>
  <c r="AE55" i="50"/>
  <c r="AD55" i="50"/>
  <c r="V41" i="50"/>
  <c r="V55" i="50"/>
  <c r="K55" i="50"/>
  <c r="L55" i="50"/>
  <c r="N55" i="50"/>
  <c r="M55" i="50"/>
  <c r="E55" i="50"/>
  <c r="AR54" i="50"/>
  <c r="AS54" i="50"/>
  <c r="AU54" i="50"/>
  <c r="AT54" i="50"/>
  <c r="AL40" i="50"/>
  <c r="AL54" i="50"/>
  <c r="AB54" i="50"/>
  <c r="AC54" i="50"/>
  <c r="AE54" i="50"/>
  <c r="AD54" i="50"/>
  <c r="V40" i="50"/>
  <c r="V54" i="50"/>
  <c r="K54" i="50"/>
  <c r="L54" i="50"/>
  <c r="N54" i="50"/>
  <c r="M54" i="50"/>
  <c r="E54" i="50"/>
  <c r="AR53" i="50"/>
  <c r="AS53" i="50"/>
  <c r="AU53" i="50"/>
  <c r="AT53" i="50"/>
  <c r="AL39" i="50"/>
  <c r="AL53" i="50"/>
  <c r="AB53" i="50"/>
  <c r="AC53" i="50"/>
  <c r="AE53" i="50"/>
  <c r="AD53" i="50"/>
  <c r="V39" i="50"/>
  <c r="V53" i="50"/>
  <c r="K53" i="50"/>
  <c r="L53" i="50"/>
  <c r="N53" i="50"/>
  <c r="M53" i="50"/>
  <c r="E53" i="50"/>
  <c r="AR52" i="50"/>
  <c r="AS52" i="50"/>
  <c r="AU52" i="50"/>
  <c r="AT52" i="50"/>
  <c r="AL38" i="50"/>
  <c r="AL52" i="50"/>
  <c r="AB52" i="50"/>
  <c r="AC52" i="50"/>
  <c r="AE52" i="50"/>
  <c r="AD52" i="50"/>
  <c r="V38" i="50"/>
  <c r="V52" i="50"/>
  <c r="K52" i="50"/>
  <c r="L52" i="50"/>
  <c r="N52" i="50"/>
  <c r="M52" i="50"/>
  <c r="E52" i="50"/>
  <c r="AR51" i="50"/>
  <c r="AS51" i="50"/>
  <c r="AU51" i="50"/>
  <c r="AT51" i="50"/>
  <c r="AL37" i="50"/>
  <c r="AL51" i="50"/>
  <c r="AB51" i="50"/>
  <c r="AC51" i="50"/>
  <c r="AE51" i="50"/>
  <c r="AD51" i="50"/>
  <c r="V37" i="50"/>
  <c r="V51" i="50"/>
  <c r="K51" i="50"/>
  <c r="L51" i="50"/>
  <c r="N51" i="50"/>
  <c r="M51" i="50"/>
  <c r="E51" i="50"/>
  <c r="AQ47" i="50"/>
  <c r="AP37" i="50"/>
  <c r="AP38" i="50"/>
  <c r="AP39" i="50"/>
  <c r="AP40" i="50"/>
  <c r="AP41" i="50"/>
  <c r="AP42" i="50"/>
  <c r="AP43" i="50"/>
  <c r="AP44" i="50"/>
  <c r="AP45" i="50"/>
  <c r="AP46" i="50"/>
  <c r="AP47" i="50"/>
  <c r="AA47" i="50"/>
  <c r="J47" i="50"/>
  <c r="I37" i="50"/>
  <c r="I38" i="50"/>
  <c r="I39" i="50"/>
  <c r="I40" i="50"/>
  <c r="I41" i="50"/>
  <c r="I42" i="50"/>
  <c r="I43" i="50"/>
  <c r="I44" i="50"/>
  <c r="I45" i="50"/>
  <c r="I46" i="50"/>
  <c r="I47" i="50"/>
  <c r="AR46" i="50"/>
  <c r="AS46" i="50"/>
  <c r="AU46" i="50"/>
  <c r="AT46" i="50"/>
  <c r="AB46" i="50"/>
  <c r="AC46" i="50"/>
  <c r="AE46" i="50"/>
  <c r="AD46" i="50"/>
  <c r="K46" i="50"/>
  <c r="L46" i="50"/>
  <c r="N46" i="50"/>
  <c r="M46" i="50"/>
  <c r="E46" i="50"/>
  <c r="AR45" i="50"/>
  <c r="AS45" i="50"/>
  <c r="AU45" i="50"/>
  <c r="AT45" i="50"/>
  <c r="AB45" i="50"/>
  <c r="AC45" i="50"/>
  <c r="AE45" i="50"/>
  <c r="AD45" i="50"/>
  <c r="K45" i="50"/>
  <c r="L45" i="50"/>
  <c r="N45" i="50"/>
  <c r="M45" i="50"/>
  <c r="E45" i="50"/>
  <c r="AR44" i="50"/>
  <c r="AS44" i="50"/>
  <c r="AU44" i="50"/>
  <c r="AT44" i="50"/>
  <c r="AB44" i="50"/>
  <c r="AC44" i="50"/>
  <c r="AE44" i="50"/>
  <c r="AD44" i="50"/>
  <c r="K44" i="50"/>
  <c r="L44" i="50"/>
  <c r="N44" i="50"/>
  <c r="M44" i="50"/>
  <c r="E44" i="50"/>
  <c r="AR43" i="50"/>
  <c r="AS43" i="50"/>
  <c r="AU43" i="50"/>
  <c r="AT43" i="50"/>
  <c r="AB43" i="50"/>
  <c r="AC43" i="50"/>
  <c r="AE43" i="50"/>
  <c r="AD43" i="50"/>
  <c r="K43" i="50"/>
  <c r="L43" i="50"/>
  <c r="N43" i="50"/>
  <c r="M43" i="50"/>
  <c r="E43" i="50"/>
  <c r="AR42" i="50"/>
  <c r="AS42" i="50"/>
  <c r="AU42" i="50"/>
  <c r="AT42" i="50"/>
  <c r="AB42" i="50"/>
  <c r="AC42" i="50"/>
  <c r="AE42" i="50"/>
  <c r="AD42" i="50"/>
  <c r="K42" i="50"/>
  <c r="L42" i="50"/>
  <c r="N42" i="50"/>
  <c r="M42" i="50"/>
  <c r="E42" i="50"/>
  <c r="AR41" i="50"/>
  <c r="AS41" i="50"/>
  <c r="AU41" i="50"/>
  <c r="AT41" i="50"/>
  <c r="AB41" i="50"/>
  <c r="AC41" i="50"/>
  <c r="AE41" i="50"/>
  <c r="AD41" i="50"/>
  <c r="K41" i="50"/>
  <c r="L41" i="50"/>
  <c r="N41" i="50"/>
  <c r="M41" i="50"/>
  <c r="E41" i="50"/>
  <c r="AR40" i="50"/>
  <c r="AS40" i="50"/>
  <c r="AU40" i="50"/>
  <c r="AT40" i="50"/>
  <c r="AB40" i="50"/>
  <c r="AC40" i="50"/>
  <c r="AE40" i="50"/>
  <c r="AD40" i="50"/>
  <c r="K40" i="50"/>
  <c r="L40" i="50"/>
  <c r="N40" i="50"/>
  <c r="M40" i="50"/>
  <c r="E40" i="50"/>
  <c r="AR39" i="50"/>
  <c r="AS39" i="50"/>
  <c r="AU39" i="50"/>
  <c r="AT39" i="50"/>
  <c r="AB39" i="50"/>
  <c r="AC39" i="50"/>
  <c r="AE39" i="50"/>
  <c r="AD39" i="50"/>
  <c r="K39" i="50"/>
  <c r="L39" i="50"/>
  <c r="N39" i="50"/>
  <c r="M39" i="50"/>
  <c r="E39" i="50"/>
  <c r="AR38" i="50"/>
  <c r="AS38" i="50"/>
  <c r="AU38" i="50"/>
  <c r="AT38" i="50"/>
  <c r="AB38" i="50"/>
  <c r="AC38" i="50"/>
  <c r="AE38" i="50"/>
  <c r="AD38" i="50"/>
  <c r="K38" i="50"/>
  <c r="L38" i="50"/>
  <c r="N38" i="50"/>
  <c r="M38" i="50"/>
  <c r="E38" i="50"/>
  <c r="AR37" i="50"/>
  <c r="AS37" i="50"/>
  <c r="AU37" i="50"/>
  <c r="AT37" i="50"/>
  <c r="AB37" i="50"/>
  <c r="AC37" i="50"/>
  <c r="AE37" i="50"/>
  <c r="AD37" i="50"/>
  <c r="K37" i="50"/>
  <c r="L37" i="50"/>
  <c r="N37" i="50"/>
  <c r="M37" i="50"/>
  <c r="E37" i="50"/>
  <c r="AQ31" i="50"/>
  <c r="AP21" i="50"/>
  <c r="AP22" i="50"/>
  <c r="AP23" i="50"/>
  <c r="AP24" i="50"/>
  <c r="AP25" i="50"/>
  <c r="AP26" i="50"/>
  <c r="AP27" i="50"/>
  <c r="AP28" i="50"/>
  <c r="AP29" i="50"/>
  <c r="AP30" i="50"/>
  <c r="AP31" i="50"/>
  <c r="AA31" i="50"/>
  <c r="Z21" i="50"/>
  <c r="Z22" i="50"/>
  <c r="Z23" i="50"/>
  <c r="Z24" i="50"/>
  <c r="Z25" i="50"/>
  <c r="Z26" i="50"/>
  <c r="Z27" i="50"/>
  <c r="Z28" i="50"/>
  <c r="Z29" i="50"/>
  <c r="Z30" i="50"/>
  <c r="Z31" i="50"/>
  <c r="J31" i="50"/>
  <c r="I21" i="50"/>
  <c r="I22" i="50"/>
  <c r="I23" i="50"/>
  <c r="I24" i="50"/>
  <c r="I25" i="50"/>
  <c r="I26" i="50"/>
  <c r="I27" i="50"/>
  <c r="I28" i="50"/>
  <c r="I29" i="50"/>
  <c r="I30" i="50"/>
  <c r="I31" i="50"/>
  <c r="AR30" i="50"/>
  <c r="AS30" i="50"/>
  <c r="AU30" i="50"/>
  <c r="AT30" i="50"/>
  <c r="AL30" i="50"/>
  <c r="AB30" i="50"/>
  <c r="AC30" i="50"/>
  <c r="AE30" i="50"/>
  <c r="AD30" i="50"/>
  <c r="K30" i="50"/>
  <c r="L30" i="50"/>
  <c r="N30" i="50"/>
  <c r="M30" i="50"/>
  <c r="E30" i="50"/>
  <c r="AR29" i="50"/>
  <c r="AS29" i="50"/>
  <c r="AU29" i="50"/>
  <c r="AT29" i="50"/>
  <c r="AL29" i="50"/>
  <c r="AB29" i="50"/>
  <c r="AC29" i="50"/>
  <c r="AE29" i="50"/>
  <c r="AD29" i="50"/>
  <c r="V29" i="50"/>
  <c r="K29" i="50"/>
  <c r="L29" i="50"/>
  <c r="N29" i="50"/>
  <c r="M29" i="50"/>
  <c r="E29" i="50"/>
  <c r="AR28" i="50"/>
  <c r="AS28" i="50"/>
  <c r="AU28" i="50"/>
  <c r="AT28" i="50"/>
  <c r="AL28" i="50"/>
  <c r="AB28" i="50"/>
  <c r="AC28" i="50"/>
  <c r="AE28" i="50"/>
  <c r="AD28" i="50"/>
  <c r="V28" i="50"/>
  <c r="K28" i="50"/>
  <c r="L28" i="50"/>
  <c r="N28" i="50"/>
  <c r="M28" i="50"/>
  <c r="E28" i="50"/>
  <c r="AR27" i="50"/>
  <c r="AS27" i="50"/>
  <c r="AU27" i="50"/>
  <c r="AT27" i="50"/>
  <c r="AL27" i="50"/>
  <c r="AB27" i="50"/>
  <c r="AC27" i="50"/>
  <c r="AE27" i="50"/>
  <c r="AD27" i="50"/>
  <c r="V27" i="50"/>
  <c r="K27" i="50"/>
  <c r="L27" i="50"/>
  <c r="N27" i="50"/>
  <c r="M27" i="50"/>
  <c r="E27" i="50"/>
  <c r="AR26" i="50"/>
  <c r="AS26" i="50"/>
  <c r="AU26" i="50"/>
  <c r="AT26" i="50"/>
  <c r="AL26" i="50"/>
  <c r="AB26" i="50"/>
  <c r="AC26" i="50"/>
  <c r="AE26" i="50"/>
  <c r="AD26" i="50"/>
  <c r="V26" i="50"/>
  <c r="K26" i="50"/>
  <c r="L26" i="50"/>
  <c r="N26" i="50"/>
  <c r="M26" i="50"/>
  <c r="E26" i="50"/>
  <c r="AR25" i="50"/>
  <c r="AS25" i="50"/>
  <c r="AU25" i="50"/>
  <c r="AT25" i="50"/>
  <c r="AL25" i="50"/>
  <c r="AB25" i="50"/>
  <c r="AC25" i="50"/>
  <c r="AE25" i="50"/>
  <c r="AD25" i="50"/>
  <c r="V25" i="50"/>
  <c r="K25" i="50"/>
  <c r="L25" i="50"/>
  <c r="N25" i="50"/>
  <c r="M25" i="50"/>
  <c r="E25" i="50"/>
  <c r="AR24" i="50"/>
  <c r="AS24" i="50"/>
  <c r="AU24" i="50"/>
  <c r="AT24" i="50"/>
  <c r="AL24" i="50"/>
  <c r="AB24" i="50"/>
  <c r="AC24" i="50"/>
  <c r="AE24" i="50"/>
  <c r="AD24" i="50"/>
  <c r="V24" i="50"/>
  <c r="K24" i="50"/>
  <c r="L24" i="50"/>
  <c r="N24" i="50"/>
  <c r="M24" i="50"/>
  <c r="E24" i="50"/>
  <c r="AR23" i="50"/>
  <c r="AS23" i="50"/>
  <c r="AU23" i="50"/>
  <c r="AT23" i="50"/>
  <c r="AL23" i="50"/>
  <c r="AB23" i="50"/>
  <c r="AC23" i="50"/>
  <c r="AE23" i="50"/>
  <c r="AD23" i="50"/>
  <c r="V23" i="50"/>
  <c r="K23" i="50"/>
  <c r="L23" i="50"/>
  <c r="N23" i="50"/>
  <c r="M23" i="50"/>
  <c r="E23" i="50"/>
  <c r="AR22" i="50"/>
  <c r="AS22" i="50"/>
  <c r="AU22" i="50"/>
  <c r="AT22" i="50"/>
  <c r="AL22" i="50"/>
  <c r="AB22" i="50"/>
  <c r="AC22" i="50"/>
  <c r="AE22" i="50"/>
  <c r="AD22" i="50"/>
  <c r="V22" i="50"/>
  <c r="K22" i="50"/>
  <c r="L22" i="50"/>
  <c r="N22" i="50"/>
  <c r="M22" i="50"/>
  <c r="E22" i="50"/>
  <c r="AR21" i="50"/>
  <c r="AS21" i="50"/>
  <c r="AU21" i="50"/>
  <c r="AT21" i="50"/>
  <c r="AL21" i="50"/>
  <c r="AB21" i="50"/>
  <c r="AC21" i="50"/>
  <c r="AE21" i="50"/>
  <c r="AD21" i="50"/>
  <c r="V21" i="50"/>
  <c r="K21" i="50"/>
  <c r="L21" i="50"/>
  <c r="N21" i="50"/>
  <c r="M21" i="50"/>
  <c r="E21" i="50"/>
  <c r="AQ16" i="50"/>
  <c r="AP6" i="50"/>
  <c r="AP7" i="50"/>
  <c r="AP8" i="50"/>
  <c r="AP9" i="50"/>
  <c r="AP10" i="50"/>
  <c r="AP11" i="50"/>
  <c r="AP12" i="50"/>
  <c r="AP13" i="50"/>
  <c r="AP14" i="50"/>
  <c r="AP15" i="50"/>
  <c r="AP16" i="50"/>
  <c r="AA16" i="50"/>
  <c r="Z6" i="50"/>
  <c r="Z7" i="50"/>
  <c r="Z8" i="50"/>
  <c r="Z9" i="50"/>
  <c r="Z10" i="50"/>
  <c r="Z11" i="50"/>
  <c r="Z12" i="50"/>
  <c r="Z13" i="50"/>
  <c r="Z14" i="50"/>
  <c r="Z15" i="50"/>
  <c r="Z16" i="50"/>
  <c r="J16" i="50"/>
  <c r="I6" i="50"/>
  <c r="I7" i="50"/>
  <c r="I8" i="50"/>
  <c r="I9" i="50"/>
  <c r="I10" i="50"/>
  <c r="I11" i="50"/>
  <c r="I12" i="50"/>
  <c r="I13" i="50"/>
  <c r="I14" i="50"/>
  <c r="I15" i="50"/>
  <c r="I16" i="50"/>
  <c r="AR15" i="50"/>
  <c r="AS15" i="50"/>
  <c r="AU15" i="50"/>
  <c r="AT15" i="50"/>
  <c r="AL15" i="50"/>
  <c r="AB15" i="50"/>
  <c r="AC15" i="50"/>
  <c r="AE15" i="50"/>
  <c r="AD15" i="50"/>
  <c r="V15" i="50"/>
  <c r="K15" i="50"/>
  <c r="L15" i="50"/>
  <c r="N15" i="50"/>
  <c r="M15" i="50"/>
  <c r="E15" i="50"/>
  <c r="AR14" i="50"/>
  <c r="AS14" i="50"/>
  <c r="AU14" i="50"/>
  <c r="AT14" i="50"/>
  <c r="AL14" i="50"/>
  <c r="AB14" i="50"/>
  <c r="AC14" i="50"/>
  <c r="AE14" i="50"/>
  <c r="AD14" i="50"/>
  <c r="V14" i="50"/>
  <c r="K14" i="50"/>
  <c r="L14" i="50"/>
  <c r="N14" i="50"/>
  <c r="M14" i="50"/>
  <c r="E14" i="50"/>
  <c r="AR13" i="50"/>
  <c r="AS13" i="50"/>
  <c r="AU13" i="50"/>
  <c r="AT13" i="50"/>
  <c r="AL13" i="50"/>
  <c r="AB13" i="50"/>
  <c r="AC13" i="50"/>
  <c r="AE13" i="50"/>
  <c r="AD13" i="50"/>
  <c r="V13" i="50"/>
  <c r="K13" i="50"/>
  <c r="L13" i="50"/>
  <c r="N13" i="50"/>
  <c r="M13" i="50"/>
  <c r="E13" i="50"/>
  <c r="AR12" i="50"/>
  <c r="AS12" i="50"/>
  <c r="AU12" i="50"/>
  <c r="AT12" i="50"/>
  <c r="AL12" i="50"/>
  <c r="AB12" i="50"/>
  <c r="AC12" i="50"/>
  <c r="AE12" i="50"/>
  <c r="AD12" i="50"/>
  <c r="V12" i="50"/>
  <c r="K12" i="50"/>
  <c r="L12" i="50"/>
  <c r="N12" i="50"/>
  <c r="M12" i="50"/>
  <c r="E12" i="50"/>
  <c r="AR11" i="50"/>
  <c r="AS11" i="50"/>
  <c r="AU11" i="50"/>
  <c r="AT11" i="50"/>
  <c r="AL11" i="50"/>
  <c r="AB11" i="50"/>
  <c r="AC11" i="50"/>
  <c r="AE11" i="50"/>
  <c r="AD11" i="50"/>
  <c r="V11" i="50"/>
  <c r="K11" i="50"/>
  <c r="L11" i="50"/>
  <c r="N11" i="50"/>
  <c r="M11" i="50"/>
  <c r="E11" i="50"/>
  <c r="AR10" i="50"/>
  <c r="AS10" i="50"/>
  <c r="AU10" i="50"/>
  <c r="AT10" i="50"/>
  <c r="AL10" i="50"/>
  <c r="AB10" i="50"/>
  <c r="AC10" i="50"/>
  <c r="AE10" i="50"/>
  <c r="AD10" i="50"/>
  <c r="V10" i="50"/>
  <c r="K10" i="50"/>
  <c r="L10" i="50"/>
  <c r="N10" i="50"/>
  <c r="M10" i="50"/>
  <c r="E10" i="50"/>
  <c r="AR9" i="50"/>
  <c r="AS9" i="50"/>
  <c r="AU9" i="50"/>
  <c r="AT9" i="50"/>
  <c r="AL9" i="50"/>
  <c r="AB9" i="50"/>
  <c r="AC9" i="50"/>
  <c r="AE9" i="50"/>
  <c r="AD9" i="50"/>
  <c r="V9" i="50"/>
  <c r="K9" i="50"/>
  <c r="L9" i="50"/>
  <c r="N9" i="50"/>
  <c r="M9" i="50"/>
  <c r="E9" i="50"/>
  <c r="AR8" i="50"/>
  <c r="AS8" i="50"/>
  <c r="AU8" i="50"/>
  <c r="AT8" i="50"/>
  <c r="AL8" i="50"/>
  <c r="AB8" i="50"/>
  <c r="AC8" i="50"/>
  <c r="AE8" i="50"/>
  <c r="AD8" i="50"/>
  <c r="V8" i="50"/>
  <c r="K8" i="50"/>
  <c r="L8" i="50"/>
  <c r="N8" i="50"/>
  <c r="M8" i="50"/>
  <c r="E8" i="50"/>
  <c r="AR7" i="50"/>
  <c r="AS7" i="50"/>
  <c r="AU7" i="50"/>
  <c r="AT7" i="50"/>
  <c r="AL7" i="50"/>
  <c r="AB7" i="50"/>
  <c r="AC7" i="50"/>
  <c r="AE7" i="50"/>
  <c r="AD7" i="50"/>
  <c r="V7" i="50"/>
  <c r="K7" i="50"/>
  <c r="L7" i="50"/>
  <c r="N7" i="50"/>
  <c r="M7" i="50"/>
  <c r="E7" i="50"/>
  <c r="AR6" i="50"/>
  <c r="AS6" i="50"/>
  <c r="AU6" i="50"/>
  <c r="AT6" i="50"/>
  <c r="AL6" i="50"/>
  <c r="AB6" i="50"/>
  <c r="AC6" i="50"/>
  <c r="AE6" i="50"/>
  <c r="AD6" i="50"/>
  <c r="V6" i="50"/>
  <c r="K6" i="50"/>
  <c r="L6" i="50"/>
  <c r="N6" i="50"/>
  <c r="M6" i="50"/>
  <c r="E6" i="50"/>
  <c r="E51" i="55"/>
  <c r="E52" i="55"/>
  <c r="E53" i="55"/>
  <c r="E54" i="55"/>
  <c r="E55" i="55"/>
  <c r="E56" i="55"/>
  <c r="E57" i="55"/>
  <c r="E58" i="55"/>
  <c r="E59" i="55"/>
  <c r="E60" i="55"/>
  <c r="AP68" i="55"/>
  <c r="AP69" i="55"/>
  <c r="AP70" i="55"/>
  <c r="AP71" i="55"/>
  <c r="AP72" i="55"/>
  <c r="AP73" i="55"/>
  <c r="AP74" i="55"/>
  <c r="AP75" i="55"/>
  <c r="AP76" i="55"/>
  <c r="AP77" i="55"/>
  <c r="AP78" i="55"/>
  <c r="AR77" i="55"/>
  <c r="AS77" i="55"/>
  <c r="AU77" i="55"/>
  <c r="AR76" i="55"/>
  <c r="AS76" i="55"/>
  <c r="AU76" i="55"/>
  <c r="AR75" i="55"/>
  <c r="AS75" i="55"/>
  <c r="AU75" i="55"/>
  <c r="AR74" i="55"/>
  <c r="AS74" i="55"/>
  <c r="AU74" i="55"/>
  <c r="AR73" i="55"/>
  <c r="AS73" i="55"/>
  <c r="AU73" i="55"/>
  <c r="AR72" i="55"/>
  <c r="AS72" i="55"/>
  <c r="AU72" i="55"/>
  <c r="AR71" i="55"/>
  <c r="AS71" i="55"/>
  <c r="AU71" i="55"/>
  <c r="AR70" i="55"/>
  <c r="AS70" i="55"/>
  <c r="AU70" i="55"/>
  <c r="AR69" i="55"/>
  <c r="AS69" i="55"/>
  <c r="AU69" i="55"/>
  <c r="AR68" i="55"/>
  <c r="AS68" i="55"/>
  <c r="AU68" i="55"/>
  <c r="AT77" i="55"/>
  <c r="AT76" i="55"/>
  <c r="AT75" i="55"/>
  <c r="AT74" i="55"/>
  <c r="AT73" i="55"/>
  <c r="AT72" i="55"/>
  <c r="AT71" i="55"/>
  <c r="AT70" i="55"/>
  <c r="AT69" i="55"/>
  <c r="AT68" i="55"/>
  <c r="AQ78" i="55"/>
  <c r="AP51" i="55"/>
  <c r="AP52" i="55"/>
  <c r="AP53" i="55"/>
  <c r="AP54" i="55"/>
  <c r="AP55" i="55"/>
  <c r="AP56" i="55"/>
  <c r="AP57" i="55"/>
  <c r="AP58" i="55"/>
  <c r="AP59" i="55"/>
  <c r="AP60" i="55"/>
  <c r="AP61" i="55"/>
  <c r="AR60" i="55"/>
  <c r="AS60" i="55"/>
  <c r="AU60" i="55"/>
  <c r="AR59" i="55"/>
  <c r="AS59" i="55"/>
  <c r="AU59" i="55"/>
  <c r="AR58" i="55"/>
  <c r="AS58" i="55"/>
  <c r="AU58" i="55"/>
  <c r="AR57" i="55"/>
  <c r="AS57" i="55"/>
  <c r="AU57" i="55"/>
  <c r="AR56" i="55"/>
  <c r="AS56" i="55"/>
  <c r="AU56" i="55"/>
  <c r="AR55" i="55"/>
  <c r="AS55" i="55"/>
  <c r="AU55" i="55"/>
  <c r="AR54" i="55"/>
  <c r="AS54" i="55"/>
  <c r="AU54" i="55"/>
  <c r="AR53" i="55"/>
  <c r="AS53" i="55"/>
  <c r="AU53" i="55"/>
  <c r="AR52" i="55"/>
  <c r="AS52" i="55"/>
  <c r="AU52" i="55"/>
  <c r="AR51" i="55"/>
  <c r="AS51" i="55"/>
  <c r="AU51" i="55"/>
  <c r="AT60" i="55"/>
  <c r="AT59" i="55"/>
  <c r="AT58" i="55"/>
  <c r="AT57" i="55"/>
  <c r="AT56" i="55"/>
  <c r="AT55" i="55"/>
  <c r="AT54" i="55"/>
  <c r="AT53" i="55"/>
  <c r="AT52" i="55"/>
  <c r="AT51" i="55"/>
  <c r="AL38" i="55"/>
  <c r="AL52" i="55"/>
  <c r="AL39" i="55"/>
  <c r="AL53" i="55"/>
  <c r="AL40" i="55"/>
  <c r="AL54" i="55"/>
  <c r="AL41" i="55"/>
  <c r="AL55" i="55"/>
  <c r="AL42" i="55"/>
  <c r="AL56" i="55"/>
  <c r="AL43" i="55"/>
  <c r="AL57" i="55"/>
  <c r="AL44" i="55"/>
  <c r="AL58" i="55"/>
  <c r="AL45" i="55"/>
  <c r="AL59" i="55"/>
  <c r="AL46" i="55"/>
  <c r="AL60" i="55"/>
  <c r="AL37" i="55"/>
  <c r="AL51" i="55"/>
  <c r="AP21" i="55"/>
  <c r="AP22" i="55"/>
  <c r="AP23" i="55"/>
  <c r="AP24" i="55"/>
  <c r="AP25" i="55"/>
  <c r="AP26" i="55"/>
  <c r="AP27" i="55"/>
  <c r="AP28" i="55"/>
  <c r="AP29" i="55"/>
  <c r="AP30" i="55"/>
  <c r="AP31" i="55"/>
  <c r="AR22" i="55"/>
  <c r="AR23" i="55"/>
  <c r="AR24" i="55"/>
  <c r="AR25" i="55"/>
  <c r="AR26" i="55"/>
  <c r="AR27" i="55"/>
  <c r="AR28" i="55"/>
  <c r="AR29" i="55"/>
  <c r="AR30" i="55"/>
  <c r="AR21" i="55"/>
  <c r="Z68" i="55"/>
  <c r="Z69" i="55"/>
  <c r="Z70" i="55"/>
  <c r="Z71" i="55"/>
  <c r="Z72" i="55"/>
  <c r="Z73" i="55"/>
  <c r="Z74" i="55"/>
  <c r="Z75" i="55"/>
  <c r="Z76" i="55"/>
  <c r="Z77" i="55"/>
  <c r="Z78" i="55"/>
  <c r="AB77" i="55"/>
  <c r="AC77" i="55"/>
  <c r="AE77" i="55"/>
  <c r="AB76" i="55"/>
  <c r="AC76" i="55"/>
  <c r="AE76" i="55"/>
  <c r="AB75" i="55"/>
  <c r="AC75" i="55"/>
  <c r="AE75" i="55"/>
  <c r="AB74" i="55"/>
  <c r="AC74" i="55"/>
  <c r="AE74" i="55"/>
  <c r="AB73" i="55"/>
  <c r="AC73" i="55"/>
  <c r="AE73" i="55"/>
  <c r="AB72" i="55"/>
  <c r="AC72" i="55"/>
  <c r="AE72" i="55"/>
  <c r="AB71" i="55"/>
  <c r="AC71" i="55"/>
  <c r="AE71" i="55"/>
  <c r="AB70" i="55"/>
  <c r="AC70" i="55"/>
  <c r="AE70" i="55"/>
  <c r="AB69" i="55"/>
  <c r="AC69" i="55"/>
  <c r="AE69" i="55"/>
  <c r="AB68" i="55"/>
  <c r="AC68" i="55"/>
  <c r="AE68" i="55"/>
  <c r="AD77" i="55"/>
  <c r="AD76" i="55"/>
  <c r="AD75" i="55"/>
  <c r="AD74" i="55"/>
  <c r="AD73" i="55"/>
  <c r="AD72" i="55"/>
  <c r="AD71" i="55"/>
  <c r="AD70" i="55"/>
  <c r="AD69" i="55"/>
  <c r="AD68" i="55"/>
  <c r="Z51" i="55"/>
  <c r="Z52" i="55"/>
  <c r="Z53" i="55"/>
  <c r="Z54" i="55"/>
  <c r="Z55" i="55"/>
  <c r="Z56" i="55"/>
  <c r="Z57" i="55"/>
  <c r="Z58" i="55"/>
  <c r="Z59" i="55"/>
  <c r="Z60" i="55"/>
  <c r="Z61" i="55"/>
  <c r="AB60" i="55"/>
  <c r="AC60" i="55"/>
  <c r="AE60" i="55"/>
  <c r="AB59" i="55"/>
  <c r="AC59" i="55"/>
  <c r="AE59" i="55"/>
  <c r="AB58" i="55"/>
  <c r="AC58" i="55"/>
  <c r="AE58" i="55"/>
  <c r="AB57" i="55"/>
  <c r="AC57" i="55"/>
  <c r="AE57" i="55"/>
  <c r="AB56" i="55"/>
  <c r="AC56" i="55"/>
  <c r="AE56" i="55"/>
  <c r="AB55" i="55"/>
  <c r="AC55" i="55"/>
  <c r="AE55" i="55"/>
  <c r="AB54" i="55"/>
  <c r="AC54" i="55"/>
  <c r="AE54" i="55"/>
  <c r="AB53" i="55"/>
  <c r="AC53" i="55"/>
  <c r="AE53" i="55"/>
  <c r="AB52" i="55"/>
  <c r="AC52" i="55"/>
  <c r="AE52" i="55"/>
  <c r="AB51" i="55"/>
  <c r="AC51" i="55"/>
  <c r="AE51" i="55"/>
  <c r="AD60" i="55"/>
  <c r="AD59" i="55"/>
  <c r="AD58" i="55"/>
  <c r="AD57" i="55"/>
  <c r="AD56" i="55"/>
  <c r="AD55" i="55"/>
  <c r="AD54" i="55"/>
  <c r="AD53" i="55"/>
  <c r="AD52" i="55"/>
  <c r="AD51" i="55"/>
  <c r="V38" i="55"/>
  <c r="V52" i="55"/>
  <c r="V39" i="55"/>
  <c r="V53" i="55"/>
  <c r="V40" i="55"/>
  <c r="V54" i="55"/>
  <c r="V41" i="55"/>
  <c r="V55" i="55"/>
  <c r="V42" i="55"/>
  <c r="V56" i="55"/>
  <c r="V43" i="55"/>
  <c r="V57" i="55"/>
  <c r="V44" i="55"/>
  <c r="V58" i="55"/>
  <c r="V45" i="55"/>
  <c r="V59" i="55"/>
  <c r="V46" i="55"/>
  <c r="V60" i="55"/>
  <c r="V37" i="55"/>
  <c r="V51" i="55"/>
  <c r="Z37" i="55"/>
  <c r="Z38" i="55"/>
  <c r="Z39" i="55"/>
  <c r="Z40" i="55"/>
  <c r="Z41" i="55"/>
  <c r="Z42" i="55"/>
  <c r="Z43" i="55"/>
  <c r="Z44" i="55"/>
  <c r="Z45" i="55"/>
  <c r="Z46" i="55"/>
  <c r="Z47" i="55"/>
  <c r="AB37" i="55"/>
  <c r="Z21" i="55"/>
  <c r="Z22" i="55"/>
  <c r="Z23" i="55"/>
  <c r="Z24" i="55"/>
  <c r="Z25" i="55"/>
  <c r="Z26" i="55"/>
  <c r="Z27" i="55"/>
  <c r="Z28" i="55"/>
  <c r="Z29" i="55"/>
  <c r="Z30" i="55"/>
  <c r="Z31" i="55"/>
  <c r="AB22" i="55"/>
  <c r="AB23" i="55"/>
  <c r="AB24" i="55"/>
  <c r="AB25" i="55"/>
  <c r="AB26" i="55"/>
  <c r="AB27" i="55"/>
  <c r="AB28" i="55"/>
  <c r="AB29" i="55"/>
  <c r="AB30" i="55"/>
  <c r="AB21" i="55"/>
  <c r="I37" i="55"/>
  <c r="I38" i="55"/>
  <c r="I39" i="55"/>
  <c r="I40" i="55"/>
  <c r="I41" i="55"/>
  <c r="I42" i="55"/>
  <c r="I43" i="55"/>
  <c r="I44" i="55"/>
  <c r="I45" i="55"/>
  <c r="I46" i="55"/>
  <c r="I47" i="55"/>
  <c r="K46" i="55"/>
  <c r="L46" i="55"/>
  <c r="M46" i="55"/>
  <c r="K45" i="55"/>
  <c r="L45" i="55"/>
  <c r="M45" i="55"/>
  <c r="K44" i="55"/>
  <c r="L44" i="55"/>
  <c r="M44" i="55"/>
  <c r="K43" i="55"/>
  <c r="L43" i="55"/>
  <c r="M43" i="55"/>
  <c r="K42" i="55"/>
  <c r="L42" i="55"/>
  <c r="M42" i="55"/>
  <c r="K41" i="55"/>
  <c r="L41" i="55"/>
  <c r="M41" i="55"/>
  <c r="K40" i="55"/>
  <c r="L40" i="55"/>
  <c r="M40" i="55"/>
  <c r="K39" i="55"/>
  <c r="L39" i="55"/>
  <c r="M39" i="55"/>
  <c r="K38" i="55"/>
  <c r="L38" i="55"/>
  <c r="M38" i="55"/>
  <c r="K37" i="55"/>
  <c r="L37" i="55"/>
  <c r="M37" i="55"/>
  <c r="I68" i="55"/>
  <c r="I69" i="55"/>
  <c r="I70" i="55"/>
  <c r="I71" i="55"/>
  <c r="I72" i="55"/>
  <c r="I73" i="55"/>
  <c r="I74" i="55"/>
  <c r="I75" i="55"/>
  <c r="I76" i="55"/>
  <c r="I77" i="55"/>
  <c r="I78" i="55"/>
  <c r="K77" i="55"/>
  <c r="L77" i="55"/>
  <c r="M77" i="55"/>
  <c r="K76" i="55"/>
  <c r="L76" i="55"/>
  <c r="M76" i="55"/>
  <c r="K75" i="55"/>
  <c r="L75" i="55"/>
  <c r="M75" i="55"/>
  <c r="K74" i="55"/>
  <c r="L74" i="55"/>
  <c r="M74" i="55"/>
  <c r="K73" i="55"/>
  <c r="L73" i="55"/>
  <c r="M73" i="55"/>
  <c r="K72" i="55"/>
  <c r="L72" i="55"/>
  <c r="M72" i="55"/>
  <c r="K71" i="55"/>
  <c r="L71" i="55"/>
  <c r="M71" i="55"/>
  <c r="K70" i="55"/>
  <c r="L70" i="55"/>
  <c r="M70" i="55"/>
  <c r="K69" i="55"/>
  <c r="L69" i="55"/>
  <c r="M69" i="55"/>
  <c r="K68" i="55"/>
  <c r="L68" i="55"/>
  <c r="M68" i="55"/>
  <c r="I51" i="55"/>
  <c r="I52" i="55"/>
  <c r="I53" i="55"/>
  <c r="I54" i="55"/>
  <c r="I55" i="55"/>
  <c r="I56" i="55"/>
  <c r="I57" i="55"/>
  <c r="I58" i="55"/>
  <c r="I59" i="55"/>
  <c r="I60" i="55"/>
  <c r="I61" i="55"/>
  <c r="K60" i="55"/>
  <c r="L60" i="55"/>
  <c r="M60" i="55"/>
  <c r="K59" i="55"/>
  <c r="L59" i="55"/>
  <c r="M59" i="55"/>
  <c r="K58" i="55"/>
  <c r="L58" i="55"/>
  <c r="M58" i="55"/>
  <c r="K57" i="55"/>
  <c r="L57" i="55"/>
  <c r="M57" i="55"/>
  <c r="K56" i="55"/>
  <c r="L56" i="55"/>
  <c r="M56" i="55"/>
  <c r="K55" i="55"/>
  <c r="L55" i="55"/>
  <c r="M55" i="55"/>
  <c r="K54" i="55"/>
  <c r="L54" i="55"/>
  <c r="M54" i="55"/>
  <c r="K53" i="55"/>
  <c r="L53" i="55"/>
  <c r="M53" i="55"/>
  <c r="K52" i="55"/>
  <c r="L52" i="55"/>
  <c r="M52" i="55"/>
  <c r="K51" i="55"/>
  <c r="L51" i="55"/>
  <c r="M51" i="55"/>
  <c r="I21" i="55"/>
  <c r="I22" i="55"/>
  <c r="I23" i="55"/>
  <c r="I24" i="55"/>
  <c r="I25" i="55"/>
  <c r="I26" i="55"/>
  <c r="I27" i="55"/>
  <c r="I28" i="55"/>
  <c r="I29" i="55"/>
  <c r="I30" i="55"/>
  <c r="I31" i="55"/>
  <c r="K30" i="55"/>
  <c r="L30" i="55"/>
  <c r="K29" i="55"/>
  <c r="L29" i="55"/>
  <c r="K28" i="55"/>
  <c r="L28" i="55"/>
  <c r="K27" i="55"/>
  <c r="L27" i="55"/>
  <c r="K26" i="55"/>
  <c r="L26" i="55"/>
  <c r="K25" i="55"/>
  <c r="L25" i="55"/>
  <c r="K24" i="55"/>
  <c r="L24" i="55"/>
  <c r="K23" i="55"/>
  <c r="L23" i="55"/>
  <c r="K22" i="55"/>
  <c r="L22" i="55"/>
  <c r="K21" i="55"/>
  <c r="L21" i="55"/>
  <c r="N77" i="55"/>
  <c r="N76" i="55"/>
  <c r="N75" i="55"/>
  <c r="N74" i="55"/>
  <c r="N73" i="55"/>
  <c r="N72" i="55"/>
  <c r="N71" i="55"/>
  <c r="N70" i="55"/>
  <c r="N69" i="55"/>
  <c r="N68" i="55"/>
  <c r="N60" i="55"/>
  <c r="N59" i="55"/>
  <c r="N58" i="55"/>
  <c r="N57" i="55"/>
  <c r="N56" i="55"/>
  <c r="N55" i="55"/>
  <c r="N54" i="55"/>
  <c r="N53" i="55"/>
  <c r="N52" i="55"/>
  <c r="N51" i="55"/>
  <c r="J78" i="55"/>
  <c r="I6" i="55"/>
  <c r="I7" i="55"/>
  <c r="I8" i="55"/>
  <c r="I9" i="55"/>
  <c r="I10" i="55"/>
  <c r="I11" i="55"/>
  <c r="I12" i="55"/>
  <c r="I13" i="55"/>
  <c r="I14" i="55"/>
  <c r="I15" i="55"/>
  <c r="I16" i="55"/>
  <c r="K6" i="55"/>
  <c r="AQ61" i="55"/>
  <c r="AA61" i="55"/>
  <c r="J61" i="55"/>
  <c r="AQ31" i="55"/>
  <c r="AA31" i="55"/>
  <c r="J31" i="55"/>
  <c r="AQ47" i="55"/>
  <c r="AP37" i="55"/>
  <c r="AP38" i="55"/>
  <c r="AP39" i="55"/>
  <c r="AP40" i="55"/>
  <c r="AP41" i="55"/>
  <c r="AP42" i="55"/>
  <c r="AP43" i="55"/>
  <c r="AP44" i="55"/>
  <c r="AP45" i="55"/>
  <c r="AP46" i="55"/>
  <c r="AP47" i="55"/>
  <c r="AA47" i="55"/>
  <c r="J47" i="55"/>
  <c r="AR46" i="55"/>
  <c r="AS46" i="55"/>
  <c r="AU46" i="55"/>
  <c r="AT46" i="55"/>
  <c r="AB46" i="55"/>
  <c r="AC46" i="55"/>
  <c r="AE46" i="55"/>
  <c r="AD46" i="55"/>
  <c r="N46" i="55"/>
  <c r="E46" i="55"/>
  <c r="AR45" i="55"/>
  <c r="AS45" i="55"/>
  <c r="AU45" i="55"/>
  <c r="AT45" i="55"/>
  <c r="AB45" i="55"/>
  <c r="AC45" i="55"/>
  <c r="AE45" i="55"/>
  <c r="AD45" i="55"/>
  <c r="N45" i="55"/>
  <c r="E45" i="55"/>
  <c r="AR44" i="55"/>
  <c r="AS44" i="55"/>
  <c r="AU44" i="55"/>
  <c r="AT44" i="55"/>
  <c r="AB44" i="55"/>
  <c r="AC44" i="55"/>
  <c r="AE44" i="55"/>
  <c r="AD44" i="55"/>
  <c r="N44" i="55"/>
  <c r="E44" i="55"/>
  <c r="AR43" i="55"/>
  <c r="AS43" i="55"/>
  <c r="AU43" i="55"/>
  <c r="AT43" i="55"/>
  <c r="AB43" i="55"/>
  <c r="AC43" i="55"/>
  <c r="AE43" i="55"/>
  <c r="AD43" i="55"/>
  <c r="N43" i="55"/>
  <c r="E43" i="55"/>
  <c r="AR42" i="55"/>
  <c r="AS42" i="55"/>
  <c r="AU42" i="55"/>
  <c r="AT42" i="55"/>
  <c r="AB42" i="55"/>
  <c r="AC42" i="55"/>
  <c r="AE42" i="55"/>
  <c r="AD42" i="55"/>
  <c r="N42" i="55"/>
  <c r="E42" i="55"/>
  <c r="AR41" i="55"/>
  <c r="AS41" i="55"/>
  <c r="AU41" i="55"/>
  <c r="AT41" i="55"/>
  <c r="AB41" i="55"/>
  <c r="AC41" i="55"/>
  <c r="AE41" i="55"/>
  <c r="AD41" i="55"/>
  <c r="N41" i="55"/>
  <c r="E41" i="55"/>
  <c r="AR40" i="55"/>
  <c r="AS40" i="55"/>
  <c r="AU40" i="55"/>
  <c r="AT40" i="55"/>
  <c r="AB40" i="55"/>
  <c r="AC40" i="55"/>
  <c r="AE40" i="55"/>
  <c r="AD40" i="55"/>
  <c r="N40" i="55"/>
  <c r="E40" i="55"/>
  <c r="AR39" i="55"/>
  <c r="AS39" i="55"/>
  <c r="AU39" i="55"/>
  <c r="AT39" i="55"/>
  <c r="AB39" i="55"/>
  <c r="AC39" i="55"/>
  <c r="AE39" i="55"/>
  <c r="AD39" i="55"/>
  <c r="N39" i="55"/>
  <c r="E39" i="55"/>
  <c r="AR38" i="55"/>
  <c r="AS38" i="55"/>
  <c r="AU38" i="55"/>
  <c r="AT38" i="55"/>
  <c r="AB38" i="55"/>
  <c r="AC38" i="55"/>
  <c r="AE38" i="55"/>
  <c r="AD38" i="55"/>
  <c r="N38" i="55"/>
  <c r="E38" i="55"/>
  <c r="AR37" i="55"/>
  <c r="AS37" i="55"/>
  <c r="AU37" i="55"/>
  <c r="AT37" i="55"/>
  <c r="AC37" i="55"/>
  <c r="AE37" i="55"/>
  <c r="AD37" i="55"/>
  <c r="N37" i="55"/>
  <c r="E37" i="55"/>
  <c r="AS30" i="55"/>
  <c r="AU30" i="55"/>
  <c r="AT30" i="55"/>
  <c r="AL30" i="55"/>
  <c r="AC30" i="55"/>
  <c r="AE30" i="55"/>
  <c r="AD30" i="55"/>
  <c r="V30" i="55"/>
  <c r="N30" i="55"/>
  <c r="M30" i="55"/>
  <c r="E30" i="55"/>
  <c r="AS29" i="55"/>
  <c r="AU29" i="55"/>
  <c r="AT29" i="55"/>
  <c r="AL29" i="55"/>
  <c r="AC29" i="55"/>
  <c r="AE29" i="55"/>
  <c r="AD29" i="55"/>
  <c r="V29" i="55"/>
  <c r="N29" i="55"/>
  <c r="M29" i="55"/>
  <c r="E29" i="55"/>
  <c r="AS28" i="55"/>
  <c r="AU28" i="55"/>
  <c r="AT28" i="55"/>
  <c r="AL28" i="55"/>
  <c r="AC28" i="55"/>
  <c r="AE28" i="55"/>
  <c r="AD28" i="55"/>
  <c r="V28" i="55"/>
  <c r="N28" i="55"/>
  <c r="M28" i="55"/>
  <c r="E28" i="55"/>
  <c r="AS27" i="55"/>
  <c r="AU27" i="55"/>
  <c r="AT27" i="55"/>
  <c r="AL27" i="55"/>
  <c r="AC27" i="55"/>
  <c r="AE27" i="55"/>
  <c r="AD27" i="55"/>
  <c r="V27" i="55"/>
  <c r="N27" i="55"/>
  <c r="M27" i="55"/>
  <c r="E27" i="55"/>
  <c r="AS26" i="55"/>
  <c r="AU26" i="55"/>
  <c r="AT26" i="55"/>
  <c r="AL26" i="55"/>
  <c r="AC26" i="55"/>
  <c r="AE26" i="55"/>
  <c r="AD26" i="55"/>
  <c r="V26" i="55"/>
  <c r="N26" i="55"/>
  <c r="M26" i="55"/>
  <c r="E26" i="55"/>
  <c r="AS25" i="55"/>
  <c r="AU25" i="55"/>
  <c r="AT25" i="55"/>
  <c r="AL25" i="55"/>
  <c r="AC25" i="55"/>
  <c r="AE25" i="55"/>
  <c r="AD25" i="55"/>
  <c r="V25" i="55"/>
  <c r="N25" i="55"/>
  <c r="M25" i="55"/>
  <c r="E25" i="55"/>
  <c r="AS24" i="55"/>
  <c r="AU24" i="55"/>
  <c r="AT24" i="55"/>
  <c r="AL24" i="55"/>
  <c r="AC24" i="55"/>
  <c r="AE24" i="55"/>
  <c r="AD24" i="55"/>
  <c r="V24" i="55"/>
  <c r="N24" i="55"/>
  <c r="M24" i="55"/>
  <c r="E24" i="55"/>
  <c r="AS23" i="55"/>
  <c r="AU23" i="55"/>
  <c r="AT23" i="55"/>
  <c r="AL23" i="55"/>
  <c r="AC23" i="55"/>
  <c r="AE23" i="55"/>
  <c r="AD23" i="55"/>
  <c r="V23" i="55"/>
  <c r="N23" i="55"/>
  <c r="M23" i="55"/>
  <c r="E23" i="55"/>
  <c r="AS22" i="55"/>
  <c r="AU22" i="55"/>
  <c r="AT22" i="55"/>
  <c r="AL22" i="55"/>
  <c r="AC22" i="55"/>
  <c r="AE22" i="55"/>
  <c r="AD22" i="55"/>
  <c r="V22" i="55"/>
  <c r="N22" i="55"/>
  <c r="M22" i="55"/>
  <c r="E22" i="55"/>
  <c r="AS21" i="55"/>
  <c r="AU21" i="55"/>
  <c r="AT21" i="55"/>
  <c r="AL21" i="55"/>
  <c r="AC21" i="55"/>
  <c r="AE21" i="55"/>
  <c r="AD21" i="55"/>
  <c r="V21" i="55"/>
  <c r="N21" i="55"/>
  <c r="M21" i="55"/>
  <c r="E21" i="55"/>
  <c r="AQ16" i="55"/>
  <c r="AP6" i="55"/>
  <c r="AP7" i="55"/>
  <c r="AP8" i="55"/>
  <c r="AP9" i="55"/>
  <c r="AP10" i="55"/>
  <c r="AP11" i="55"/>
  <c r="AP12" i="55"/>
  <c r="AP13" i="55"/>
  <c r="AP14" i="55"/>
  <c r="AP15" i="55"/>
  <c r="AP16" i="55"/>
  <c r="AA16" i="55"/>
  <c r="Z6" i="55"/>
  <c r="Z7" i="55"/>
  <c r="Z8" i="55"/>
  <c r="Z9" i="55"/>
  <c r="Z10" i="55"/>
  <c r="Z11" i="55"/>
  <c r="Z12" i="55"/>
  <c r="Z13" i="55"/>
  <c r="Z14" i="55"/>
  <c r="Z15" i="55"/>
  <c r="Z16" i="55"/>
  <c r="J16" i="55"/>
  <c r="AR15" i="55"/>
  <c r="AS15" i="55"/>
  <c r="AU15" i="55"/>
  <c r="AT15" i="55"/>
  <c r="AL15" i="55"/>
  <c r="AB15" i="55"/>
  <c r="AC15" i="55"/>
  <c r="AE15" i="55"/>
  <c r="AD15" i="55"/>
  <c r="V15" i="55"/>
  <c r="K15" i="55"/>
  <c r="L15" i="55"/>
  <c r="N15" i="55"/>
  <c r="M15" i="55"/>
  <c r="E15" i="55"/>
  <c r="AR14" i="55"/>
  <c r="AS14" i="55"/>
  <c r="AU14" i="55"/>
  <c r="AT14" i="55"/>
  <c r="AL14" i="55"/>
  <c r="AB14" i="55"/>
  <c r="AC14" i="55"/>
  <c r="AE14" i="55"/>
  <c r="AD14" i="55"/>
  <c r="V14" i="55"/>
  <c r="K14" i="55"/>
  <c r="L14" i="55"/>
  <c r="N14" i="55"/>
  <c r="M14" i="55"/>
  <c r="E14" i="55"/>
  <c r="AR13" i="55"/>
  <c r="AS13" i="55"/>
  <c r="AU13" i="55"/>
  <c r="AT13" i="55"/>
  <c r="AL13" i="55"/>
  <c r="AB13" i="55"/>
  <c r="AC13" i="55"/>
  <c r="AE13" i="55"/>
  <c r="AD13" i="55"/>
  <c r="V13" i="55"/>
  <c r="K13" i="55"/>
  <c r="L13" i="55"/>
  <c r="N13" i="55"/>
  <c r="M13" i="55"/>
  <c r="E13" i="55"/>
  <c r="AR12" i="55"/>
  <c r="AS12" i="55"/>
  <c r="AU12" i="55"/>
  <c r="AT12" i="55"/>
  <c r="AL12" i="55"/>
  <c r="AB12" i="55"/>
  <c r="AC12" i="55"/>
  <c r="AE12" i="55"/>
  <c r="AD12" i="55"/>
  <c r="V12" i="55"/>
  <c r="K12" i="55"/>
  <c r="L12" i="55"/>
  <c r="N12" i="55"/>
  <c r="M12" i="55"/>
  <c r="E12" i="55"/>
  <c r="AR11" i="55"/>
  <c r="AS11" i="55"/>
  <c r="AU11" i="55"/>
  <c r="AT11" i="55"/>
  <c r="AL11" i="55"/>
  <c r="AB11" i="55"/>
  <c r="AC11" i="55"/>
  <c r="AE11" i="55"/>
  <c r="AD11" i="55"/>
  <c r="V11" i="55"/>
  <c r="K11" i="55"/>
  <c r="L11" i="55"/>
  <c r="N11" i="55"/>
  <c r="M11" i="55"/>
  <c r="E11" i="55"/>
  <c r="AR10" i="55"/>
  <c r="AS10" i="55"/>
  <c r="AU10" i="55"/>
  <c r="AT10" i="55"/>
  <c r="AL10" i="55"/>
  <c r="AB10" i="55"/>
  <c r="AC10" i="55"/>
  <c r="AE10" i="55"/>
  <c r="AD10" i="55"/>
  <c r="V10" i="55"/>
  <c r="K10" i="55"/>
  <c r="L10" i="55"/>
  <c r="N10" i="55"/>
  <c r="M10" i="55"/>
  <c r="E10" i="55"/>
  <c r="AR9" i="55"/>
  <c r="AS9" i="55"/>
  <c r="AU9" i="55"/>
  <c r="AT9" i="55"/>
  <c r="AL9" i="55"/>
  <c r="AB9" i="55"/>
  <c r="AC9" i="55"/>
  <c r="AE9" i="55"/>
  <c r="AD9" i="55"/>
  <c r="V9" i="55"/>
  <c r="K9" i="55"/>
  <c r="L9" i="55"/>
  <c r="N9" i="55"/>
  <c r="M9" i="55"/>
  <c r="E9" i="55"/>
  <c r="AR8" i="55"/>
  <c r="AS8" i="55"/>
  <c r="AU8" i="55"/>
  <c r="AT8" i="55"/>
  <c r="AL8" i="55"/>
  <c r="AB8" i="55"/>
  <c r="AC8" i="55"/>
  <c r="AE8" i="55"/>
  <c r="AD8" i="55"/>
  <c r="V8" i="55"/>
  <c r="K8" i="55"/>
  <c r="L8" i="55"/>
  <c r="N8" i="55"/>
  <c r="M8" i="55"/>
  <c r="E8" i="55"/>
  <c r="AR7" i="55"/>
  <c r="AS7" i="55"/>
  <c r="AU7" i="55"/>
  <c r="AT7" i="55"/>
  <c r="AL7" i="55"/>
  <c r="AB7" i="55"/>
  <c r="AC7" i="55"/>
  <c r="AE7" i="55"/>
  <c r="AD7" i="55"/>
  <c r="V7" i="55"/>
  <c r="K7" i="55"/>
  <c r="L7" i="55"/>
  <c r="N7" i="55"/>
  <c r="M7" i="55"/>
  <c r="E7" i="55"/>
  <c r="AR6" i="55"/>
  <c r="AS6" i="55"/>
  <c r="AU6" i="55"/>
  <c r="AT6" i="55"/>
  <c r="AL6" i="55"/>
  <c r="AB6" i="55"/>
  <c r="AC6" i="55"/>
  <c r="AE6" i="55"/>
  <c r="AD6" i="55"/>
  <c r="V6" i="55"/>
  <c r="L6" i="55"/>
  <c r="N6" i="55"/>
  <c r="M6" i="55"/>
  <c r="E6" i="55"/>
  <c r="AK48" i="48"/>
  <c r="AK47" i="48"/>
  <c r="AK46" i="48"/>
  <c r="AK45" i="48"/>
  <c r="AK28" i="48"/>
  <c r="AK27" i="48"/>
  <c r="AK26" i="48"/>
  <c r="AK25" i="48"/>
  <c r="AK18" i="48"/>
  <c r="AK17" i="48"/>
  <c r="AK16" i="48"/>
  <c r="AK15" i="48"/>
  <c r="V48" i="48"/>
  <c r="V47" i="48"/>
  <c r="V46" i="48"/>
  <c r="V45" i="48"/>
  <c r="V28" i="48"/>
  <c r="V27" i="48"/>
  <c r="V26" i="48"/>
  <c r="V25" i="48"/>
  <c r="V18" i="48"/>
  <c r="V17" i="48"/>
  <c r="V16" i="48"/>
  <c r="V15" i="48"/>
  <c r="G48" i="48"/>
  <c r="G47" i="48"/>
  <c r="G46" i="48"/>
  <c r="G45" i="48"/>
  <c r="G28" i="48"/>
  <c r="G27" i="48"/>
  <c r="G26" i="48"/>
  <c r="G25" i="48"/>
  <c r="G18" i="48"/>
  <c r="G17" i="48"/>
  <c r="G16" i="48"/>
  <c r="G15" i="48"/>
  <c r="P8" i="48"/>
  <c r="P7" i="48"/>
  <c r="P6" i="48"/>
  <c r="P5" i="48"/>
  <c r="E6" i="48"/>
  <c r="O6" i="48"/>
  <c r="E7" i="48"/>
  <c r="O7" i="48"/>
  <c r="E8" i="48"/>
  <c r="O8" i="48"/>
  <c r="E5" i="48"/>
  <c r="O5" i="48"/>
  <c r="F8" i="48"/>
  <c r="F7" i="48"/>
  <c r="F6" i="48"/>
  <c r="F5" i="48"/>
</calcChain>
</file>

<file path=xl/sharedStrings.xml><?xml version="1.0" encoding="utf-8"?>
<sst xmlns="http://schemas.openxmlformats.org/spreadsheetml/2006/main" count="9161" uniqueCount="110">
  <si>
    <t>Recall</t>
  </si>
  <si>
    <t>Optimized</t>
  </si>
  <si>
    <t>Correlated</t>
  </si>
  <si>
    <t>Cardinality</t>
  </si>
  <si>
    <t>K</t>
  </si>
  <si>
    <t>L</t>
  </si>
  <si>
    <t>Budget</t>
  </si>
  <si>
    <t>sum(li * count_object_i)</t>
  </si>
  <si>
    <t>Layer Element Count</t>
  </si>
  <si>
    <t>Onion Layer1</t>
  </si>
  <si>
    <t>Onion Layer2</t>
  </si>
  <si>
    <t>Onion Layer3</t>
  </si>
  <si>
    <t>Onion Layer4</t>
  </si>
  <si>
    <t>Onion Layer5</t>
  </si>
  <si>
    <t>Onion Layer6</t>
  </si>
  <si>
    <t>Onion Layer7</t>
  </si>
  <si>
    <t>Onion Layer8</t>
  </si>
  <si>
    <t>Onion Layer9</t>
  </si>
  <si>
    <t>Onion Layer10</t>
  </si>
  <si>
    <t>Hash Space Used</t>
  </si>
  <si>
    <t>Total</t>
  </si>
  <si>
    <t>L(Uniform)</t>
  </si>
  <si>
    <t>Average Hash Per Layer</t>
  </si>
  <si>
    <t>Data_Type</t>
  </si>
  <si>
    <t>anti_correlated</t>
  </si>
  <si>
    <t>100K</t>
  </si>
  <si>
    <t>correlated</t>
  </si>
  <si>
    <t>random</t>
  </si>
  <si>
    <t>Uniform</t>
  </si>
  <si>
    <t>Anticorrelated</t>
  </si>
  <si>
    <t>top-1</t>
  </si>
  <si>
    <t>top-2</t>
  </si>
  <si>
    <t>top-5</t>
  </si>
  <si>
    <t>top-10</t>
  </si>
  <si>
    <t>NDCG</t>
  </si>
  <si>
    <t>#Cand</t>
  </si>
  <si>
    <t>K=log2</t>
  </si>
  <si>
    <t>K=log2+3</t>
  </si>
  <si>
    <t>K=log2-3</t>
  </si>
  <si>
    <t>top-25</t>
  </si>
  <si>
    <t>top-50</t>
  </si>
  <si>
    <t>K=uniform (maxlog)</t>
  </si>
  <si>
    <t>K=log2+6</t>
  </si>
  <si>
    <t>5D</t>
  </si>
  <si>
    <t>1M</t>
  </si>
  <si>
    <t>#Obj</t>
  </si>
  <si>
    <t>HashSize</t>
  </si>
  <si>
    <t>500K</t>
  </si>
  <si>
    <t>Uniform- simbudget</t>
  </si>
  <si>
    <t>Uniform-maxbudget</t>
  </si>
  <si>
    <t>num objects</t>
  </si>
  <si>
    <t>Dim</t>
  </si>
  <si>
    <t>Target count</t>
  </si>
  <si>
    <t>10M</t>
  </si>
  <si>
    <t>7D</t>
  </si>
  <si>
    <t>Log2-3</t>
  </si>
  <si>
    <t>Log2 + 3</t>
  </si>
  <si>
    <t>Onion Layer11</t>
  </si>
  <si>
    <t>Onion Layer12</t>
  </si>
  <si>
    <t>Onion Layer13</t>
  </si>
  <si>
    <t>Onion Layer14</t>
  </si>
  <si>
    <t>Onion Layer15</t>
  </si>
  <si>
    <t>Onion Layer16</t>
  </si>
  <si>
    <t>Onion Layer17</t>
  </si>
  <si>
    <t>Onion Layer18</t>
  </si>
  <si>
    <t>Onion Layer19</t>
  </si>
  <si>
    <t>Onion Layer20</t>
  </si>
  <si>
    <t>Onion Layer21</t>
  </si>
  <si>
    <t>Onion Layer22</t>
  </si>
  <si>
    <t>Onion Layer23</t>
  </si>
  <si>
    <t>Onion Layer24</t>
  </si>
  <si>
    <t>Onion Layer25</t>
  </si>
  <si>
    <t>Log2</t>
  </si>
  <si>
    <t>Log2+3</t>
  </si>
  <si>
    <t>Log2 + 6</t>
  </si>
  <si>
    <t>200k</t>
  </si>
  <si>
    <t>500k</t>
  </si>
  <si>
    <t>maxUniform</t>
  </si>
  <si>
    <t>200K</t>
  </si>
  <si>
    <t xml:space="preserve"> \</t>
  </si>
  <si>
    <t>100k</t>
  </si>
  <si>
    <t>Onion Layer26</t>
  </si>
  <si>
    <t>Onion Layer27</t>
  </si>
  <si>
    <t>Onion Layer28</t>
  </si>
  <si>
    <t>Onion Layer29</t>
  </si>
  <si>
    <t>Onion Layer30</t>
  </si>
  <si>
    <t>Onion Layer31</t>
  </si>
  <si>
    <t>Onion Layer32</t>
  </si>
  <si>
    <t>Onion Layer33</t>
  </si>
  <si>
    <t>Onion Layer34</t>
  </si>
  <si>
    <t>Onion Layer35</t>
  </si>
  <si>
    <t>Onion Layer36</t>
  </si>
  <si>
    <t>Onion Layer37</t>
  </si>
  <si>
    <t>Onion Layer38</t>
  </si>
  <si>
    <t>Onion Layer39</t>
  </si>
  <si>
    <t>Onion Layer40</t>
  </si>
  <si>
    <t>Onion Layer41</t>
  </si>
  <si>
    <t>Onion Layer42</t>
  </si>
  <si>
    <t>Onion Layer43</t>
  </si>
  <si>
    <t>Onion Layer44</t>
  </si>
  <si>
    <t>Onion Layer45</t>
  </si>
  <si>
    <t>Onion Layer46</t>
  </si>
  <si>
    <t>Onion Layer47</t>
  </si>
  <si>
    <t>Onion Layer48</t>
  </si>
  <si>
    <t>Onion Layer49</t>
  </si>
  <si>
    <t>Onion Layer50</t>
  </si>
  <si>
    <t>4D</t>
  </si>
  <si>
    <t>6D</t>
  </si>
  <si>
    <t>Top-k</t>
  </si>
  <si>
    <t>Optimized-Reduced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</si>
</sst>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80808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/>
    <xf numFmtId="0" fontId="0" fillId="4" borderId="0" xfId="0" applyFill="1"/>
    <xf numFmtId="0" fontId="5" fillId="4" borderId="1" xfId="0" applyFont="1" applyFill="1" applyBorder="1"/>
    <xf numFmtId="0" fontId="5" fillId="4" borderId="0" xfId="0" applyFont="1" applyFill="1"/>
    <xf numFmtId="0" fontId="0" fillId="5" borderId="0" xfId="0" applyFill="1"/>
    <xf numFmtId="0" fontId="5" fillId="4" borderId="4" xfId="0" applyFon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5" fillId="5" borderId="1" xfId="0" applyFon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5" fillId="6" borderId="1" xfId="0" applyFon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5" fillId="5" borderId="4" xfId="0" applyFont="1" applyFill="1" applyBorder="1"/>
    <xf numFmtId="0" fontId="5" fillId="6" borderId="4" xfId="0" applyFont="1" applyFill="1" applyBorder="1"/>
    <xf numFmtId="0" fontId="6" fillId="4" borderId="1" xfId="0" applyFont="1" applyFill="1" applyBorder="1"/>
    <xf numFmtId="0" fontId="7" fillId="4" borderId="0" xfId="0" applyNumberFormat="1" applyFont="1" applyFill="1" applyBorder="1"/>
    <xf numFmtId="0" fontId="7" fillId="4" borderId="6" xfId="0" applyNumberFormat="1" applyFont="1" applyFill="1" applyBorder="1"/>
    <xf numFmtId="0" fontId="7" fillId="4" borderId="0" xfId="0" applyFont="1" applyFill="1" applyBorder="1"/>
    <xf numFmtId="0" fontId="7" fillId="4" borderId="6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2" fontId="7" fillId="4" borderId="0" xfId="0" applyNumberFormat="1" applyFont="1" applyFill="1" applyBorder="1"/>
    <xf numFmtId="0" fontId="6" fillId="5" borderId="1" xfId="0" applyFont="1" applyFill="1" applyBorder="1"/>
    <xf numFmtId="2" fontId="7" fillId="5" borderId="0" xfId="0" applyNumberFormat="1" applyFont="1" applyFill="1" applyBorder="1"/>
    <xf numFmtId="2" fontId="7" fillId="5" borderId="6" xfId="0" applyNumberFormat="1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6" fillId="6" borderId="1" xfId="0" applyFont="1" applyFill="1" applyBorder="1"/>
    <xf numFmtId="2" fontId="7" fillId="6" borderId="0" xfId="0" applyNumberFormat="1" applyFont="1" applyFill="1" applyBorder="1"/>
    <xf numFmtId="2" fontId="7" fillId="6" borderId="6" xfId="0" applyNumberFormat="1" applyFont="1" applyFill="1" applyBorder="1"/>
    <xf numFmtId="0" fontId="7" fillId="6" borderId="0" xfId="0" applyFont="1" applyFill="1" applyBorder="1"/>
    <xf numFmtId="0" fontId="7" fillId="6" borderId="6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0" fontId="3" fillId="7" borderId="0" xfId="0" applyFont="1" applyFill="1"/>
    <xf numFmtId="0" fontId="3" fillId="8" borderId="0" xfId="0" applyFont="1" applyFill="1"/>
    <xf numFmtId="0" fontId="0" fillId="6" borderId="0" xfId="0" applyFill="1"/>
    <xf numFmtId="0" fontId="3" fillId="5" borderId="0" xfId="0" applyFont="1" applyFill="1"/>
    <xf numFmtId="0" fontId="0" fillId="4" borderId="6" xfId="0" applyFill="1" applyBorder="1"/>
    <xf numFmtId="0" fontId="8" fillId="0" borderId="0" xfId="0" applyFont="1"/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2" fontId="5" fillId="5" borderId="0" xfId="0" applyNumberFormat="1" applyFont="1" applyFill="1" applyBorder="1"/>
    <xf numFmtId="0" fontId="5" fillId="5" borderId="0" xfId="0" applyFont="1" applyFill="1" applyBorder="1"/>
    <xf numFmtId="2" fontId="5" fillId="4" borderId="0" xfId="0" applyNumberFormat="1" applyFont="1" applyFill="1" applyBorder="1"/>
    <xf numFmtId="0" fontId="5" fillId="4" borderId="0" xfId="0" applyFont="1" applyFill="1" applyBorder="1"/>
    <xf numFmtId="2" fontId="5" fillId="6" borderId="0" xfId="0" applyNumberFormat="1" applyFont="1" applyFill="1" applyBorder="1"/>
    <xf numFmtId="0" fontId="5" fillId="6" borderId="0" xfId="0" applyFont="1" applyFill="1" applyBorder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workbookViewId="0">
      <selection activeCell="M5" sqref="M5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25</v>
      </c>
      <c r="B1" s="9" t="s">
        <v>43</v>
      </c>
      <c r="C1" s="9" t="s">
        <v>76</v>
      </c>
      <c r="D1" s="9" t="s">
        <v>33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3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2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28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96.599997999999999</v>
      </c>
      <c r="C5" s="13">
        <v>0.97098200000000001</v>
      </c>
      <c r="D5" s="11"/>
      <c r="E5" s="31" t="e">
        <f>#REF!</f>
        <v>#REF!</v>
      </c>
      <c r="F5" s="32" t="e">
        <f>#REF!</f>
        <v>#REF!</v>
      </c>
      <c r="G5" s="11"/>
      <c r="H5" s="11"/>
      <c r="I5" s="11"/>
      <c r="J5" s="37"/>
      <c r="K5" s="32"/>
      <c r="L5" s="13">
        <v>97</v>
      </c>
      <c r="M5" s="13">
        <v>0.970997</v>
      </c>
      <c r="N5" s="11"/>
      <c r="O5" s="37" t="e">
        <f>E5</f>
        <v>#REF!</v>
      </c>
      <c r="P5" s="32" t="e">
        <f>#REF!</f>
        <v>#REF!</v>
      </c>
      <c r="Q5" s="9">
        <v>99.400002000000001</v>
      </c>
      <c r="R5" s="9">
        <v>0.99399999999999999</v>
      </c>
      <c r="S5" s="17"/>
      <c r="T5" s="39"/>
      <c r="U5" s="40"/>
      <c r="V5" s="17"/>
      <c r="W5" s="17"/>
      <c r="X5" s="17"/>
      <c r="Y5" s="39"/>
      <c r="Z5" s="40"/>
      <c r="AA5" s="9">
        <v>99.400002000000001</v>
      </c>
      <c r="AB5" s="9">
        <v>0.99399999999999999</v>
      </c>
      <c r="AC5" s="17"/>
      <c r="AD5" s="39"/>
      <c r="AE5" s="40"/>
      <c r="AF5" s="54">
        <v>99.599997999999999</v>
      </c>
      <c r="AG5" s="54">
        <v>0.996</v>
      </c>
      <c r="AH5" s="23"/>
      <c r="AI5" s="46"/>
      <c r="AJ5" s="47"/>
      <c r="AK5" s="23"/>
      <c r="AL5" s="23"/>
      <c r="AM5" s="23"/>
      <c r="AN5" s="46"/>
      <c r="AO5" s="47"/>
      <c r="AP5" s="54">
        <v>99.400002000000001</v>
      </c>
      <c r="AQ5" s="54">
        <v>0.99595299999999998</v>
      </c>
      <c r="AR5" s="23"/>
      <c r="AS5" s="46"/>
      <c r="AT5" s="47"/>
    </row>
    <row r="6" spans="1:46" x14ac:dyDescent="0.2">
      <c r="A6" s="6" t="s">
        <v>31</v>
      </c>
      <c r="B6" s="12">
        <v>96.300003000000004</v>
      </c>
      <c r="C6" s="13">
        <v>0.97095500000000001</v>
      </c>
      <c r="D6" s="11"/>
      <c r="E6" s="31" t="e">
        <f>SUM(#REF!)</f>
        <v>#REF!</v>
      </c>
      <c r="F6" s="32" t="e">
        <f>SUM(#REF!)</f>
        <v>#REF!</v>
      </c>
      <c r="G6" s="11"/>
      <c r="H6" s="11"/>
      <c r="I6" s="11"/>
      <c r="J6" s="37"/>
      <c r="K6" s="32"/>
      <c r="L6" s="13">
        <v>97.050003000000004</v>
      </c>
      <c r="M6" s="13">
        <v>0.97099800000000003</v>
      </c>
      <c r="N6" s="11"/>
      <c r="O6" s="37" t="e">
        <f t="shared" ref="O6:O8" si="0">E6</f>
        <v>#REF!</v>
      </c>
      <c r="P6" s="32" t="e">
        <f>SUM(#REF!)</f>
        <v>#REF!</v>
      </c>
      <c r="Q6" s="9">
        <v>99.400002000000001</v>
      </c>
      <c r="R6" s="9">
        <v>0.99399999999999999</v>
      </c>
      <c r="S6" s="17"/>
      <c r="T6" s="39"/>
      <c r="U6" s="40"/>
      <c r="V6" s="17"/>
      <c r="W6" s="17"/>
      <c r="X6" s="17"/>
      <c r="Y6" s="39"/>
      <c r="Z6" s="40"/>
      <c r="AA6" s="9">
        <v>99.400002000000001</v>
      </c>
      <c r="AB6" s="9">
        <v>0.99399999999999999</v>
      </c>
      <c r="AC6" s="17"/>
      <c r="AD6" s="39"/>
      <c r="AE6" s="40"/>
      <c r="AF6" s="54">
        <v>99.599997999999999</v>
      </c>
      <c r="AG6" s="54">
        <v>0.996</v>
      </c>
      <c r="AH6" s="23"/>
      <c r="AI6" s="46"/>
      <c r="AJ6" s="47"/>
      <c r="AK6" s="23"/>
      <c r="AL6" s="23"/>
      <c r="AM6" s="23"/>
      <c r="AN6" s="46"/>
      <c r="AO6" s="47"/>
      <c r="AP6" s="54">
        <v>99.449996999999996</v>
      </c>
      <c r="AQ6" s="54">
        <v>0.99596200000000001</v>
      </c>
      <c r="AR6" s="23"/>
      <c r="AS6" s="46"/>
      <c r="AT6" s="47"/>
    </row>
    <row r="7" spans="1:46" x14ac:dyDescent="0.2">
      <c r="A7" s="6" t="s">
        <v>32</v>
      </c>
      <c r="B7" s="12">
        <v>96.279999000000004</v>
      </c>
      <c r="C7" s="13">
        <v>0.97093700000000005</v>
      </c>
      <c r="D7" s="11"/>
      <c r="E7" s="31" t="e">
        <f>SUM(#REF!)</f>
        <v>#REF!</v>
      </c>
      <c r="F7" s="32" t="e">
        <f>SUM(#REF!)</f>
        <v>#REF!</v>
      </c>
      <c r="G7" s="11"/>
      <c r="H7" s="11"/>
      <c r="I7" s="11"/>
      <c r="J7" s="37"/>
      <c r="K7" s="32"/>
      <c r="L7" s="13">
        <v>96.980002999999996</v>
      </c>
      <c r="M7" s="13">
        <v>0.97099400000000002</v>
      </c>
      <c r="N7" s="11"/>
      <c r="O7" s="37" t="e">
        <f t="shared" si="0"/>
        <v>#REF!</v>
      </c>
      <c r="P7" s="32" t="e">
        <f>SUM(#REF!)</f>
        <v>#REF!</v>
      </c>
      <c r="Q7" s="9">
        <v>99.400002000000001</v>
      </c>
      <c r="R7" s="9">
        <v>0.99399999999999999</v>
      </c>
      <c r="S7" s="17"/>
      <c r="T7" s="39"/>
      <c r="U7" s="40"/>
      <c r="V7" s="17"/>
      <c r="W7" s="17"/>
      <c r="X7" s="17"/>
      <c r="Y7" s="39"/>
      <c r="Z7" s="40"/>
      <c r="AA7" s="9">
        <v>99.379997000000003</v>
      </c>
      <c r="AB7" s="9">
        <v>0.99399899999999997</v>
      </c>
      <c r="AC7" s="17"/>
      <c r="AD7" s="39"/>
      <c r="AE7" s="40"/>
      <c r="AF7" s="54">
        <v>99.440002000000007</v>
      </c>
      <c r="AG7" s="54">
        <v>0.99511799999999995</v>
      </c>
      <c r="AH7" s="23"/>
      <c r="AI7" s="46"/>
      <c r="AJ7" s="47"/>
      <c r="AK7" s="23"/>
      <c r="AL7" s="23"/>
      <c r="AM7" s="23"/>
      <c r="AN7" s="46"/>
      <c r="AO7" s="47"/>
      <c r="AP7" s="54">
        <v>99.339995999999999</v>
      </c>
      <c r="AQ7" s="54">
        <v>0.99508799999999997</v>
      </c>
      <c r="AR7" s="23"/>
      <c r="AS7" s="46"/>
      <c r="AT7" s="47"/>
    </row>
    <row r="8" spans="1:46" x14ac:dyDescent="0.2">
      <c r="A8" s="6" t="s">
        <v>33</v>
      </c>
      <c r="B8" s="12">
        <v>96.230002999999996</v>
      </c>
      <c r="C8" s="13">
        <v>0.97092000000000001</v>
      </c>
      <c r="D8" s="11"/>
      <c r="E8" s="31" t="e">
        <f>SUM(#REF!)</f>
        <v>#REF!</v>
      </c>
      <c r="F8" s="32" t="e">
        <f>SUM(#REF!)</f>
        <v>#REF!</v>
      </c>
      <c r="G8" s="11"/>
      <c r="H8" s="11"/>
      <c r="I8" s="11"/>
      <c r="J8" s="37"/>
      <c r="K8" s="32"/>
      <c r="L8" s="13">
        <v>96.809997999999993</v>
      </c>
      <c r="M8" s="13">
        <v>0.97098899999999999</v>
      </c>
      <c r="N8" s="11"/>
      <c r="O8" s="37" t="e">
        <f t="shared" si="0"/>
        <v>#REF!</v>
      </c>
      <c r="P8" s="32" t="e">
        <f>SUM(#REF!)</f>
        <v>#REF!</v>
      </c>
      <c r="Q8" s="9">
        <v>99.370002999999997</v>
      </c>
      <c r="R8" s="9">
        <v>0.99399899999999997</v>
      </c>
      <c r="S8" s="17"/>
      <c r="T8" s="39"/>
      <c r="U8" s="40"/>
      <c r="V8" s="17"/>
      <c r="W8" s="17"/>
      <c r="X8" s="17"/>
      <c r="Y8" s="39"/>
      <c r="Z8" s="40"/>
      <c r="AA8" s="9">
        <v>99.379997000000003</v>
      </c>
      <c r="AB8" s="9">
        <v>0.99399899999999997</v>
      </c>
      <c r="AC8" s="17"/>
      <c r="AD8" s="39"/>
      <c r="AE8" s="40"/>
      <c r="AF8" s="54">
        <v>99.339995999999999</v>
      </c>
      <c r="AG8" s="54">
        <v>0.99472799999999995</v>
      </c>
      <c r="AH8" s="23"/>
      <c r="AI8" s="46"/>
      <c r="AJ8" s="47"/>
      <c r="AK8" s="23"/>
      <c r="AL8" s="23"/>
      <c r="AM8" s="23"/>
      <c r="AN8" s="46"/>
      <c r="AO8" s="47"/>
      <c r="AP8" s="54">
        <v>99.239998</v>
      </c>
      <c r="AQ8" s="54">
        <v>0.99470199999999998</v>
      </c>
      <c r="AR8" s="23"/>
      <c r="AS8" s="46"/>
      <c r="AT8" s="47"/>
    </row>
    <row r="9" spans="1:46" x14ac:dyDescent="0.2">
      <c r="A9" s="6" t="s">
        <v>39</v>
      </c>
      <c r="B9" s="12"/>
      <c r="C9" s="13"/>
      <c r="D9" s="13"/>
      <c r="E9" s="33"/>
      <c r="F9" s="34"/>
      <c r="G9" s="13"/>
      <c r="H9" s="13"/>
      <c r="I9" s="13"/>
      <c r="J9" s="33"/>
      <c r="K9" s="34"/>
      <c r="L9" s="13"/>
      <c r="M9" s="13"/>
      <c r="N9" s="13"/>
      <c r="O9" s="33"/>
      <c r="P9" s="34"/>
      <c r="Q9" s="19"/>
      <c r="R9" s="19"/>
      <c r="S9" s="19"/>
      <c r="T9" s="41"/>
      <c r="U9" s="42"/>
      <c r="V9" s="19"/>
      <c r="W9" s="19"/>
      <c r="X9" s="19"/>
      <c r="Y9" s="41"/>
      <c r="Z9" s="42"/>
      <c r="AA9" s="19"/>
      <c r="AB9" s="19"/>
      <c r="AC9" s="19"/>
      <c r="AD9" s="41"/>
      <c r="AE9" s="42"/>
      <c r="AF9" s="24"/>
      <c r="AG9" s="25"/>
      <c r="AH9" s="25"/>
      <c r="AI9" s="48"/>
      <c r="AJ9" s="49"/>
      <c r="AK9" s="25"/>
      <c r="AL9" s="25"/>
      <c r="AM9" s="25"/>
      <c r="AN9" s="48"/>
      <c r="AO9" s="49"/>
      <c r="AP9" s="25"/>
      <c r="AQ9" s="25"/>
      <c r="AR9" s="25"/>
      <c r="AS9" s="48"/>
      <c r="AT9" s="49"/>
    </row>
    <row r="10" spans="1:46" x14ac:dyDescent="0.2">
      <c r="A10" s="6" t="s">
        <v>40</v>
      </c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1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5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3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2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28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97.099997999999999</v>
      </c>
      <c r="C15" s="13">
        <v>0.97099999999999997</v>
      </c>
      <c r="D15" s="11"/>
      <c r="E15" s="31"/>
      <c r="F15" s="32"/>
      <c r="G15" s="11" t="e">
        <f>#REF!</f>
        <v>#REF!</v>
      </c>
      <c r="H15" s="11"/>
      <c r="I15" s="11"/>
      <c r="J15" s="37"/>
      <c r="K15" s="32"/>
      <c r="L15" s="13">
        <v>97.099997999999999</v>
      </c>
      <c r="M15" s="13">
        <v>0.97099999999999997</v>
      </c>
      <c r="N15" s="11"/>
      <c r="O15" s="37"/>
      <c r="P15" s="32"/>
      <c r="Q15" s="9">
        <v>99.400002000000001</v>
      </c>
      <c r="R15" s="9">
        <v>0.99399999999999999</v>
      </c>
      <c r="S15" s="17"/>
      <c r="T15" s="39"/>
      <c r="U15" s="40"/>
      <c r="V15" s="17" t="e">
        <f>#REF!</f>
        <v>#REF!</v>
      </c>
      <c r="W15" s="17"/>
      <c r="X15" s="17"/>
      <c r="Y15" s="39"/>
      <c r="Z15" s="40"/>
      <c r="AA15" s="9">
        <v>99.400002000000001</v>
      </c>
      <c r="AB15" s="9">
        <v>0.99399999999999999</v>
      </c>
      <c r="AC15" s="17"/>
      <c r="AD15" s="39"/>
      <c r="AE15" s="40"/>
      <c r="AF15" s="54">
        <v>99.5</v>
      </c>
      <c r="AG15" s="54">
        <v>0.99599300000000002</v>
      </c>
      <c r="AH15" s="23"/>
      <c r="AI15" s="46"/>
      <c r="AJ15" s="47"/>
      <c r="AK15" s="23" t="e">
        <f>#REF!</f>
        <v>#REF!</v>
      </c>
      <c r="AL15" s="23"/>
      <c r="AM15" s="23"/>
      <c r="AN15" s="46"/>
      <c r="AO15" s="47"/>
      <c r="AP15" s="54">
        <v>99.599997999999999</v>
      </c>
      <c r="AQ15" s="54">
        <v>0.996</v>
      </c>
      <c r="AR15" s="23"/>
      <c r="AS15" s="46"/>
      <c r="AT15" s="47"/>
    </row>
    <row r="16" spans="1:46" x14ac:dyDescent="0.2">
      <c r="A16" s="6" t="s">
        <v>31</v>
      </c>
      <c r="B16" s="12">
        <v>97.099997999999999</v>
      </c>
      <c r="C16" s="13">
        <v>0.97099999999999997</v>
      </c>
      <c r="D16" s="11"/>
      <c r="E16" s="31"/>
      <c r="F16" s="32"/>
      <c r="G16" s="11" t="e">
        <f>#REF!</f>
        <v>#REF!</v>
      </c>
      <c r="H16" s="11"/>
      <c r="I16" s="11"/>
      <c r="J16" s="37"/>
      <c r="K16" s="32"/>
      <c r="L16" s="13">
        <v>97.099997999999999</v>
      </c>
      <c r="M16" s="13">
        <v>0.97099999999999997</v>
      </c>
      <c r="N16" s="11"/>
      <c r="O16" s="37"/>
      <c r="P16" s="32"/>
      <c r="Q16" s="9">
        <v>99.400002000000001</v>
      </c>
      <c r="R16" s="9">
        <v>0.99399999999999999</v>
      </c>
      <c r="S16" s="17"/>
      <c r="T16" s="39"/>
      <c r="U16" s="40"/>
      <c r="V16" s="17" t="e">
        <f>#REF!</f>
        <v>#REF!</v>
      </c>
      <c r="W16" s="17"/>
      <c r="X16" s="17"/>
      <c r="Y16" s="39"/>
      <c r="Z16" s="40"/>
      <c r="AA16" s="9">
        <v>99.400002000000001</v>
      </c>
      <c r="AB16" s="9">
        <v>0.99399999999999999</v>
      </c>
      <c r="AC16" s="17"/>
      <c r="AD16" s="39"/>
      <c r="AE16" s="40"/>
      <c r="AF16" s="54">
        <v>99.550003000000004</v>
      </c>
      <c r="AG16" s="54">
        <v>0.99598600000000004</v>
      </c>
      <c r="AH16" s="23"/>
      <c r="AI16" s="46"/>
      <c r="AJ16" s="47"/>
      <c r="AK16" s="23" t="e">
        <f>#REF!</f>
        <v>#REF!</v>
      </c>
      <c r="AL16" s="23"/>
      <c r="AM16" s="23"/>
      <c r="AN16" s="46"/>
      <c r="AO16" s="47"/>
      <c r="AP16" s="54">
        <v>99.599997999999999</v>
      </c>
      <c r="AQ16" s="54">
        <v>0.996</v>
      </c>
      <c r="AR16" s="23"/>
      <c r="AS16" s="46"/>
      <c r="AT16" s="47"/>
    </row>
    <row r="17" spans="1:46" x14ac:dyDescent="0.2">
      <c r="A17" s="6" t="s">
        <v>32</v>
      </c>
      <c r="B17" s="12">
        <v>97.099997999999999</v>
      </c>
      <c r="C17" s="13">
        <v>0.97099999999999997</v>
      </c>
      <c r="D17" s="11"/>
      <c r="E17" s="31"/>
      <c r="F17" s="32"/>
      <c r="G17" s="11" t="e">
        <f>#REF!</f>
        <v>#REF!</v>
      </c>
      <c r="H17" s="11"/>
      <c r="I17" s="11"/>
      <c r="J17" s="37"/>
      <c r="K17" s="32"/>
      <c r="L17" s="13">
        <v>96.68</v>
      </c>
      <c r="M17" s="13">
        <v>0.97099100000000005</v>
      </c>
      <c r="N17" s="11"/>
      <c r="O17" s="37"/>
      <c r="P17" s="32"/>
      <c r="Q17" s="9">
        <v>99.400002000000001</v>
      </c>
      <c r="R17" s="9">
        <v>0.99399999999999999</v>
      </c>
      <c r="S17" s="17"/>
      <c r="T17" s="39"/>
      <c r="U17" s="40"/>
      <c r="V17" s="17" t="e">
        <f>#REF!</f>
        <v>#REF!</v>
      </c>
      <c r="W17" s="17"/>
      <c r="X17" s="17"/>
      <c r="Y17" s="39"/>
      <c r="Z17" s="40"/>
      <c r="AA17" s="9">
        <v>99.400002000000001</v>
      </c>
      <c r="AB17" s="9">
        <v>0.99399999999999999</v>
      </c>
      <c r="AC17" s="17"/>
      <c r="AD17" s="39"/>
      <c r="AE17" s="40"/>
      <c r="AF17" s="54">
        <v>99.440002000000007</v>
      </c>
      <c r="AG17" s="54">
        <v>0.99511099999999997</v>
      </c>
      <c r="AH17" s="23"/>
      <c r="AI17" s="46"/>
      <c r="AJ17" s="47"/>
      <c r="AK17" s="23" t="e">
        <f>#REF!</f>
        <v>#REF!</v>
      </c>
      <c r="AL17" s="23"/>
      <c r="AM17" s="23"/>
      <c r="AN17" s="46"/>
      <c r="AO17" s="47"/>
      <c r="AP17" s="54">
        <v>99.480002999999996</v>
      </c>
      <c r="AQ17" s="54">
        <v>0.99512100000000003</v>
      </c>
      <c r="AR17" s="23"/>
      <c r="AS17" s="46"/>
      <c r="AT17" s="47"/>
    </row>
    <row r="18" spans="1:46" x14ac:dyDescent="0.2">
      <c r="A18" s="6" t="s">
        <v>33</v>
      </c>
      <c r="B18" s="12">
        <v>97.099997999999999</v>
      </c>
      <c r="C18" s="13">
        <v>0.97099999999999997</v>
      </c>
      <c r="D18" s="11"/>
      <c r="E18" s="31"/>
      <c r="F18" s="32"/>
      <c r="G18" s="11" t="e">
        <f>#REF!</f>
        <v>#REF!</v>
      </c>
      <c r="H18" s="11"/>
      <c r="I18" s="11"/>
      <c r="J18" s="37"/>
      <c r="K18" s="32"/>
      <c r="L18" s="13">
        <v>95.349997999999999</v>
      </c>
      <c r="M18" s="13">
        <v>0.970947</v>
      </c>
      <c r="N18" s="11"/>
      <c r="O18" s="37"/>
      <c r="P18" s="32"/>
      <c r="Q18" s="9">
        <v>99.400002000000001</v>
      </c>
      <c r="R18" s="9">
        <v>0.99399999999999999</v>
      </c>
      <c r="S18" s="17"/>
      <c r="T18" s="39"/>
      <c r="U18" s="40"/>
      <c r="V18" s="17" t="e">
        <f>#REF!</f>
        <v>#REF!</v>
      </c>
      <c r="W18" s="17"/>
      <c r="X18" s="17"/>
      <c r="Y18" s="39"/>
      <c r="Z18" s="40"/>
      <c r="AA18" s="9">
        <v>99.400002000000001</v>
      </c>
      <c r="AB18" s="9">
        <v>0.99399999999999999</v>
      </c>
      <c r="AC18" s="17"/>
      <c r="AD18" s="39"/>
      <c r="AE18" s="40"/>
      <c r="AF18" s="54">
        <v>99.379997000000003</v>
      </c>
      <c r="AG18" s="54">
        <v>0.99472400000000005</v>
      </c>
      <c r="AH18" s="23"/>
      <c r="AI18" s="46"/>
      <c r="AJ18" s="47"/>
      <c r="AK18" s="23" t="e">
        <f>#REF!</f>
        <v>#REF!</v>
      </c>
      <c r="AL18" s="23"/>
      <c r="AM18" s="23"/>
      <c r="AN18" s="46"/>
      <c r="AO18" s="47"/>
      <c r="AP18" s="54">
        <v>99.43</v>
      </c>
      <c r="AQ18" s="54">
        <v>0.99473500000000004</v>
      </c>
      <c r="AR18" s="23"/>
      <c r="AS18" s="46"/>
      <c r="AT18" s="47"/>
    </row>
    <row r="19" spans="1:46" x14ac:dyDescent="0.2">
      <c r="A19" s="6" t="s">
        <v>39</v>
      </c>
      <c r="B19" s="12"/>
      <c r="C19" s="13"/>
      <c r="D19" s="13"/>
      <c r="E19" s="33"/>
      <c r="F19" s="34"/>
      <c r="G19" s="13"/>
      <c r="H19" s="13"/>
      <c r="I19" s="13"/>
      <c r="J19" s="33"/>
      <c r="K19" s="34"/>
      <c r="L19" s="13"/>
      <c r="M19" s="13"/>
      <c r="N19" s="13"/>
      <c r="O19" s="33"/>
      <c r="P19" s="34"/>
      <c r="Q19" s="19"/>
      <c r="R19" s="19"/>
      <c r="S19" s="19"/>
      <c r="T19" s="41"/>
      <c r="U19" s="42"/>
      <c r="V19" s="19"/>
      <c r="W19" s="19"/>
      <c r="X19" s="19"/>
      <c r="Y19" s="41"/>
      <c r="Z19" s="42"/>
      <c r="AA19" s="19"/>
      <c r="AB19" s="19"/>
      <c r="AC19" s="19"/>
      <c r="AD19" s="41"/>
      <c r="AE19" s="42"/>
      <c r="AF19" s="24"/>
      <c r="AG19" s="25"/>
      <c r="AH19" s="25"/>
      <c r="AI19" s="48"/>
      <c r="AJ19" s="49"/>
      <c r="AK19" s="25"/>
      <c r="AL19" s="25"/>
      <c r="AM19" s="25"/>
      <c r="AN19" s="48"/>
      <c r="AO19" s="49"/>
      <c r="AP19" s="25"/>
      <c r="AQ19" s="25"/>
      <c r="AR19" s="25"/>
      <c r="AS19" s="48"/>
      <c r="AT19" s="49"/>
    </row>
    <row r="20" spans="1:46" x14ac:dyDescent="0.2">
      <c r="A20" s="6" t="s">
        <v>40</v>
      </c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1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5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3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2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28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91.300003000000004</v>
      </c>
      <c r="C25" s="13">
        <v>0.970495</v>
      </c>
      <c r="D25" s="11"/>
      <c r="E25" s="31"/>
      <c r="F25" s="32"/>
      <c r="G25" s="11" t="e">
        <f>#REF!</f>
        <v>#REF!</v>
      </c>
      <c r="H25" s="11"/>
      <c r="I25" s="11"/>
      <c r="J25" s="37"/>
      <c r="K25" s="32"/>
      <c r="L25" s="13">
        <v>87.199996999999996</v>
      </c>
      <c r="M25" s="13">
        <v>0.96971499999999999</v>
      </c>
      <c r="N25" s="11"/>
      <c r="O25" s="37"/>
      <c r="P25" s="32"/>
      <c r="Q25" s="9">
        <v>99.400002000000001</v>
      </c>
      <c r="R25" s="9">
        <v>0.99399999999999999</v>
      </c>
      <c r="S25" s="17"/>
      <c r="T25" s="39"/>
      <c r="U25" s="40"/>
      <c r="V25" s="17" t="e">
        <f>#REF!</f>
        <v>#REF!</v>
      </c>
      <c r="W25" s="17"/>
      <c r="X25" s="17"/>
      <c r="Y25" s="39"/>
      <c r="Z25" s="40"/>
      <c r="AA25" s="9">
        <v>99.400002000000001</v>
      </c>
      <c r="AB25" s="9">
        <v>0.99399999999999999</v>
      </c>
      <c r="AC25" s="17"/>
      <c r="AD25" s="39"/>
      <c r="AE25" s="40"/>
      <c r="AF25" s="54">
        <v>99.599997999999999</v>
      </c>
      <c r="AG25" s="54">
        <v>0.996</v>
      </c>
      <c r="AH25" s="23"/>
      <c r="AI25" s="46"/>
      <c r="AJ25" s="47"/>
      <c r="AK25" s="23" t="e">
        <f>#REF!</f>
        <v>#REF!</v>
      </c>
      <c r="AL25" s="23"/>
      <c r="AM25" s="23"/>
      <c r="AN25" s="46"/>
      <c r="AO25" s="47"/>
      <c r="AP25" s="54">
        <v>98.5</v>
      </c>
      <c r="AQ25" s="54">
        <v>0.995699</v>
      </c>
      <c r="AR25" s="23"/>
      <c r="AS25" s="46"/>
      <c r="AT25" s="47"/>
    </row>
    <row r="26" spans="1:46" x14ac:dyDescent="0.2">
      <c r="A26" s="6" t="s">
        <v>31</v>
      </c>
      <c r="B26" s="12">
        <v>91.349997999999999</v>
      </c>
      <c r="C26" s="13">
        <v>0.97044900000000001</v>
      </c>
      <c r="D26" s="11"/>
      <c r="E26" s="31"/>
      <c r="F26" s="32"/>
      <c r="G26" s="11" t="e">
        <f>#REF!</f>
        <v>#REF!</v>
      </c>
      <c r="H26" s="11"/>
      <c r="I26" s="11"/>
      <c r="J26" s="37"/>
      <c r="K26" s="32"/>
      <c r="L26" s="13">
        <v>88.199996999999996</v>
      </c>
      <c r="M26" s="13">
        <v>0.96985600000000005</v>
      </c>
      <c r="N26" s="11"/>
      <c r="O26" s="37"/>
      <c r="P26" s="32"/>
      <c r="Q26" s="9">
        <v>99.400002000000001</v>
      </c>
      <c r="R26" s="9">
        <v>0.99399999999999999</v>
      </c>
      <c r="S26" s="17"/>
      <c r="T26" s="39"/>
      <c r="U26" s="40"/>
      <c r="V26" s="17" t="e">
        <f>#REF!</f>
        <v>#REF!</v>
      </c>
      <c r="W26" s="17"/>
      <c r="X26" s="17"/>
      <c r="Y26" s="39"/>
      <c r="Z26" s="40"/>
      <c r="AA26" s="9">
        <v>99.400002000000001</v>
      </c>
      <c r="AB26" s="9">
        <v>0.99399999999999999</v>
      </c>
      <c r="AC26" s="17"/>
      <c r="AD26" s="39"/>
      <c r="AE26" s="40"/>
      <c r="AF26" s="54">
        <v>99.599997999999999</v>
      </c>
      <c r="AG26" s="54">
        <v>0.996</v>
      </c>
      <c r="AH26" s="23"/>
      <c r="AI26" s="46"/>
      <c r="AJ26" s="47"/>
      <c r="AK26" s="23" t="e">
        <f>#REF!</f>
        <v>#REF!</v>
      </c>
      <c r="AL26" s="23"/>
      <c r="AM26" s="23"/>
      <c r="AN26" s="46"/>
      <c r="AO26" s="47"/>
      <c r="AP26" s="54">
        <v>97.75</v>
      </c>
      <c r="AQ26" s="54">
        <v>0.99563800000000002</v>
      </c>
      <c r="AR26" s="23"/>
      <c r="AS26" s="46"/>
      <c r="AT26" s="47"/>
    </row>
    <row r="27" spans="1:46" x14ac:dyDescent="0.2">
      <c r="A27" s="6" t="s">
        <v>32</v>
      </c>
      <c r="B27" s="12">
        <v>90.5</v>
      </c>
      <c r="C27" s="13">
        <v>0.97039200000000003</v>
      </c>
      <c r="D27" s="11"/>
      <c r="E27" s="31"/>
      <c r="F27" s="32"/>
      <c r="G27" s="11" t="e">
        <f>#REF!</f>
        <v>#REF!</v>
      </c>
      <c r="H27" s="11"/>
      <c r="I27" s="11"/>
      <c r="J27" s="37"/>
      <c r="K27" s="32"/>
      <c r="L27" s="13">
        <v>86.160004000000001</v>
      </c>
      <c r="M27" s="13">
        <v>0.96984999999999999</v>
      </c>
      <c r="N27" s="11"/>
      <c r="O27" s="37"/>
      <c r="P27" s="32"/>
      <c r="Q27" s="9">
        <v>99.32</v>
      </c>
      <c r="R27" s="9">
        <v>0.99399700000000002</v>
      </c>
      <c r="S27" s="17"/>
      <c r="T27" s="39"/>
      <c r="U27" s="40"/>
      <c r="V27" s="17" t="e">
        <f>#REF!</f>
        <v>#REF!</v>
      </c>
      <c r="W27" s="17"/>
      <c r="X27" s="17"/>
      <c r="Y27" s="39"/>
      <c r="Z27" s="40"/>
      <c r="AA27" s="9">
        <v>99.379997000000003</v>
      </c>
      <c r="AB27" s="9">
        <v>0.99399999999999999</v>
      </c>
      <c r="AC27" s="17"/>
      <c r="AD27" s="39"/>
      <c r="AE27" s="40"/>
      <c r="AF27" s="54">
        <v>99.459998999999996</v>
      </c>
      <c r="AG27" s="54">
        <v>0.99511899999999998</v>
      </c>
      <c r="AH27" s="23"/>
      <c r="AI27" s="46"/>
      <c r="AJ27" s="47"/>
      <c r="AK27" s="23" t="e">
        <f>#REF!</f>
        <v>#REF!</v>
      </c>
      <c r="AL27" s="23"/>
      <c r="AM27" s="23"/>
      <c r="AN27" s="46"/>
      <c r="AO27" s="47"/>
      <c r="AP27" s="54">
        <v>97.059997999999993</v>
      </c>
      <c r="AQ27" s="54">
        <v>0.99470999999999998</v>
      </c>
      <c r="AR27" s="23"/>
      <c r="AS27" s="46"/>
      <c r="AT27" s="47"/>
    </row>
    <row r="28" spans="1:46" x14ac:dyDescent="0.2">
      <c r="A28" s="6" t="s">
        <v>33</v>
      </c>
      <c r="B28" s="12">
        <v>89.099997999999999</v>
      </c>
      <c r="C28" s="13">
        <v>0.97025799999999995</v>
      </c>
      <c r="D28" s="11"/>
      <c r="E28" s="31"/>
      <c r="F28" s="32"/>
      <c r="G28" s="11" t="e">
        <f>#REF!</f>
        <v>#REF!</v>
      </c>
      <c r="H28" s="11"/>
      <c r="I28" s="11"/>
      <c r="J28" s="37"/>
      <c r="K28" s="32"/>
      <c r="L28" s="13">
        <v>82.349997999999999</v>
      </c>
      <c r="M28" s="13">
        <v>0.96955999999999998</v>
      </c>
      <c r="N28" s="11"/>
      <c r="O28" s="37"/>
      <c r="P28" s="32"/>
      <c r="Q28" s="9">
        <v>99.199996999999996</v>
      </c>
      <c r="R28" s="9">
        <v>0.99399000000000004</v>
      </c>
      <c r="S28" s="17"/>
      <c r="T28" s="39"/>
      <c r="U28" s="40"/>
      <c r="V28" s="17" t="e">
        <f>#REF!</f>
        <v>#REF!</v>
      </c>
      <c r="W28" s="17"/>
      <c r="X28" s="17"/>
      <c r="Y28" s="39"/>
      <c r="Z28" s="40"/>
      <c r="AA28" s="9">
        <v>99.290001000000004</v>
      </c>
      <c r="AB28" s="9">
        <v>0.99399499999999996</v>
      </c>
      <c r="AC28" s="17"/>
      <c r="AD28" s="39"/>
      <c r="AE28" s="40"/>
      <c r="AF28" s="54">
        <v>99.360000999999997</v>
      </c>
      <c r="AG28" s="54">
        <v>0.99473199999999995</v>
      </c>
      <c r="AH28" s="23"/>
      <c r="AI28" s="46"/>
      <c r="AJ28" s="47"/>
      <c r="AK28" s="23" t="e">
        <f>#REF!</f>
        <v>#REF!</v>
      </c>
      <c r="AL28" s="23"/>
      <c r="AM28" s="23"/>
      <c r="AN28" s="46"/>
      <c r="AO28" s="47"/>
      <c r="AP28" s="54">
        <v>96.82</v>
      </c>
      <c r="AQ28" s="54">
        <v>0.99428099999999997</v>
      </c>
      <c r="AR28" s="23"/>
      <c r="AS28" s="46"/>
      <c r="AT28" s="47"/>
    </row>
    <row r="29" spans="1:46" x14ac:dyDescent="0.2">
      <c r="A29" s="6" t="s">
        <v>39</v>
      </c>
      <c r="B29" s="12"/>
      <c r="C29" s="13"/>
      <c r="D29" s="13"/>
      <c r="E29" s="33"/>
      <c r="F29" s="34"/>
      <c r="G29" s="13"/>
      <c r="H29" s="13"/>
      <c r="I29" s="13"/>
      <c r="J29" s="33"/>
      <c r="K29" s="34"/>
      <c r="L29" s="13"/>
      <c r="M29" s="13"/>
      <c r="N29" s="13"/>
      <c r="O29" s="33"/>
      <c r="P29" s="34"/>
      <c r="Q29" s="19"/>
      <c r="R29" s="19"/>
      <c r="S29" s="19"/>
      <c r="T29" s="41"/>
      <c r="U29" s="42"/>
      <c r="V29" s="19"/>
      <c r="W29" s="19"/>
      <c r="X29" s="19"/>
      <c r="Y29" s="41"/>
      <c r="Z29" s="42"/>
      <c r="AA29" s="19"/>
      <c r="AB29" s="19"/>
      <c r="AC29" s="19"/>
      <c r="AD29" s="41"/>
      <c r="AE29" s="42"/>
      <c r="AF29" s="24"/>
      <c r="AG29" s="25"/>
      <c r="AH29" s="25"/>
      <c r="AI29" s="48"/>
      <c r="AJ29" s="49"/>
      <c r="AK29" s="25"/>
      <c r="AL29" s="25"/>
      <c r="AM29" s="25"/>
      <c r="AN29" s="48"/>
      <c r="AO29" s="49"/>
      <c r="AP29" s="25"/>
      <c r="AQ29" s="25"/>
      <c r="AR29" s="25"/>
      <c r="AS29" s="48"/>
      <c r="AT29" s="49"/>
    </row>
    <row r="30" spans="1:46" x14ac:dyDescent="0.2">
      <c r="A30" s="6" t="s">
        <v>40</v>
      </c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1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5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3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2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28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87.699996999999996</v>
      </c>
      <c r="C35" s="13">
        <v>0.97028000000000003</v>
      </c>
      <c r="D35" s="11"/>
      <c r="E35" s="31"/>
      <c r="F35" s="32"/>
      <c r="G35" s="11"/>
      <c r="H35" s="11"/>
      <c r="I35" s="11"/>
      <c r="J35" s="37"/>
      <c r="K35" s="32"/>
      <c r="L35" s="13">
        <v>73.199996999999996</v>
      </c>
      <c r="M35" s="13">
        <v>0.96829699999999996</v>
      </c>
      <c r="N35" s="11"/>
      <c r="O35" s="37"/>
      <c r="P35" s="32"/>
      <c r="Q35" s="9">
        <v>99.400002000000001</v>
      </c>
      <c r="R35" s="9">
        <v>0.99399999999999999</v>
      </c>
      <c r="S35" s="17"/>
      <c r="T35" s="39"/>
      <c r="U35" s="40"/>
      <c r="V35" s="17"/>
      <c r="W35" s="17"/>
      <c r="X35" s="17"/>
      <c r="Y35" s="39"/>
      <c r="Z35" s="40"/>
      <c r="AA35" s="55">
        <v>99.400002000000001</v>
      </c>
      <c r="AB35" s="55">
        <v>0.99399999999999999</v>
      </c>
      <c r="AC35" s="17"/>
      <c r="AD35" s="39"/>
      <c r="AE35" s="40"/>
      <c r="AF35" s="54">
        <v>98.400002000000001</v>
      </c>
      <c r="AG35" s="54">
        <v>0.99559799999999998</v>
      </c>
      <c r="AH35" s="23"/>
      <c r="AI35" s="46"/>
      <c r="AJ35" s="47"/>
      <c r="AK35" s="23"/>
      <c r="AL35" s="23"/>
      <c r="AM35" s="23"/>
      <c r="AN35" s="46"/>
      <c r="AO35" s="47"/>
      <c r="AP35" s="54">
        <v>98.5</v>
      </c>
      <c r="AQ35" s="54">
        <v>0.99565099999999995</v>
      </c>
      <c r="AR35" s="23"/>
      <c r="AS35" s="46"/>
      <c r="AT35" s="47"/>
    </row>
    <row r="36" spans="1:46" x14ac:dyDescent="0.2">
      <c r="A36" s="6" t="s">
        <v>31</v>
      </c>
      <c r="B36" s="12">
        <v>87.099997999999999</v>
      </c>
      <c r="C36" s="13">
        <v>0.97018899999999997</v>
      </c>
      <c r="D36" s="11"/>
      <c r="E36" s="31"/>
      <c r="F36" s="32"/>
      <c r="G36" s="11"/>
      <c r="H36" s="11"/>
      <c r="I36" s="11"/>
      <c r="J36" s="37"/>
      <c r="K36" s="32"/>
      <c r="L36" s="13">
        <v>72.349997999999999</v>
      </c>
      <c r="M36" s="13">
        <v>0.96809500000000004</v>
      </c>
      <c r="N36" s="11"/>
      <c r="O36" s="37"/>
      <c r="P36" s="32"/>
      <c r="Q36" s="9">
        <v>99.400002000000001</v>
      </c>
      <c r="R36" s="9">
        <v>0.99399999999999999</v>
      </c>
      <c r="S36" s="17"/>
      <c r="T36" s="39"/>
      <c r="U36" s="40"/>
      <c r="V36" s="17"/>
      <c r="W36" s="17"/>
      <c r="X36" s="17"/>
      <c r="Y36" s="39"/>
      <c r="Z36" s="40"/>
      <c r="AA36" s="55">
        <v>99.400002000000001</v>
      </c>
      <c r="AB36" s="55">
        <v>0.99399999999999999</v>
      </c>
      <c r="AC36" s="17"/>
      <c r="AD36" s="39"/>
      <c r="AE36" s="40"/>
      <c r="AF36" s="54">
        <v>97.199996999999996</v>
      </c>
      <c r="AG36" s="54">
        <v>0.99550300000000003</v>
      </c>
      <c r="AH36" s="23"/>
      <c r="AI36" s="46"/>
      <c r="AJ36" s="47"/>
      <c r="AK36" s="23"/>
      <c r="AL36" s="23"/>
      <c r="AM36" s="23"/>
      <c r="AN36" s="46"/>
      <c r="AO36" s="47"/>
      <c r="AP36" s="54">
        <v>98.349997999999999</v>
      </c>
      <c r="AQ36" s="54">
        <v>0.99566900000000003</v>
      </c>
      <c r="AR36" s="23"/>
      <c r="AS36" s="46"/>
      <c r="AT36" s="47"/>
    </row>
    <row r="37" spans="1:46" x14ac:dyDescent="0.2">
      <c r="A37" s="6" t="s">
        <v>32</v>
      </c>
      <c r="B37" s="12">
        <v>84.980002999999996</v>
      </c>
      <c r="C37" s="13">
        <v>0.96993600000000002</v>
      </c>
      <c r="D37" s="11"/>
      <c r="E37" s="31"/>
      <c r="F37" s="32"/>
      <c r="G37" s="11"/>
      <c r="H37" s="11"/>
      <c r="I37" s="11"/>
      <c r="J37" s="37"/>
      <c r="K37" s="32"/>
      <c r="L37" s="13">
        <v>67.419998000000007</v>
      </c>
      <c r="M37" s="13">
        <v>0.96721100000000004</v>
      </c>
      <c r="N37" s="11"/>
      <c r="O37" s="37"/>
      <c r="P37" s="32"/>
      <c r="Q37" s="9">
        <v>99.220000999999996</v>
      </c>
      <c r="R37" s="9">
        <v>0.99399700000000002</v>
      </c>
      <c r="S37" s="17"/>
      <c r="T37" s="39"/>
      <c r="U37" s="40"/>
      <c r="V37" s="17"/>
      <c r="W37" s="17"/>
      <c r="X37" s="17"/>
      <c r="Y37" s="39"/>
      <c r="Z37" s="40"/>
      <c r="AA37" s="55">
        <v>99.379997000000003</v>
      </c>
      <c r="AB37" s="55">
        <v>0.99399999999999999</v>
      </c>
      <c r="AC37" s="17"/>
      <c r="AD37" s="39"/>
      <c r="AE37" s="40"/>
      <c r="AF37" s="54">
        <v>94.019997000000004</v>
      </c>
      <c r="AG37" s="54">
        <v>0.99440300000000004</v>
      </c>
      <c r="AH37" s="23"/>
      <c r="AI37" s="46"/>
      <c r="AJ37" s="47"/>
      <c r="AK37" s="23"/>
      <c r="AL37" s="23"/>
      <c r="AM37" s="23"/>
      <c r="AN37" s="46"/>
      <c r="AO37" s="47"/>
      <c r="AP37" s="54">
        <v>96.300003000000004</v>
      </c>
      <c r="AQ37" s="54">
        <v>0.99465700000000001</v>
      </c>
      <c r="AR37" s="23"/>
      <c r="AS37" s="46"/>
      <c r="AT37" s="47"/>
    </row>
    <row r="38" spans="1:46" x14ac:dyDescent="0.2">
      <c r="A38" s="6" t="s">
        <v>33</v>
      </c>
      <c r="B38" s="12">
        <v>82.690002000000007</v>
      </c>
      <c r="C38" s="13">
        <v>0.96962700000000002</v>
      </c>
      <c r="D38" s="11"/>
      <c r="E38" s="31"/>
      <c r="F38" s="32"/>
      <c r="G38" s="11"/>
      <c r="H38" s="11"/>
      <c r="I38" s="11"/>
      <c r="J38" s="37"/>
      <c r="K38" s="32"/>
      <c r="L38" s="13">
        <v>64.199996999999996</v>
      </c>
      <c r="M38" s="13">
        <v>0.96619500000000003</v>
      </c>
      <c r="N38" s="11"/>
      <c r="O38" s="37"/>
      <c r="P38" s="32"/>
      <c r="Q38" s="9">
        <v>99.190002000000007</v>
      </c>
      <c r="R38" s="9">
        <v>0.99398500000000001</v>
      </c>
      <c r="S38" s="17"/>
      <c r="T38" s="39"/>
      <c r="U38" s="40"/>
      <c r="V38" s="17"/>
      <c r="W38" s="17"/>
      <c r="X38" s="17"/>
      <c r="Y38" s="39"/>
      <c r="Z38" s="40"/>
      <c r="AA38" s="55">
        <v>99.330001999999993</v>
      </c>
      <c r="AB38" s="55">
        <v>0.99399800000000005</v>
      </c>
      <c r="AC38" s="17"/>
      <c r="AD38" s="39"/>
      <c r="AE38" s="40"/>
      <c r="AF38" s="54">
        <v>89.660004000000001</v>
      </c>
      <c r="AG38" s="54">
        <v>0.993587</v>
      </c>
      <c r="AH38" s="23"/>
      <c r="AI38" s="46"/>
      <c r="AJ38" s="47"/>
      <c r="AK38" s="23"/>
      <c r="AL38" s="23"/>
      <c r="AM38" s="23"/>
      <c r="AN38" s="46"/>
      <c r="AO38" s="47"/>
      <c r="AP38" s="54">
        <v>94.550003000000004</v>
      </c>
      <c r="AQ38" s="54">
        <v>0.99409199999999998</v>
      </c>
      <c r="AR38" s="23"/>
      <c r="AS38" s="46"/>
      <c r="AT38" s="47"/>
    </row>
    <row r="39" spans="1:46" x14ac:dyDescent="0.2">
      <c r="A39" s="6" t="s">
        <v>39</v>
      </c>
      <c r="B39" s="12"/>
      <c r="C39" s="13"/>
      <c r="D39" s="13"/>
      <c r="E39" s="33"/>
      <c r="F39" s="34"/>
      <c r="G39" s="13"/>
      <c r="H39" s="13"/>
      <c r="I39" s="13"/>
      <c r="J39" s="33"/>
      <c r="K39" s="34"/>
      <c r="L39" s="13"/>
      <c r="M39" s="13"/>
      <c r="N39" s="13"/>
      <c r="O39" s="33"/>
      <c r="P39" s="34"/>
      <c r="Q39" s="19"/>
      <c r="R39" s="19"/>
      <c r="S39" s="19"/>
      <c r="T39" s="41"/>
      <c r="U39" s="42"/>
      <c r="V39" s="19"/>
      <c r="W39" s="19"/>
      <c r="X39" s="19"/>
      <c r="Y39" s="41"/>
      <c r="Z39" s="42"/>
      <c r="AA39" s="19"/>
      <c r="AB39" s="19"/>
      <c r="AC39" s="19"/>
      <c r="AD39" s="41"/>
      <c r="AE39" s="42"/>
      <c r="AF39" s="24"/>
      <c r="AG39" s="25"/>
      <c r="AH39" s="25"/>
      <c r="AI39" s="48"/>
      <c r="AJ39" s="49"/>
      <c r="AK39" s="25"/>
      <c r="AL39" s="25"/>
      <c r="AM39" s="25"/>
      <c r="AN39" s="48"/>
      <c r="AO39" s="49"/>
      <c r="AP39" s="25"/>
      <c r="AQ39" s="25"/>
      <c r="AR39" s="25"/>
      <c r="AS39" s="48"/>
      <c r="AT39" s="49"/>
    </row>
    <row r="40" spans="1:46" x14ac:dyDescent="0.2">
      <c r="A40" s="6" t="s">
        <v>40</v>
      </c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1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5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3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2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28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95.599997999999999</v>
      </c>
      <c r="C45" s="13">
        <v>0.97089899999999996</v>
      </c>
      <c r="D45" s="11"/>
      <c r="E45" s="31"/>
      <c r="F45" s="32"/>
      <c r="G45" s="11" t="e">
        <f>#REF!</f>
        <v>#REF!</v>
      </c>
      <c r="H45" s="11"/>
      <c r="I45" s="11"/>
      <c r="J45" s="37"/>
      <c r="K45" s="32"/>
      <c r="L45" s="13">
        <v>94.599997999999999</v>
      </c>
      <c r="M45" s="13">
        <v>0.97087299999999999</v>
      </c>
      <c r="N45" s="11"/>
      <c r="O45" s="37"/>
      <c r="P45" s="32"/>
      <c r="Q45" s="9">
        <v>99.400002000000001</v>
      </c>
      <c r="R45" s="9">
        <v>0.99399999999999999</v>
      </c>
      <c r="S45" s="17"/>
      <c r="T45" s="39"/>
      <c r="U45" s="40"/>
      <c r="V45" s="17" t="e">
        <f>#REF!</f>
        <v>#REF!</v>
      </c>
      <c r="W45" s="17"/>
      <c r="X45" s="17"/>
      <c r="Y45" s="39"/>
      <c r="Z45" s="40"/>
      <c r="AA45" s="9">
        <v>99.400002000000001</v>
      </c>
      <c r="AB45" s="9">
        <v>0.99399999999999999</v>
      </c>
      <c r="AC45" s="17"/>
      <c r="AD45" s="39"/>
      <c r="AE45" s="40"/>
      <c r="AF45" s="54">
        <v>99.5</v>
      </c>
      <c r="AG45" s="54">
        <v>0.99599199999999999</v>
      </c>
      <c r="AH45" s="23"/>
      <c r="AI45" s="46"/>
      <c r="AJ45" s="47"/>
      <c r="AK45" s="23" t="e">
        <f>#REF!</f>
        <v>#REF!</v>
      </c>
      <c r="AL45" s="23"/>
      <c r="AM45" s="23"/>
      <c r="AN45" s="46"/>
      <c r="AO45" s="47"/>
      <c r="AP45" s="54">
        <v>99.599997999999999</v>
      </c>
      <c r="AQ45" s="54">
        <v>0.996</v>
      </c>
      <c r="AR45" s="23"/>
      <c r="AS45" s="46"/>
      <c r="AT45" s="47"/>
    </row>
    <row r="46" spans="1:46" x14ac:dyDescent="0.2">
      <c r="A46" s="6" t="s">
        <v>31</v>
      </c>
      <c r="B46" s="12">
        <v>95.449996999999996</v>
      </c>
      <c r="C46" s="13">
        <v>0.970858</v>
      </c>
      <c r="D46" s="11"/>
      <c r="E46" s="31"/>
      <c r="F46" s="32"/>
      <c r="G46" s="11" t="e">
        <f>#REF!</f>
        <v>#REF!</v>
      </c>
      <c r="H46" s="11"/>
      <c r="I46" s="11"/>
      <c r="J46" s="37"/>
      <c r="K46" s="32"/>
      <c r="L46" s="13">
        <v>92.550003000000004</v>
      </c>
      <c r="M46" s="13">
        <v>0.97072400000000003</v>
      </c>
      <c r="N46" s="11"/>
      <c r="O46" s="37"/>
      <c r="P46" s="32"/>
      <c r="Q46" s="9">
        <v>99.400002000000001</v>
      </c>
      <c r="R46" s="9">
        <v>0.99399999999999999</v>
      </c>
      <c r="S46" s="17"/>
      <c r="T46" s="39"/>
      <c r="U46" s="40"/>
      <c r="V46" s="17" t="e">
        <f>#REF!</f>
        <v>#REF!</v>
      </c>
      <c r="W46" s="17"/>
      <c r="X46" s="17"/>
      <c r="Y46" s="39"/>
      <c r="Z46" s="40"/>
      <c r="AA46" s="9">
        <v>99.400002000000001</v>
      </c>
      <c r="AB46" s="9">
        <v>0.99399999999999999</v>
      </c>
      <c r="AC46" s="17"/>
      <c r="AD46" s="39"/>
      <c r="AE46" s="40"/>
      <c r="AF46" s="54">
        <v>99.550003000000004</v>
      </c>
      <c r="AG46" s="54">
        <v>0.99599300000000002</v>
      </c>
      <c r="AH46" s="23"/>
      <c r="AI46" s="46"/>
      <c r="AJ46" s="47"/>
      <c r="AK46" s="23" t="e">
        <f>#REF!</f>
        <v>#REF!</v>
      </c>
      <c r="AL46" s="23"/>
      <c r="AM46" s="23"/>
      <c r="AN46" s="46"/>
      <c r="AO46" s="47"/>
      <c r="AP46" s="54">
        <v>99.550003000000004</v>
      </c>
      <c r="AQ46" s="54">
        <v>0.99599300000000002</v>
      </c>
      <c r="AR46" s="23"/>
      <c r="AS46" s="46"/>
      <c r="AT46" s="47"/>
    </row>
    <row r="47" spans="1:46" x14ac:dyDescent="0.2">
      <c r="A47" s="6" t="s">
        <v>32</v>
      </c>
      <c r="B47" s="12">
        <v>95.980002999999996</v>
      </c>
      <c r="C47" s="13">
        <v>0.97087100000000004</v>
      </c>
      <c r="D47" s="11"/>
      <c r="E47" s="31"/>
      <c r="F47" s="32"/>
      <c r="G47" s="11" t="e">
        <f>#REF!</f>
        <v>#REF!</v>
      </c>
      <c r="H47" s="11"/>
      <c r="I47" s="11"/>
      <c r="J47" s="37"/>
      <c r="K47" s="32"/>
      <c r="L47" s="13">
        <v>91.580001999999993</v>
      </c>
      <c r="M47" s="13">
        <v>0.97061600000000003</v>
      </c>
      <c r="N47" s="11"/>
      <c r="O47" s="37"/>
      <c r="P47" s="32"/>
      <c r="Q47" s="9">
        <v>99.360000999999997</v>
      </c>
      <c r="R47" s="9">
        <v>0.99399899999999997</v>
      </c>
      <c r="S47" s="17"/>
      <c r="T47" s="39"/>
      <c r="U47" s="40"/>
      <c r="V47" s="17" t="e">
        <f>#REF!</f>
        <v>#REF!</v>
      </c>
      <c r="W47" s="17"/>
      <c r="X47" s="17"/>
      <c r="Y47" s="39"/>
      <c r="Z47" s="40"/>
      <c r="AA47" s="9">
        <v>99.400002000000001</v>
      </c>
      <c r="AB47" s="9">
        <v>0.99399999999999999</v>
      </c>
      <c r="AC47" s="17"/>
      <c r="AD47" s="39"/>
      <c r="AE47" s="40"/>
      <c r="AF47" s="54">
        <v>99.400002000000001</v>
      </c>
      <c r="AG47" s="54">
        <v>0.99511099999999997</v>
      </c>
      <c r="AH47" s="23"/>
      <c r="AI47" s="46"/>
      <c r="AJ47" s="47"/>
      <c r="AK47" s="23" t="e">
        <f>#REF!</f>
        <v>#REF!</v>
      </c>
      <c r="AL47" s="23"/>
      <c r="AM47" s="23"/>
      <c r="AN47" s="46"/>
      <c r="AO47" s="47"/>
      <c r="AP47" s="54">
        <v>98.959998999999996</v>
      </c>
      <c r="AQ47" s="54">
        <v>0.99509899999999996</v>
      </c>
      <c r="AR47" s="23"/>
      <c r="AS47" s="46"/>
      <c r="AT47" s="47"/>
    </row>
    <row r="48" spans="1:46" x14ac:dyDescent="0.2">
      <c r="A48" s="6" t="s">
        <v>33</v>
      </c>
      <c r="B48" s="12">
        <v>95.620002999999997</v>
      </c>
      <c r="C48" s="13">
        <v>0.97085699999999997</v>
      </c>
      <c r="D48" s="11"/>
      <c r="E48" s="31"/>
      <c r="F48" s="32"/>
      <c r="G48" s="11" t="e">
        <f>#REF!</f>
        <v>#REF!</v>
      </c>
      <c r="H48" s="11"/>
      <c r="I48" s="11"/>
      <c r="J48" s="37"/>
      <c r="K48" s="32"/>
      <c r="L48" s="13">
        <v>89.790001000000004</v>
      </c>
      <c r="M48" s="13">
        <v>0.97044600000000003</v>
      </c>
      <c r="N48" s="11"/>
      <c r="O48" s="37"/>
      <c r="P48" s="32"/>
      <c r="Q48" s="9">
        <v>99.360000999999997</v>
      </c>
      <c r="R48" s="9">
        <v>0.99399599999999999</v>
      </c>
      <c r="S48" s="17"/>
      <c r="T48" s="39"/>
      <c r="U48" s="40"/>
      <c r="V48" s="17" t="e">
        <f>#REF!</f>
        <v>#REF!</v>
      </c>
      <c r="W48" s="17"/>
      <c r="X48" s="17"/>
      <c r="Y48" s="39"/>
      <c r="Z48" s="40"/>
      <c r="AA48" s="9">
        <v>99.389999000000003</v>
      </c>
      <c r="AB48" s="9">
        <v>0.99399899999999997</v>
      </c>
      <c r="AC48" s="17"/>
      <c r="AD48" s="39"/>
      <c r="AE48" s="40"/>
      <c r="AF48" s="54">
        <v>99.32</v>
      </c>
      <c r="AG48" s="54">
        <v>0.99472300000000002</v>
      </c>
      <c r="AH48" s="23"/>
      <c r="AI48" s="46"/>
      <c r="AJ48" s="47"/>
      <c r="AK48" s="23" t="e">
        <f>#REF!</f>
        <v>#REF!</v>
      </c>
      <c r="AL48" s="23"/>
      <c r="AM48" s="23"/>
      <c r="AN48" s="46"/>
      <c r="AO48" s="47"/>
      <c r="AP48" s="54">
        <v>98.589995999999999</v>
      </c>
      <c r="AQ48" s="54">
        <v>0.99467399999999995</v>
      </c>
      <c r="AR48" s="23"/>
      <c r="AS48" s="46"/>
      <c r="AT48" s="47"/>
    </row>
    <row r="49" spans="1:46" x14ac:dyDescent="0.2">
      <c r="A49" s="6" t="s">
        <v>39</v>
      </c>
      <c r="B49" s="12"/>
      <c r="C49" s="13"/>
      <c r="D49" s="13"/>
      <c r="E49" s="33"/>
      <c r="F49" s="34"/>
      <c r="G49" s="13"/>
      <c r="H49" s="13"/>
      <c r="I49" s="13"/>
      <c r="J49" s="33"/>
      <c r="K49" s="34"/>
      <c r="L49" s="13"/>
      <c r="M49" s="13"/>
      <c r="N49" s="13"/>
      <c r="O49" s="33"/>
      <c r="P49" s="34"/>
      <c r="Q49" s="19"/>
      <c r="R49" s="19"/>
      <c r="S49" s="19"/>
      <c r="T49" s="41"/>
      <c r="U49" s="42"/>
      <c r="V49" s="19"/>
      <c r="W49" s="19"/>
      <c r="X49" s="19"/>
      <c r="Y49" s="41"/>
      <c r="Z49" s="42"/>
      <c r="AA49" s="19"/>
      <c r="AB49" s="19"/>
      <c r="AC49" s="19"/>
      <c r="AD49" s="41"/>
      <c r="AE49" s="42"/>
      <c r="AF49" s="24"/>
      <c r="AG49" s="25"/>
      <c r="AH49" s="25"/>
      <c r="AI49" s="48"/>
      <c r="AJ49" s="49"/>
      <c r="AK49" s="25"/>
      <c r="AL49" s="25"/>
      <c r="AM49" s="25"/>
      <c r="AN49" s="48"/>
      <c r="AO49" s="49"/>
      <c r="AP49" s="25"/>
      <c r="AQ49" s="25"/>
      <c r="AR49" s="25"/>
      <c r="AS49" s="48"/>
      <c r="AT49" s="49"/>
    </row>
    <row r="50" spans="1:46" x14ac:dyDescent="0.2">
      <c r="A50" s="6" t="s">
        <v>40</v>
      </c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1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" x14ac:dyDescent="0.2">
      <c r="A66" s="9" t="s">
        <v>75</v>
      </c>
      <c r="B66" s="9" t="s">
        <v>54</v>
      </c>
      <c r="C66" s="9" t="s">
        <v>53</v>
      </c>
      <c r="D66" s="9" t="s">
        <v>33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topLeftCell="I1" zoomScale="99" workbookViewId="0">
      <selection activeCell="AP137" sqref="AP137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25</v>
      </c>
      <c r="R2" s="2" t="s">
        <v>3</v>
      </c>
      <c r="S2" s="2" t="s">
        <v>25</v>
      </c>
      <c r="AH2" s="2" t="s">
        <v>3</v>
      </c>
      <c r="AI2" s="2" t="s">
        <v>25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58</v>
      </c>
      <c r="G6">
        <f>B$4/10</f>
        <v>100000</v>
      </c>
      <c r="H6" s="3">
        <v>11</v>
      </c>
      <c r="I6">
        <f t="shared" ref="I6:I30" si="0">F6*J6</f>
        <v>124874</v>
      </c>
      <c r="J6">
        <v>2153</v>
      </c>
      <c r="K6">
        <f>I$31/25</f>
        <v>22665.439999999999</v>
      </c>
      <c r="L6">
        <f>K6/J6</f>
        <v>10.527375754760799</v>
      </c>
      <c r="M6" s="5">
        <f>_xlfn.FLOOR.PRECISE(L6)</f>
        <v>10</v>
      </c>
      <c r="N6" s="5">
        <f>ROUNDUP(L6,0)</f>
        <v>11</v>
      </c>
      <c r="U6" s="3" t="s">
        <v>9</v>
      </c>
      <c r="V6" s="1">
        <f>ROUNDUP(LOG(AA6,2), 0)</f>
        <v>10</v>
      </c>
      <c r="W6" s="3">
        <v>17</v>
      </c>
      <c r="X6">
        <f>S$4/10</f>
        <v>100000</v>
      </c>
      <c r="Y6" s="3">
        <v>18</v>
      </c>
      <c r="Z6">
        <f>W6*AA6</f>
        <v>11968</v>
      </c>
      <c r="AA6">
        <v>704</v>
      </c>
      <c r="AB6">
        <f>Z$31/25</f>
        <v>12421.72</v>
      </c>
      <c r="AC6">
        <f>AB6/AA6</f>
        <v>17.644488636363636</v>
      </c>
      <c r="AD6" s="5">
        <f>_xlfn.FLOOR.PRECISE(AC6)</f>
        <v>17</v>
      </c>
      <c r="AE6" s="5">
        <f>ROUNDUP(AC6,0)</f>
        <v>18</v>
      </c>
      <c r="AI6">
        <v>88</v>
      </c>
      <c r="AK6" s="3" t="s">
        <v>9</v>
      </c>
      <c r="AL6" s="1">
        <f>ROUNDUP(LOG(AQ6,2), 0)</f>
        <v>12</v>
      </c>
      <c r="AM6">
        <v>238</v>
      </c>
      <c r="AN6">
        <f>AI$4/10</f>
        <v>100000</v>
      </c>
      <c r="AO6" s="3">
        <v>18</v>
      </c>
      <c r="AP6">
        <f>AM6*AQ6</f>
        <v>537166</v>
      </c>
      <c r="AQ6">
        <v>2257</v>
      </c>
      <c r="AR6">
        <f>AP$31/25</f>
        <v>39108.959999999999</v>
      </c>
      <c r="AS6">
        <f>AR6/AQ6</f>
        <v>17.327851129818342</v>
      </c>
      <c r="AT6" s="5">
        <f>_xlfn.FLOOR.PRECISE(AS6)</f>
        <v>17</v>
      </c>
      <c r="AU6" s="5">
        <f>ROUNDUP(AS6,0)</f>
        <v>18</v>
      </c>
    </row>
    <row r="7" spans="1:47" x14ac:dyDescent="0.2">
      <c r="D7" s="3" t="s">
        <v>10</v>
      </c>
      <c r="E7" s="1">
        <f t="shared" ref="E7:E30" si="1">ROUNDUP(LOG(J7,2), 0)</f>
        <v>13</v>
      </c>
      <c r="F7" s="3">
        <v>16</v>
      </c>
      <c r="G7">
        <f t="shared" ref="G7:G22" si="2">B$4/10</f>
        <v>100000</v>
      </c>
      <c r="H7" s="3">
        <v>6</v>
      </c>
      <c r="I7">
        <f t="shared" si="0"/>
        <v>65696</v>
      </c>
      <c r="J7">
        <v>4106</v>
      </c>
      <c r="K7">
        <f t="shared" ref="K7:K30" si="3">I$31/25</f>
        <v>22665.439999999999</v>
      </c>
      <c r="L7">
        <f t="shared" ref="L7:L30" si="4">K7/J7</f>
        <v>5.520077934729664</v>
      </c>
      <c r="M7" s="5">
        <f t="shared" ref="M7:M16" si="5">_xlfn.FLOOR.PRECISE(L7)</f>
        <v>5</v>
      </c>
      <c r="N7" s="5">
        <f t="shared" ref="N7:N16" si="6">ROUNDUP(L7,0)</f>
        <v>6</v>
      </c>
      <c r="U7" s="3" t="s">
        <v>10</v>
      </c>
      <c r="V7" s="1">
        <f>ROUNDUP(LOG(AA7,2), 0)</f>
        <v>11</v>
      </c>
      <c r="W7" s="3">
        <v>13</v>
      </c>
      <c r="X7">
        <f t="shared" ref="X7:X30" si="7">S$4/10</f>
        <v>100000</v>
      </c>
      <c r="Y7" s="3">
        <v>8</v>
      </c>
      <c r="Z7">
        <f t="shared" ref="Z7:Z30" si="8">W7*AA7</f>
        <v>20384</v>
      </c>
      <c r="AA7">
        <v>1568</v>
      </c>
      <c r="AB7">
        <f t="shared" ref="AB7:AB30" si="9">Z$31/25</f>
        <v>12421.72</v>
      </c>
      <c r="AC7">
        <f t="shared" ref="AC7:AC30" si="10">AB7/AA7</f>
        <v>7.9220153061224483</v>
      </c>
      <c r="AD7" s="5">
        <f t="shared" ref="AD7:AD16" si="11">_xlfn.FLOOR.PRECISE(AC7)</f>
        <v>7</v>
      </c>
      <c r="AE7" s="5">
        <f t="shared" ref="AE7:AE16" si="12">ROUNDUP(AC7,0)</f>
        <v>8</v>
      </c>
      <c r="AI7">
        <v>9</v>
      </c>
      <c r="AK7" s="3" t="s">
        <v>10</v>
      </c>
      <c r="AL7" s="1">
        <f t="shared" ref="AL7:AL30" si="13">ROUNDUP(LOG(AQ7,2), 0)</f>
        <v>13</v>
      </c>
      <c r="AM7">
        <v>23</v>
      </c>
      <c r="AN7">
        <f t="shared" ref="AN7:AN30" si="14">AI$4/10</f>
        <v>100000</v>
      </c>
      <c r="AO7" s="3">
        <v>9</v>
      </c>
      <c r="AP7">
        <f t="shared" ref="AP7:AP30" si="15">AM7*AQ7</f>
        <v>100050</v>
      </c>
      <c r="AQ7">
        <v>4350</v>
      </c>
      <c r="AR7">
        <f t="shared" ref="AR7:AR30" si="16">AP$31/25</f>
        <v>39108.959999999999</v>
      </c>
      <c r="AS7">
        <f t="shared" ref="AS7:AS30" si="17">AR7/AQ7</f>
        <v>8.9905655172413788</v>
      </c>
      <c r="AT7" s="5">
        <f t="shared" ref="AT7:AT30" si="18">_xlfn.FLOOR.PRECISE(AS7)</f>
        <v>8</v>
      </c>
      <c r="AU7" s="5">
        <f t="shared" ref="AU7:AU30" si="19">ROUNDUP(AS7,0)</f>
        <v>9</v>
      </c>
    </row>
    <row r="8" spans="1:47" x14ac:dyDescent="0.2">
      <c r="D8" s="3" t="s">
        <v>11</v>
      </c>
      <c r="E8" s="1">
        <f t="shared" si="1"/>
        <v>13</v>
      </c>
      <c r="F8" s="3">
        <v>15</v>
      </c>
      <c r="G8">
        <f t="shared" si="2"/>
        <v>100000</v>
      </c>
      <c r="H8" s="3">
        <v>5</v>
      </c>
      <c r="I8">
        <f t="shared" si="0"/>
        <v>79155</v>
      </c>
      <c r="J8">
        <v>5277</v>
      </c>
      <c r="K8">
        <f t="shared" si="3"/>
        <v>22665.439999999999</v>
      </c>
      <c r="L8">
        <f t="shared" si="4"/>
        <v>4.2951373886678033</v>
      </c>
      <c r="M8" s="5">
        <f t="shared" si="5"/>
        <v>4</v>
      </c>
      <c r="N8" s="5">
        <f t="shared" si="6"/>
        <v>5</v>
      </c>
      <c r="U8" s="3" t="s">
        <v>11</v>
      </c>
      <c r="V8" s="1">
        <f t="shared" ref="V8:V30" si="20">ROUNDUP(LOG(AA8,2), 0)</f>
        <v>12</v>
      </c>
      <c r="W8" s="3">
        <v>9</v>
      </c>
      <c r="X8">
        <f t="shared" si="7"/>
        <v>100000</v>
      </c>
      <c r="Y8" s="3">
        <v>6</v>
      </c>
      <c r="Z8">
        <f t="shared" si="8"/>
        <v>21114</v>
      </c>
      <c r="AA8">
        <v>2346</v>
      </c>
      <c r="AB8">
        <f t="shared" si="9"/>
        <v>12421.72</v>
      </c>
      <c r="AC8">
        <f t="shared" si="10"/>
        <v>5.2948508098891729</v>
      </c>
      <c r="AD8" s="5">
        <f t="shared" si="11"/>
        <v>5</v>
      </c>
      <c r="AE8" s="5">
        <f t="shared" si="12"/>
        <v>6</v>
      </c>
      <c r="AI8">
        <v>8</v>
      </c>
      <c r="AK8" s="3" t="s">
        <v>11</v>
      </c>
      <c r="AL8" s="1">
        <f t="shared" si="13"/>
        <v>13</v>
      </c>
      <c r="AM8">
        <v>12</v>
      </c>
      <c r="AN8">
        <f t="shared" si="14"/>
        <v>100000</v>
      </c>
      <c r="AO8" s="3">
        <v>7</v>
      </c>
      <c r="AP8">
        <f t="shared" si="15"/>
        <v>68292</v>
      </c>
      <c r="AQ8">
        <v>5691</v>
      </c>
      <c r="AR8">
        <f t="shared" si="16"/>
        <v>39108.959999999999</v>
      </c>
      <c r="AS8">
        <f t="shared" si="17"/>
        <v>6.872071692145493</v>
      </c>
      <c r="AT8" s="5">
        <f t="shared" si="18"/>
        <v>6</v>
      </c>
      <c r="AU8" s="5">
        <f t="shared" si="19"/>
        <v>7</v>
      </c>
    </row>
    <row r="9" spans="1:47" x14ac:dyDescent="0.2">
      <c r="D9" s="3" t="s">
        <v>12</v>
      </c>
      <c r="E9" s="1">
        <f t="shared" si="1"/>
        <v>13</v>
      </c>
      <c r="F9">
        <v>8</v>
      </c>
      <c r="G9">
        <f t="shared" si="2"/>
        <v>100000</v>
      </c>
      <c r="H9" s="3">
        <v>4</v>
      </c>
      <c r="I9">
        <f t="shared" si="0"/>
        <v>49344</v>
      </c>
      <c r="J9">
        <v>6168</v>
      </c>
      <c r="K9">
        <f t="shared" si="3"/>
        <v>22665.439999999999</v>
      </c>
      <c r="L9">
        <f t="shared" si="4"/>
        <v>3.674682230869001</v>
      </c>
      <c r="M9" s="5">
        <f t="shared" si="5"/>
        <v>3</v>
      </c>
      <c r="N9" s="5">
        <f t="shared" si="6"/>
        <v>4</v>
      </c>
      <c r="U9" s="3" t="s">
        <v>12</v>
      </c>
      <c r="V9" s="1">
        <f t="shared" si="20"/>
        <v>12</v>
      </c>
      <c r="W9">
        <v>7</v>
      </c>
      <c r="X9">
        <f t="shared" si="7"/>
        <v>100000</v>
      </c>
      <c r="Y9" s="3">
        <v>4</v>
      </c>
      <c r="Z9">
        <f t="shared" si="8"/>
        <v>22043</v>
      </c>
      <c r="AA9">
        <v>3149</v>
      </c>
      <c r="AB9">
        <f t="shared" si="9"/>
        <v>12421.72</v>
      </c>
      <c r="AC9">
        <f t="shared" si="10"/>
        <v>3.944655446173388</v>
      </c>
      <c r="AD9" s="5">
        <f t="shared" si="11"/>
        <v>3</v>
      </c>
      <c r="AE9" s="5">
        <f t="shared" si="12"/>
        <v>4</v>
      </c>
      <c r="AI9">
        <v>7</v>
      </c>
      <c r="AK9" s="3" t="s">
        <v>12</v>
      </c>
      <c r="AL9" s="1">
        <f t="shared" si="13"/>
        <v>13</v>
      </c>
      <c r="AM9">
        <v>7</v>
      </c>
      <c r="AN9">
        <f t="shared" si="14"/>
        <v>100000</v>
      </c>
      <c r="AO9" s="3">
        <v>6</v>
      </c>
      <c r="AP9">
        <f t="shared" si="15"/>
        <v>46529</v>
      </c>
      <c r="AQ9">
        <v>6647</v>
      </c>
      <c r="AR9">
        <f t="shared" si="16"/>
        <v>39108.959999999999</v>
      </c>
      <c r="AS9">
        <f t="shared" si="17"/>
        <v>5.8837009177072366</v>
      </c>
      <c r="AT9" s="5">
        <f t="shared" si="18"/>
        <v>5</v>
      </c>
      <c r="AU9" s="5">
        <f t="shared" si="19"/>
        <v>6</v>
      </c>
    </row>
    <row r="10" spans="1:47" x14ac:dyDescent="0.2">
      <c r="D10" s="3" t="s">
        <v>13</v>
      </c>
      <c r="E10" s="1">
        <f t="shared" si="1"/>
        <v>13</v>
      </c>
      <c r="F10">
        <v>6</v>
      </c>
      <c r="G10">
        <f t="shared" si="2"/>
        <v>100000</v>
      </c>
      <c r="H10" s="3">
        <v>4</v>
      </c>
      <c r="I10">
        <f t="shared" si="0"/>
        <v>39708</v>
      </c>
      <c r="J10">
        <v>6618</v>
      </c>
      <c r="K10">
        <f t="shared" si="3"/>
        <v>22665.439999999999</v>
      </c>
      <c r="L10">
        <f t="shared" si="4"/>
        <v>3.424817165306739</v>
      </c>
      <c r="M10" s="5">
        <f t="shared" si="5"/>
        <v>3</v>
      </c>
      <c r="N10" s="5">
        <f t="shared" si="6"/>
        <v>4</v>
      </c>
      <c r="U10" s="3" t="s">
        <v>13</v>
      </c>
      <c r="V10" s="1">
        <f t="shared" si="20"/>
        <v>12</v>
      </c>
      <c r="W10">
        <v>6</v>
      </c>
      <c r="X10">
        <f t="shared" si="7"/>
        <v>100000</v>
      </c>
      <c r="Y10" s="3">
        <v>4</v>
      </c>
      <c r="Z10">
        <f t="shared" si="8"/>
        <v>22908</v>
      </c>
      <c r="AA10">
        <v>3818</v>
      </c>
      <c r="AB10">
        <f t="shared" si="9"/>
        <v>12421.72</v>
      </c>
      <c r="AC10">
        <f t="shared" si="10"/>
        <v>3.2534625458355158</v>
      </c>
      <c r="AD10" s="5">
        <f t="shared" si="11"/>
        <v>3</v>
      </c>
      <c r="AE10" s="5">
        <f t="shared" si="12"/>
        <v>4</v>
      </c>
      <c r="AI10">
        <v>6</v>
      </c>
      <c r="AK10" s="3" t="s">
        <v>13</v>
      </c>
      <c r="AL10" s="1">
        <f t="shared" si="13"/>
        <v>13</v>
      </c>
      <c r="AM10">
        <v>5</v>
      </c>
      <c r="AN10">
        <f t="shared" si="14"/>
        <v>100000</v>
      </c>
      <c r="AO10" s="3">
        <v>6</v>
      </c>
      <c r="AP10">
        <f t="shared" si="15"/>
        <v>35865</v>
      </c>
      <c r="AQ10">
        <v>7173</v>
      </c>
      <c r="AR10">
        <f t="shared" si="16"/>
        <v>39108.959999999999</v>
      </c>
      <c r="AS10">
        <f t="shared" si="17"/>
        <v>5.4522459222082809</v>
      </c>
      <c r="AT10" s="5">
        <f t="shared" si="18"/>
        <v>5</v>
      </c>
      <c r="AU10" s="5">
        <f t="shared" si="19"/>
        <v>6</v>
      </c>
    </row>
    <row r="11" spans="1:47" x14ac:dyDescent="0.2">
      <c r="D11" s="3" t="s">
        <v>14</v>
      </c>
      <c r="E11" s="1">
        <f t="shared" si="1"/>
        <v>13</v>
      </c>
      <c r="F11">
        <v>5</v>
      </c>
      <c r="G11">
        <f t="shared" si="2"/>
        <v>100000</v>
      </c>
      <c r="H11" s="3">
        <v>4</v>
      </c>
      <c r="I11">
        <f t="shared" si="0"/>
        <v>33845</v>
      </c>
      <c r="J11">
        <v>6769</v>
      </c>
      <c r="K11">
        <f t="shared" si="3"/>
        <v>22665.439999999999</v>
      </c>
      <c r="L11">
        <f t="shared" si="4"/>
        <v>3.34841778697001</v>
      </c>
      <c r="M11" s="5">
        <f t="shared" si="5"/>
        <v>3</v>
      </c>
      <c r="N11" s="5">
        <f t="shared" si="6"/>
        <v>4</v>
      </c>
      <c r="U11" s="3" t="s">
        <v>14</v>
      </c>
      <c r="V11" s="1">
        <f t="shared" si="20"/>
        <v>13</v>
      </c>
      <c r="W11">
        <v>5</v>
      </c>
      <c r="X11">
        <f t="shared" si="7"/>
        <v>100000</v>
      </c>
      <c r="Y11" s="3">
        <v>3</v>
      </c>
      <c r="Z11">
        <f t="shared" si="8"/>
        <v>22275</v>
      </c>
      <c r="AA11">
        <v>4455</v>
      </c>
      <c r="AB11">
        <f t="shared" si="9"/>
        <v>12421.72</v>
      </c>
      <c r="AC11">
        <f t="shared" si="10"/>
        <v>2.7882648709315374</v>
      </c>
      <c r="AD11" s="5">
        <f t="shared" si="11"/>
        <v>2</v>
      </c>
      <c r="AE11" s="5">
        <f t="shared" si="12"/>
        <v>3</v>
      </c>
      <c r="AI11">
        <v>5</v>
      </c>
      <c r="AK11" s="3" t="s">
        <v>14</v>
      </c>
      <c r="AL11" s="1">
        <f t="shared" si="13"/>
        <v>13</v>
      </c>
      <c r="AM11">
        <v>4</v>
      </c>
      <c r="AN11">
        <f t="shared" si="14"/>
        <v>100000</v>
      </c>
      <c r="AO11" s="3">
        <v>6</v>
      </c>
      <c r="AP11">
        <f t="shared" si="15"/>
        <v>29516</v>
      </c>
      <c r="AQ11">
        <v>7379</v>
      </c>
      <c r="AR11">
        <f t="shared" si="16"/>
        <v>39108.959999999999</v>
      </c>
      <c r="AS11">
        <f t="shared" si="17"/>
        <v>5.3000352351267104</v>
      </c>
      <c r="AT11" s="5">
        <f t="shared" si="18"/>
        <v>5</v>
      </c>
      <c r="AU11" s="5">
        <f t="shared" si="19"/>
        <v>6</v>
      </c>
    </row>
    <row r="12" spans="1:47" x14ac:dyDescent="0.2">
      <c r="D12" s="3" t="s">
        <v>15</v>
      </c>
      <c r="E12" s="1">
        <f t="shared" si="1"/>
        <v>13</v>
      </c>
      <c r="F12">
        <v>4</v>
      </c>
      <c r="G12">
        <f t="shared" si="2"/>
        <v>100000</v>
      </c>
      <c r="H12" s="3">
        <v>4</v>
      </c>
      <c r="I12">
        <f t="shared" si="0"/>
        <v>26664</v>
      </c>
      <c r="J12">
        <v>6666</v>
      </c>
      <c r="K12">
        <f t="shared" si="3"/>
        <v>22665.439999999999</v>
      </c>
      <c r="L12">
        <f t="shared" si="4"/>
        <v>3.40015601560156</v>
      </c>
      <c r="M12" s="5">
        <f t="shared" si="5"/>
        <v>3</v>
      </c>
      <c r="N12" s="5">
        <f t="shared" si="6"/>
        <v>4</v>
      </c>
      <c r="U12" s="3" t="s">
        <v>15</v>
      </c>
      <c r="V12" s="1">
        <f t="shared" si="20"/>
        <v>13</v>
      </c>
      <c r="W12">
        <v>4</v>
      </c>
      <c r="X12">
        <f t="shared" si="7"/>
        <v>100000</v>
      </c>
      <c r="Y12" s="3">
        <v>3</v>
      </c>
      <c r="Z12">
        <f t="shared" si="8"/>
        <v>19328</v>
      </c>
      <c r="AA12">
        <v>4832</v>
      </c>
      <c r="AB12">
        <f t="shared" si="9"/>
        <v>12421.72</v>
      </c>
      <c r="AC12">
        <f t="shared" si="10"/>
        <v>2.5707201986754966</v>
      </c>
      <c r="AD12" s="5">
        <f t="shared" si="11"/>
        <v>2</v>
      </c>
      <c r="AE12" s="5">
        <f t="shared" si="12"/>
        <v>3</v>
      </c>
      <c r="AI12">
        <v>4</v>
      </c>
      <c r="AK12" s="3" t="s">
        <v>15</v>
      </c>
      <c r="AL12" s="1">
        <f t="shared" si="13"/>
        <v>13</v>
      </c>
      <c r="AM12">
        <v>4</v>
      </c>
      <c r="AN12">
        <f t="shared" si="14"/>
        <v>100000</v>
      </c>
      <c r="AO12" s="3">
        <v>6</v>
      </c>
      <c r="AP12">
        <f t="shared" si="15"/>
        <v>29644</v>
      </c>
      <c r="AQ12">
        <v>7411</v>
      </c>
      <c r="AR12">
        <f t="shared" si="16"/>
        <v>39108.959999999999</v>
      </c>
      <c r="AS12">
        <f t="shared" si="17"/>
        <v>5.2771501821616518</v>
      </c>
      <c r="AT12" s="5">
        <f t="shared" si="18"/>
        <v>5</v>
      </c>
      <c r="AU12" s="5">
        <f t="shared" si="19"/>
        <v>6</v>
      </c>
    </row>
    <row r="13" spans="1:47" x14ac:dyDescent="0.2">
      <c r="D13" s="3" t="s">
        <v>16</v>
      </c>
      <c r="E13" s="1">
        <f t="shared" si="1"/>
        <v>13</v>
      </c>
      <c r="F13">
        <v>3</v>
      </c>
      <c r="G13">
        <f t="shared" si="2"/>
        <v>100000</v>
      </c>
      <c r="H13" s="3">
        <v>4</v>
      </c>
      <c r="I13">
        <f t="shared" si="0"/>
        <v>19941</v>
      </c>
      <c r="J13">
        <v>6647</v>
      </c>
      <c r="K13">
        <f t="shared" si="3"/>
        <v>22665.439999999999</v>
      </c>
      <c r="L13">
        <f t="shared" si="4"/>
        <v>3.4098751316383327</v>
      </c>
      <c r="M13" s="5">
        <f t="shared" si="5"/>
        <v>3</v>
      </c>
      <c r="N13" s="5">
        <f t="shared" si="6"/>
        <v>4</v>
      </c>
      <c r="U13" s="3" t="s">
        <v>16</v>
      </c>
      <c r="V13" s="1">
        <f t="shared" si="20"/>
        <v>13</v>
      </c>
      <c r="W13">
        <v>4</v>
      </c>
      <c r="X13">
        <f t="shared" si="7"/>
        <v>100000</v>
      </c>
      <c r="Y13" s="3">
        <v>3</v>
      </c>
      <c r="Z13">
        <f t="shared" si="8"/>
        <v>20780</v>
      </c>
      <c r="AA13">
        <v>5195</v>
      </c>
      <c r="AB13">
        <f t="shared" si="9"/>
        <v>12421.72</v>
      </c>
      <c r="AC13">
        <f t="shared" si="10"/>
        <v>2.3910914340712224</v>
      </c>
      <c r="AD13" s="5">
        <f t="shared" si="11"/>
        <v>2</v>
      </c>
      <c r="AE13" s="5">
        <f t="shared" si="12"/>
        <v>3</v>
      </c>
      <c r="AI13">
        <v>3</v>
      </c>
      <c r="AK13" s="3" t="s">
        <v>16</v>
      </c>
      <c r="AL13" s="1">
        <f t="shared" si="13"/>
        <v>13</v>
      </c>
      <c r="AM13">
        <v>3</v>
      </c>
      <c r="AN13">
        <f t="shared" si="14"/>
        <v>100000</v>
      </c>
      <c r="AO13" s="3">
        <v>6</v>
      </c>
      <c r="AP13">
        <f t="shared" si="15"/>
        <v>21021</v>
      </c>
      <c r="AQ13">
        <v>7007</v>
      </c>
      <c r="AR13">
        <f t="shared" si="16"/>
        <v>39108.959999999999</v>
      </c>
      <c r="AS13">
        <f t="shared" si="17"/>
        <v>5.5814128728414438</v>
      </c>
      <c r="AT13" s="5">
        <f t="shared" si="18"/>
        <v>5</v>
      </c>
      <c r="AU13" s="5">
        <f t="shared" si="19"/>
        <v>6</v>
      </c>
    </row>
    <row r="14" spans="1:47" x14ac:dyDescent="0.2">
      <c r="D14" s="3" t="s">
        <v>17</v>
      </c>
      <c r="E14" s="1">
        <f t="shared" si="1"/>
        <v>13</v>
      </c>
      <c r="F14">
        <v>3</v>
      </c>
      <c r="G14">
        <f t="shared" si="2"/>
        <v>100000</v>
      </c>
      <c r="H14" s="3">
        <v>4</v>
      </c>
      <c r="I14">
        <f t="shared" si="0"/>
        <v>19170</v>
      </c>
      <c r="J14">
        <v>6390</v>
      </c>
      <c r="K14">
        <f t="shared" si="3"/>
        <v>22665.439999999999</v>
      </c>
      <c r="L14">
        <f t="shared" si="4"/>
        <v>3.5470172143974961</v>
      </c>
      <c r="M14" s="5">
        <f t="shared" si="5"/>
        <v>3</v>
      </c>
      <c r="N14" s="5">
        <f t="shared" si="6"/>
        <v>4</v>
      </c>
      <c r="U14" s="3" t="s">
        <v>17</v>
      </c>
      <c r="V14" s="1">
        <f t="shared" si="20"/>
        <v>13</v>
      </c>
      <c r="W14">
        <v>3</v>
      </c>
      <c r="X14">
        <f t="shared" si="7"/>
        <v>100000</v>
      </c>
      <c r="Y14" s="3">
        <v>3</v>
      </c>
      <c r="Z14">
        <f t="shared" si="8"/>
        <v>16086</v>
      </c>
      <c r="AA14">
        <v>5362</v>
      </c>
      <c r="AB14">
        <f t="shared" si="9"/>
        <v>12421.72</v>
      </c>
      <c r="AC14">
        <f t="shared" si="10"/>
        <v>2.3166206639313689</v>
      </c>
      <c r="AD14" s="5">
        <f t="shared" si="11"/>
        <v>2</v>
      </c>
      <c r="AE14" s="5">
        <f t="shared" si="12"/>
        <v>3</v>
      </c>
      <c r="AI14">
        <v>2</v>
      </c>
      <c r="AK14" s="3" t="s">
        <v>17</v>
      </c>
      <c r="AL14" s="1">
        <f t="shared" si="13"/>
        <v>13</v>
      </c>
      <c r="AM14">
        <v>3</v>
      </c>
      <c r="AN14">
        <f t="shared" si="14"/>
        <v>100000</v>
      </c>
      <c r="AO14" s="3">
        <v>6</v>
      </c>
      <c r="AP14">
        <f t="shared" si="15"/>
        <v>20457</v>
      </c>
      <c r="AQ14">
        <v>6819</v>
      </c>
      <c r="AR14">
        <f t="shared" si="16"/>
        <v>39108.959999999999</v>
      </c>
      <c r="AS14">
        <f t="shared" si="17"/>
        <v>5.7352925648922124</v>
      </c>
      <c r="AT14" s="5">
        <f t="shared" si="18"/>
        <v>5</v>
      </c>
      <c r="AU14" s="5">
        <f t="shared" si="19"/>
        <v>6</v>
      </c>
    </row>
    <row r="15" spans="1:47" x14ac:dyDescent="0.2">
      <c r="D15" s="3" t="s">
        <v>18</v>
      </c>
      <c r="E15" s="1">
        <f t="shared" si="1"/>
        <v>13</v>
      </c>
      <c r="F15">
        <v>3</v>
      </c>
      <c r="G15">
        <f t="shared" si="2"/>
        <v>100000</v>
      </c>
      <c r="H15" s="3">
        <v>4</v>
      </c>
      <c r="I15">
        <f t="shared" si="0"/>
        <v>18291</v>
      </c>
      <c r="J15">
        <v>6097</v>
      </c>
      <c r="K15">
        <f t="shared" si="3"/>
        <v>22665.439999999999</v>
      </c>
      <c r="L15">
        <f t="shared" si="4"/>
        <v>3.7174741676234211</v>
      </c>
      <c r="M15" s="5">
        <f t="shared" si="5"/>
        <v>3</v>
      </c>
      <c r="N15" s="5">
        <f t="shared" si="6"/>
        <v>4</v>
      </c>
      <c r="U15" s="3" t="s">
        <v>18</v>
      </c>
      <c r="V15" s="1">
        <f t="shared" si="20"/>
        <v>13</v>
      </c>
      <c r="W15">
        <v>3</v>
      </c>
      <c r="X15">
        <f t="shared" si="7"/>
        <v>100000</v>
      </c>
      <c r="Y15" s="3">
        <v>3</v>
      </c>
      <c r="Z15">
        <f t="shared" si="8"/>
        <v>16728</v>
      </c>
      <c r="AA15">
        <v>5576</v>
      </c>
      <c r="AB15">
        <f t="shared" si="9"/>
        <v>12421.72</v>
      </c>
      <c r="AC15">
        <f t="shared" si="10"/>
        <v>2.2277116212338592</v>
      </c>
      <c r="AD15" s="5">
        <f t="shared" si="11"/>
        <v>2</v>
      </c>
      <c r="AE15" s="5">
        <f t="shared" si="12"/>
        <v>3</v>
      </c>
      <c r="AI15">
        <v>2</v>
      </c>
      <c r="AK15" s="3" t="s">
        <v>18</v>
      </c>
      <c r="AL15" s="1">
        <f t="shared" si="13"/>
        <v>13</v>
      </c>
      <c r="AM15">
        <v>2</v>
      </c>
      <c r="AN15">
        <f t="shared" si="14"/>
        <v>100000</v>
      </c>
      <c r="AO15" s="3">
        <v>7</v>
      </c>
      <c r="AP15">
        <f t="shared" si="15"/>
        <v>12772</v>
      </c>
      <c r="AQ15">
        <v>6386</v>
      </c>
      <c r="AR15">
        <f t="shared" si="16"/>
        <v>39108.959999999999</v>
      </c>
      <c r="AS15">
        <f t="shared" si="17"/>
        <v>6.1241716254306295</v>
      </c>
      <c r="AT15" s="5">
        <f t="shared" si="18"/>
        <v>6</v>
      </c>
      <c r="AU15" s="5">
        <f t="shared" si="19"/>
        <v>7</v>
      </c>
    </row>
    <row r="16" spans="1:47" x14ac:dyDescent="0.2">
      <c r="D16" s="3" t="s">
        <v>57</v>
      </c>
      <c r="E16" s="1">
        <f t="shared" si="1"/>
        <v>13</v>
      </c>
      <c r="F16">
        <v>3</v>
      </c>
      <c r="G16">
        <f>B$4/10</f>
        <v>100000</v>
      </c>
      <c r="H16" s="3">
        <v>4</v>
      </c>
      <c r="I16">
        <f t="shared" si="0"/>
        <v>17292</v>
      </c>
      <c r="J16">
        <v>5764</v>
      </c>
      <c r="K16">
        <f t="shared" si="3"/>
        <v>22665.439999999999</v>
      </c>
      <c r="L16">
        <f t="shared" si="4"/>
        <v>3.9322414989590562</v>
      </c>
      <c r="M16" s="5">
        <f t="shared" si="5"/>
        <v>3</v>
      </c>
      <c r="N16" s="5">
        <f t="shared" si="6"/>
        <v>4</v>
      </c>
      <c r="U16" s="3" t="s">
        <v>57</v>
      </c>
      <c r="V16" s="1">
        <f t="shared" si="20"/>
        <v>13</v>
      </c>
      <c r="W16">
        <v>2</v>
      </c>
      <c r="X16">
        <f>S$4/10</f>
        <v>100000</v>
      </c>
      <c r="Y16" s="3">
        <v>3</v>
      </c>
      <c r="Z16">
        <f t="shared" si="8"/>
        <v>11038</v>
      </c>
      <c r="AA16">
        <v>5519</v>
      </c>
      <c r="AB16">
        <f t="shared" si="9"/>
        <v>12421.72</v>
      </c>
      <c r="AC16">
        <f t="shared" si="10"/>
        <v>2.2507193332125386</v>
      </c>
      <c r="AD16" s="5">
        <f t="shared" si="11"/>
        <v>2</v>
      </c>
      <c r="AE16" s="5">
        <f t="shared" si="12"/>
        <v>3</v>
      </c>
      <c r="AI16">
        <v>2</v>
      </c>
      <c r="AK16" s="3" t="s">
        <v>57</v>
      </c>
      <c r="AL16" s="1">
        <f t="shared" si="13"/>
        <v>13</v>
      </c>
      <c r="AM16">
        <v>2</v>
      </c>
      <c r="AN16">
        <f>AI$4/10</f>
        <v>100000</v>
      </c>
      <c r="AO16" s="3">
        <v>7</v>
      </c>
      <c r="AP16">
        <f t="shared" si="15"/>
        <v>11684</v>
      </c>
      <c r="AQ16">
        <v>5842</v>
      </c>
      <c r="AR16">
        <f t="shared" si="16"/>
        <v>39108.959999999999</v>
      </c>
      <c r="AS16">
        <f t="shared" si="17"/>
        <v>6.6944471071550833</v>
      </c>
      <c r="AT16" s="5">
        <f t="shared" si="18"/>
        <v>6</v>
      </c>
      <c r="AU16" s="5">
        <f t="shared" si="19"/>
        <v>7</v>
      </c>
    </row>
    <row r="17" spans="4:47" x14ac:dyDescent="0.2">
      <c r="D17" s="3" t="s">
        <v>58</v>
      </c>
      <c r="E17" s="1">
        <f t="shared" si="1"/>
        <v>13</v>
      </c>
      <c r="F17">
        <v>2</v>
      </c>
      <c r="G17">
        <f t="shared" si="2"/>
        <v>100000</v>
      </c>
      <c r="H17" s="3">
        <v>5</v>
      </c>
      <c r="I17">
        <f t="shared" si="0"/>
        <v>10704</v>
      </c>
      <c r="J17">
        <v>5352</v>
      </c>
      <c r="K17">
        <f t="shared" si="3"/>
        <v>22665.439999999999</v>
      </c>
      <c r="L17">
        <f t="shared" si="4"/>
        <v>4.2349476831091177</v>
      </c>
      <c r="M17" s="5">
        <f t="shared" ref="M17:M30" si="21">_xlfn.FLOOR.PRECISE(L17)</f>
        <v>4</v>
      </c>
      <c r="N17" s="5">
        <f t="shared" ref="N17:N30" si="22">ROUNDUP(L17,0)</f>
        <v>5</v>
      </c>
      <c r="U17" s="3" t="s">
        <v>58</v>
      </c>
      <c r="V17" s="1">
        <f t="shared" si="20"/>
        <v>13</v>
      </c>
      <c r="W17">
        <v>2</v>
      </c>
      <c r="X17">
        <f t="shared" si="7"/>
        <v>100000</v>
      </c>
      <c r="Y17" s="3">
        <v>3</v>
      </c>
      <c r="Z17">
        <f t="shared" si="8"/>
        <v>11142</v>
      </c>
      <c r="AA17">
        <v>5571</v>
      </c>
      <c r="AB17">
        <f t="shared" si="9"/>
        <v>12421.72</v>
      </c>
      <c r="AC17">
        <f t="shared" si="10"/>
        <v>2.2297110034105185</v>
      </c>
      <c r="AD17" s="5">
        <f t="shared" ref="AD17:AD30" si="23">_xlfn.FLOOR.PRECISE(AC17)</f>
        <v>2</v>
      </c>
      <c r="AE17" s="5">
        <f t="shared" ref="AE17:AE30" si="24">ROUNDUP(AC17,0)</f>
        <v>3</v>
      </c>
      <c r="AI17">
        <v>2</v>
      </c>
      <c r="AK17" s="3" t="s">
        <v>58</v>
      </c>
      <c r="AL17" s="1">
        <f t="shared" si="13"/>
        <v>13</v>
      </c>
      <c r="AM17">
        <v>2</v>
      </c>
      <c r="AN17">
        <f t="shared" si="14"/>
        <v>100000</v>
      </c>
      <c r="AO17" s="3">
        <v>8</v>
      </c>
      <c r="AP17">
        <f t="shared" si="15"/>
        <v>10750</v>
      </c>
      <c r="AQ17">
        <v>5375</v>
      </c>
      <c r="AR17">
        <f t="shared" si="16"/>
        <v>39108.959999999999</v>
      </c>
      <c r="AS17">
        <f t="shared" si="17"/>
        <v>7.2760855813953489</v>
      </c>
      <c r="AT17" s="5">
        <f t="shared" si="18"/>
        <v>7</v>
      </c>
      <c r="AU17" s="5">
        <f t="shared" si="19"/>
        <v>8</v>
      </c>
    </row>
    <row r="18" spans="4:47" x14ac:dyDescent="0.2">
      <c r="D18" s="3" t="s">
        <v>59</v>
      </c>
      <c r="E18" s="1">
        <f t="shared" si="1"/>
        <v>13</v>
      </c>
      <c r="F18">
        <v>2</v>
      </c>
      <c r="G18">
        <f t="shared" si="2"/>
        <v>100000</v>
      </c>
      <c r="H18">
        <v>5</v>
      </c>
      <c r="I18">
        <f t="shared" si="0"/>
        <v>9768</v>
      </c>
      <c r="J18">
        <v>4884</v>
      </c>
      <c r="K18">
        <f t="shared" si="3"/>
        <v>22665.439999999999</v>
      </c>
      <c r="L18">
        <f t="shared" si="4"/>
        <v>4.6407534807534807</v>
      </c>
      <c r="M18" s="5">
        <f t="shared" si="21"/>
        <v>4</v>
      </c>
      <c r="N18" s="5">
        <f t="shared" si="22"/>
        <v>5</v>
      </c>
      <c r="U18" s="3" t="s">
        <v>59</v>
      </c>
      <c r="V18" s="1">
        <f t="shared" si="20"/>
        <v>13</v>
      </c>
      <c r="W18">
        <v>2</v>
      </c>
      <c r="X18">
        <f t="shared" si="7"/>
        <v>100000</v>
      </c>
      <c r="Y18">
        <v>3</v>
      </c>
      <c r="Z18">
        <f t="shared" si="8"/>
        <v>10834</v>
      </c>
      <c r="AA18">
        <v>5417</v>
      </c>
      <c r="AB18">
        <f t="shared" si="9"/>
        <v>12421.72</v>
      </c>
      <c r="AC18">
        <f t="shared" si="10"/>
        <v>2.293099501569134</v>
      </c>
      <c r="AD18" s="5">
        <f t="shared" si="23"/>
        <v>2</v>
      </c>
      <c r="AE18" s="5">
        <f t="shared" si="24"/>
        <v>3</v>
      </c>
      <c r="AI18">
        <v>2</v>
      </c>
      <c r="AK18" s="3" t="s">
        <v>59</v>
      </c>
      <c r="AL18" s="1">
        <f t="shared" si="13"/>
        <v>13</v>
      </c>
      <c r="AM18">
        <v>2</v>
      </c>
      <c r="AN18">
        <f t="shared" si="14"/>
        <v>100000</v>
      </c>
      <c r="AO18">
        <v>9</v>
      </c>
      <c r="AP18">
        <f t="shared" si="15"/>
        <v>9714</v>
      </c>
      <c r="AQ18">
        <v>4857</v>
      </c>
      <c r="AR18">
        <f t="shared" si="16"/>
        <v>39108.959999999999</v>
      </c>
      <c r="AS18">
        <f t="shared" si="17"/>
        <v>8.0520815318097583</v>
      </c>
      <c r="AT18" s="5">
        <f t="shared" si="18"/>
        <v>8</v>
      </c>
      <c r="AU18" s="5">
        <f t="shared" si="19"/>
        <v>9</v>
      </c>
    </row>
    <row r="19" spans="4:47" x14ac:dyDescent="0.2">
      <c r="D19" s="3" t="s">
        <v>60</v>
      </c>
      <c r="E19" s="1">
        <f t="shared" si="1"/>
        <v>13</v>
      </c>
      <c r="F19">
        <v>2</v>
      </c>
      <c r="G19">
        <f t="shared" si="2"/>
        <v>100000</v>
      </c>
      <c r="H19">
        <v>6</v>
      </c>
      <c r="I19">
        <f t="shared" si="0"/>
        <v>8816</v>
      </c>
      <c r="J19">
        <v>4408</v>
      </c>
      <c r="K19">
        <f t="shared" si="3"/>
        <v>22665.439999999999</v>
      </c>
      <c r="L19">
        <f t="shared" si="4"/>
        <v>5.1418874773139747</v>
      </c>
      <c r="M19" s="5">
        <f t="shared" si="21"/>
        <v>5</v>
      </c>
      <c r="N19" s="5">
        <f t="shared" si="22"/>
        <v>6</v>
      </c>
      <c r="U19" s="3" t="s">
        <v>60</v>
      </c>
      <c r="V19" s="1">
        <f t="shared" si="20"/>
        <v>13</v>
      </c>
      <c r="W19">
        <v>2</v>
      </c>
      <c r="X19">
        <f t="shared" si="7"/>
        <v>100000</v>
      </c>
      <c r="Y19">
        <v>3</v>
      </c>
      <c r="Z19">
        <f t="shared" si="8"/>
        <v>10630</v>
      </c>
      <c r="AA19">
        <v>5315</v>
      </c>
      <c r="AB19">
        <f t="shared" si="9"/>
        <v>12421.72</v>
      </c>
      <c r="AC19">
        <f t="shared" si="10"/>
        <v>2.3371063029162746</v>
      </c>
      <c r="AD19" s="5">
        <f t="shared" si="23"/>
        <v>2</v>
      </c>
      <c r="AE19" s="5">
        <f t="shared" si="24"/>
        <v>3</v>
      </c>
      <c r="AI19">
        <v>2</v>
      </c>
      <c r="AK19" s="3" t="s">
        <v>60</v>
      </c>
      <c r="AL19" s="1">
        <f t="shared" si="13"/>
        <v>13</v>
      </c>
      <c r="AM19">
        <v>2</v>
      </c>
      <c r="AN19">
        <f t="shared" si="14"/>
        <v>100000</v>
      </c>
      <c r="AO19">
        <v>10</v>
      </c>
      <c r="AP19">
        <f t="shared" si="15"/>
        <v>8664</v>
      </c>
      <c r="AQ19">
        <v>4332</v>
      </c>
      <c r="AR19">
        <f t="shared" si="16"/>
        <v>39108.959999999999</v>
      </c>
      <c r="AS19">
        <f t="shared" si="17"/>
        <v>9.02792243767313</v>
      </c>
      <c r="AT19" s="5">
        <f t="shared" si="18"/>
        <v>9</v>
      </c>
      <c r="AU19" s="5">
        <f t="shared" si="19"/>
        <v>10</v>
      </c>
    </row>
    <row r="20" spans="4:47" x14ac:dyDescent="0.2">
      <c r="D20" s="3" t="s">
        <v>61</v>
      </c>
      <c r="E20" s="1">
        <f t="shared" si="1"/>
        <v>12</v>
      </c>
      <c r="F20">
        <v>2</v>
      </c>
      <c r="G20">
        <f t="shared" si="2"/>
        <v>100000</v>
      </c>
      <c r="H20">
        <v>6</v>
      </c>
      <c r="I20">
        <f t="shared" si="0"/>
        <v>8072</v>
      </c>
      <c r="J20">
        <v>4036</v>
      </c>
      <c r="K20">
        <f t="shared" si="3"/>
        <v>22665.439999999999</v>
      </c>
      <c r="L20">
        <f t="shared" si="4"/>
        <v>5.6158176412289391</v>
      </c>
      <c r="M20" s="5">
        <f t="shared" si="21"/>
        <v>5</v>
      </c>
      <c r="N20" s="5">
        <f t="shared" si="22"/>
        <v>6</v>
      </c>
      <c r="U20" s="3" t="s">
        <v>61</v>
      </c>
      <c r="V20" s="1">
        <f t="shared" si="20"/>
        <v>13</v>
      </c>
      <c r="W20">
        <v>2</v>
      </c>
      <c r="X20">
        <f t="shared" si="7"/>
        <v>100000</v>
      </c>
      <c r="Y20">
        <v>3</v>
      </c>
      <c r="Z20">
        <f t="shared" si="8"/>
        <v>10012</v>
      </c>
      <c r="AA20">
        <v>5006</v>
      </c>
      <c r="AB20">
        <f t="shared" si="9"/>
        <v>12421.72</v>
      </c>
      <c r="AC20">
        <f t="shared" si="10"/>
        <v>2.4813663603675589</v>
      </c>
      <c r="AD20" s="5">
        <f t="shared" si="23"/>
        <v>2</v>
      </c>
      <c r="AE20" s="5">
        <f t="shared" si="24"/>
        <v>3</v>
      </c>
      <c r="AI20">
        <v>2</v>
      </c>
      <c r="AK20" s="3" t="s">
        <v>61</v>
      </c>
      <c r="AL20" s="1">
        <f t="shared" si="13"/>
        <v>12</v>
      </c>
      <c r="AM20">
        <v>2</v>
      </c>
      <c r="AN20">
        <f t="shared" si="14"/>
        <v>100000</v>
      </c>
      <c r="AO20">
        <v>11</v>
      </c>
      <c r="AP20">
        <f t="shared" si="15"/>
        <v>7674</v>
      </c>
      <c r="AQ20">
        <v>3837</v>
      </c>
      <c r="AR20">
        <f t="shared" si="16"/>
        <v>39108.959999999999</v>
      </c>
      <c r="AS20">
        <f t="shared" si="17"/>
        <v>10.192587959343237</v>
      </c>
      <c r="AT20" s="5">
        <f t="shared" si="18"/>
        <v>10</v>
      </c>
      <c r="AU20" s="5">
        <f t="shared" si="19"/>
        <v>11</v>
      </c>
    </row>
    <row r="21" spans="4:47" x14ac:dyDescent="0.2">
      <c r="D21" s="3" t="s">
        <v>62</v>
      </c>
      <c r="E21" s="1">
        <f t="shared" si="1"/>
        <v>12</v>
      </c>
      <c r="F21">
        <v>2</v>
      </c>
      <c r="G21">
        <f t="shared" si="2"/>
        <v>100000</v>
      </c>
      <c r="H21">
        <v>7</v>
      </c>
      <c r="I21">
        <f t="shared" si="0"/>
        <v>7034</v>
      </c>
      <c r="J21">
        <v>3517</v>
      </c>
      <c r="K21">
        <f t="shared" si="3"/>
        <v>22665.439999999999</v>
      </c>
      <c r="L21">
        <f t="shared" si="4"/>
        <v>6.4445379584873468</v>
      </c>
      <c r="M21" s="5">
        <f t="shared" si="21"/>
        <v>6</v>
      </c>
      <c r="N21" s="5">
        <f t="shared" si="22"/>
        <v>7</v>
      </c>
      <c r="U21" s="3" t="s">
        <v>62</v>
      </c>
      <c r="V21" s="1">
        <f t="shared" si="20"/>
        <v>13</v>
      </c>
      <c r="W21">
        <v>2</v>
      </c>
      <c r="X21">
        <f t="shared" si="7"/>
        <v>100000</v>
      </c>
      <c r="Y21">
        <v>3</v>
      </c>
      <c r="Z21">
        <f t="shared" si="8"/>
        <v>9660</v>
      </c>
      <c r="AA21">
        <v>4830</v>
      </c>
      <c r="AB21">
        <f t="shared" si="9"/>
        <v>12421.72</v>
      </c>
      <c r="AC21">
        <f t="shared" si="10"/>
        <v>2.5717846790890269</v>
      </c>
      <c r="AD21" s="5">
        <f t="shared" si="23"/>
        <v>2</v>
      </c>
      <c r="AE21" s="5">
        <f t="shared" si="24"/>
        <v>3</v>
      </c>
      <c r="AI21">
        <v>2</v>
      </c>
      <c r="AK21" s="3" t="s">
        <v>62</v>
      </c>
      <c r="AL21" s="1">
        <f t="shared" si="13"/>
        <v>12</v>
      </c>
      <c r="AM21">
        <v>2</v>
      </c>
      <c r="AN21">
        <f t="shared" si="14"/>
        <v>100000</v>
      </c>
      <c r="AO21">
        <v>13</v>
      </c>
      <c r="AP21">
        <f t="shared" si="15"/>
        <v>6440</v>
      </c>
      <c r="AQ21">
        <v>3220</v>
      </c>
      <c r="AR21">
        <f t="shared" si="16"/>
        <v>39108.959999999999</v>
      </c>
      <c r="AS21">
        <f t="shared" si="17"/>
        <v>12.145639751552794</v>
      </c>
      <c r="AT21" s="5">
        <f t="shared" si="18"/>
        <v>12</v>
      </c>
      <c r="AU21" s="5">
        <f t="shared" si="19"/>
        <v>13</v>
      </c>
    </row>
    <row r="22" spans="4:47" x14ac:dyDescent="0.2">
      <c r="D22" s="3" t="s">
        <v>63</v>
      </c>
      <c r="E22" s="1">
        <f t="shared" si="1"/>
        <v>12</v>
      </c>
      <c r="F22">
        <v>2</v>
      </c>
      <c r="G22">
        <f t="shared" si="2"/>
        <v>100000</v>
      </c>
      <c r="H22">
        <v>8</v>
      </c>
      <c r="I22">
        <f t="shared" si="0"/>
        <v>6256</v>
      </c>
      <c r="J22">
        <v>3128</v>
      </c>
      <c r="K22">
        <f t="shared" si="3"/>
        <v>22665.439999999999</v>
      </c>
      <c r="L22">
        <f t="shared" si="4"/>
        <v>7.2459846547314575</v>
      </c>
      <c r="M22" s="5">
        <f t="shared" si="21"/>
        <v>7</v>
      </c>
      <c r="N22" s="5">
        <f t="shared" si="22"/>
        <v>8</v>
      </c>
      <c r="U22" s="3" t="s">
        <v>63</v>
      </c>
      <c r="V22" s="1">
        <f t="shared" si="20"/>
        <v>13</v>
      </c>
      <c r="W22">
        <v>2</v>
      </c>
      <c r="X22">
        <f t="shared" si="7"/>
        <v>100000</v>
      </c>
      <c r="Y22">
        <v>3</v>
      </c>
      <c r="Z22">
        <f t="shared" si="8"/>
        <v>9020</v>
      </c>
      <c r="AA22">
        <v>4510</v>
      </c>
      <c r="AB22">
        <f t="shared" si="9"/>
        <v>12421.72</v>
      </c>
      <c r="AC22">
        <f t="shared" si="10"/>
        <v>2.7542616407982261</v>
      </c>
      <c r="AD22" s="5">
        <f t="shared" si="23"/>
        <v>2</v>
      </c>
      <c r="AE22" s="5">
        <f t="shared" si="24"/>
        <v>3</v>
      </c>
      <c r="AI22">
        <v>2</v>
      </c>
      <c r="AK22" s="3" t="s">
        <v>63</v>
      </c>
      <c r="AL22" s="1">
        <f t="shared" si="13"/>
        <v>12</v>
      </c>
      <c r="AM22">
        <v>2</v>
      </c>
      <c r="AN22">
        <f t="shared" si="14"/>
        <v>100000</v>
      </c>
      <c r="AO22">
        <v>15</v>
      </c>
      <c r="AP22">
        <f t="shared" si="15"/>
        <v>5434</v>
      </c>
      <c r="AQ22">
        <v>2717</v>
      </c>
      <c r="AR22">
        <f t="shared" si="16"/>
        <v>39108.959999999999</v>
      </c>
      <c r="AS22">
        <f t="shared" si="17"/>
        <v>14.394170040485829</v>
      </c>
      <c r="AT22" s="5">
        <f t="shared" si="18"/>
        <v>14</v>
      </c>
      <c r="AU22" s="5">
        <f t="shared" si="19"/>
        <v>15</v>
      </c>
    </row>
    <row r="23" spans="4:47" x14ac:dyDescent="0.2">
      <c r="D23" s="3" t="s">
        <v>64</v>
      </c>
      <c r="E23" s="1">
        <f t="shared" si="1"/>
        <v>12</v>
      </c>
      <c r="F23">
        <v>2</v>
      </c>
      <c r="G23">
        <f t="shared" ref="G23:G30" si="25">B$4/10</f>
        <v>100000</v>
      </c>
      <c r="H23">
        <v>9</v>
      </c>
      <c r="I23">
        <f t="shared" si="0"/>
        <v>5414</v>
      </c>
      <c r="J23">
        <v>2707</v>
      </c>
      <c r="K23">
        <f t="shared" si="3"/>
        <v>22665.439999999999</v>
      </c>
      <c r="L23">
        <f t="shared" si="4"/>
        <v>8.3728998891762085</v>
      </c>
      <c r="M23" s="5">
        <f t="shared" si="21"/>
        <v>8</v>
      </c>
      <c r="N23" s="5">
        <f t="shared" si="22"/>
        <v>9</v>
      </c>
      <c r="U23" s="3" t="s">
        <v>64</v>
      </c>
      <c r="V23" s="1">
        <f t="shared" si="20"/>
        <v>13</v>
      </c>
      <c r="W23">
        <v>2</v>
      </c>
      <c r="X23">
        <f t="shared" si="7"/>
        <v>100000</v>
      </c>
      <c r="Y23">
        <v>3</v>
      </c>
      <c r="Z23">
        <f t="shared" si="8"/>
        <v>8318</v>
      </c>
      <c r="AA23">
        <v>4159</v>
      </c>
      <c r="AB23">
        <f t="shared" si="9"/>
        <v>12421.72</v>
      </c>
      <c r="AC23">
        <f t="shared" si="10"/>
        <v>2.9867083433517672</v>
      </c>
      <c r="AD23" s="5">
        <f t="shared" si="23"/>
        <v>2</v>
      </c>
      <c r="AE23" s="5">
        <f t="shared" si="24"/>
        <v>3</v>
      </c>
      <c r="AI23">
        <v>2</v>
      </c>
      <c r="AK23" s="3" t="s">
        <v>64</v>
      </c>
      <c r="AL23" s="1">
        <f t="shared" si="13"/>
        <v>12</v>
      </c>
      <c r="AM23">
        <v>2</v>
      </c>
      <c r="AN23">
        <f t="shared" si="14"/>
        <v>100000</v>
      </c>
      <c r="AO23">
        <v>18</v>
      </c>
      <c r="AP23">
        <f t="shared" si="15"/>
        <v>4512</v>
      </c>
      <c r="AQ23">
        <v>2256</v>
      </c>
      <c r="AR23">
        <f t="shared" si="16"/>
        <v>39108.959999999999</v>
      </c>
      <c r="AS23">
        <f t="shared" si="17"/>
        <v>17.335531914893618</v>
      </c>
      <c r="AT23" s="5">
        <f t="shared" si="18"/>
        <v>17</v>
      </c>
      <c r="AU23" s="5">
        <f t="shared" si="19"/>
        <v>18</v>
      </c>
    </row>
    <row r="24" spans="4:47" x14ac:dyDescent="0.2">
      <c r="D24" s="3" t="s">
        <v>65</v>
      </c>
      <c r="E24" s="1">
        <f t="shared" si="1"/>
        <v>12</v>
      </c>
      <c r="F24">
        <v>2</v>
      </c>
      <c r="G24">
        <f t="shared" si="25"/>
        <v>100000</v>
      </c>
      <c r="H24">
        <v>11</v>
      </c>
      <c r="I24">
        <f t="shared" si="0"/>
        <v>4486</v>
      </c>
      <c r="J24">
        <v>2243</v>
      </c>
      <c r="K24">
        <f t="shared" si="3"/>
        <v>22665.439999999999</v>
      </c>
      <c r="L24">
        <f t="shared" si="4"/>
        <v>10.104966562639321</v>
      </c>
      <c r="M24" s="5">
        <f t="shared" si="21"/>
        <v>10</v>
      </c>
      <c r="N24" s="5">
        <f t="shared" si="22"/>
        <v>11</v>
      </c>
      <c r="U24" s="3" t="s">
        <v>65</v>
      </c>
      <c r="V24" s="1">
        <f t="shared" si="20"/>
        <v>12</v>
      </c>
      <c r="W24">
        <v>2</v>
      </c>
      <c r="X24">
        <f t="shared" si="7"/>
        <v>100000</v>
      </c>
      <c r="Y24">
        <v>4</v>
      </c>
      <c r="Z24">
        <f t="shared" si="8"/>
        <v>7748</v>
      </c>
      <c r="AA24">
        <v>3874</v>
      </c>
      <c r="AB24">
        <f t="shared" si="9"/>
        <v>12421.72</v>
      </c>
      <c r="AC24">
        <f t="shared" si="10"/>
        <v>3.2064326277749093</v>
      </c>
      <c r="AD24" s="5">
        <f t="shared" si="23"/>
        <v>3</v>
      </c>
      <c r="AE24" s="5">
        <f t="shared" si="24"/>
        <v>4</v>
      </c>
      <c r="AI24">
        <v>2</v>
      </c>
      <c r="AK24" s="3" t="s">
        <v>65</v>
      </c>
      <c r="AL24" s="1">
        <f t="shared" si="13"/>
        <v>11</v>
      </c>
      <c r="AM24">
        <v>2</v>
      </c>
      <c r="AN24">
        <f t="shared" si="14"/>
        <v>100000</v>
      </c>
      <c r="AO24">
        <v>21</v>
      </c>
      <c r="AP24">
        <f t="shared" si="15"/>
        <v>3726</v>
      </c>
      <c r="AQ24">
        <v>1863</v>
      </c>
      <c r="AR24">
        <f t="shared" si="16"/>
        <v>39108.959999999999</v>
      </c>
      <c r="AS24">
        <f t="shared" si="17"/>
        <v>20.992463768115943</v>
      </c>
      <c r="AT24" s="5">
        <f t="shared" si="18"/>
        <v>20</v>
      </c>
      <c r="AU24" s="5">
        <f t="shared" si="19"/>
        <v>21</v>
      </c>
    </row>
    <row r="25" spans="4:47" x14ac:dyDescent="0.2">
      <c r="D25" s="3" t="s">
        <v>66</v>
      </c>
      <c r="E25" s="1">
        <f t="shared" si="1"/>
        <v>11</v>
      </c>
      <c r="F25">
        <v>2</v>
      </c>
      <c r="G25">
        <f t="shared" si="25"/>
        <v>100000</v>
      </c>
      <c r="H25">
        <v>13</v>
      </c>
      <c r="I25">
        <f t="shared" si="0"/>
        <v>3760</v>
      </c>
      <c r="J25">
        <v>1880</v>
      </c>
      <c r="K25">
        <f t="shared" si="3"/>
        <v>22665.439999999999</v>
      </c>
      <c r="L25">
        <f t="shared" si="4"/>
        <v>12.056085106382978</v>
      </c>
      <c r="M25" s="5">
        <f t="shared" si="21"/>
        <v>12</v>
      </c>
      <c r="N25" s="5">
        <f t="shared" si="22"/>
        <v>13</v>
      </c>
      <c r="U25" s="3" t="s">
        <v>66</v>
      </c>
      <c r="V25" s="1">
        <f t="shared" si="20"/>
        <v>12</v>
      </c>
      <c r="W25">
        <v>2</v>
      </c>
      <c r="X25">
        <f t="shared" si="7"/>
        <v>100000</v>
      </c>
      <c r="Y25">
        <v>4</v>
      </c>
      <c r="Z25">
        <f t="shared" si="8"/>
        <v>7034</v>
      </c>
      <c r="AA25">
        <v>3517</v>
      </c>
      <c r="AB25">
        <f t="shared" si="9"/>
        <v>12421.72</v>
      </c>
      <c r="AC25">
        <f t="shared" si="10"/>
        <v>3.5319078760307079</v>
      </c>
      <c r="AD25" s="5">
        <f t="shared" si="23"/>
        <v>3</v>
      </c>
      <c r="AE25" s="5">
        <f t="shared" si="24"/>
        <v>4</v>
      </c>
      <c r="AI25">
        <v>2</v>
      </c>
      <c r="AK25" s="3" t="s">
        <v>66</v>
      </c>
      <c r="AL25" s="1">
        <f t="shared" si="13"/>
        <v>11</v>
      </c>
      <c r="AM25">
        <v>2</v>
      </c>
      <c r="AN25">
        <f t="shared" si="14"/>
        <v>100000</v>
      </c>
      <c r="AO25">
        <v>28</v>
      </c>
      <c r="AP25">
        <f t="shared" si="15"/>
        <v>2828</v>
      </c>
      <c r="AQ25">
        <v>1414</v>
      </c>
      <c r="AR25">
        <f t="shared" si="16"/>
        <v>39108.959999999999</v>
      </c>
      <c r="AS25">
        <f t="shared" si="17"/>
        <v>27.658387553041017</v>
      </c>
      <c r="AT25" s="5">
        <f t="shared" si="18"/>
        <v>27</v>
      </c>
      <c r="AU25" s="5">
        <f t="shared" si="19"/>
        <v>28</v>
      </c>
    </row>
    <row r="26" spans="4:47" x14ac:dyDescent="0.2">
      <c r="D26" s="3" t="s">
        <v>67</v>
      </c>
      <c r="E26" s="1">
        <f t="shared" si="1"/>
        <v>11</v>
      </c>
      <c r="F26">
        <v>2</v>
      </c>
      <c r="G26">
        <f t="shared" si="25"/>
        <v>100000</v>
      </c>
      <c r="H26">
        <v>16</v>
      </c>
      <c r="I26">
        <f t="shared" si="0"/>
        <v>2984</v>
      </c>
      <c r="J26">
        <v>1492</v>
      </c>
      <c r="K26">
        <f t="shared" si="3"/>
        <v>22665.439999999999</v>
      </c>
      <c r="L26">
        <f t="shared" si="4"/>
        <v>15.19131367292225</v>
      </c>
      <c r="M26" s="5">
        <f t="shared" si="21"/>
        <v>15</v>
      </c>
      <c r="N26" s="5">
        <f t="shared" si="22"/>
        <v>16</v>
      </c>
      <c r="U26" s="3" t="s">
        <v>67</v>
      </c>
      <c r="V26" s="1">
        <f t="shared" si="20"/>
        <v>12</v>
      </c>
      <c r="W26">
        <v>2</v>
      </c>
      <c r="X26">
        <f t="shared" si="7"/>
        <v>100000</v>
      </c>
      <c r="Y26">
        <v>5</v>
      </c>
      <c r="Z26">
        <f t="shared" si="8"/>
        <v>6172</v>
      </c>
      <c r="AA26">
        <v>3086</v>
      </c>
      <c r="AB26">
        <f t="shared" si="9"/>
        <v>12421.72</v>
      </c>
      <c r="AC26">
        <f t="shared" si="10"/>
        <v>4.0251847051198961</v>
      </c>
      <c r="AD26" s="5">
        <f t="shared" si="23"/>
        <v>4</v>
      </c>
      <c r="AE26" s="5">
        <f t="shared" si="24"/>
        <v>5</v>
      </c>
      <c r="AI26">
        <v>2</v>
      </c>
      <c r="AK26" s="3" t="s">
        <v>67</v>
      </c>
      <c r="AL26" s="1">
        <f t="shared" si="13"/>
        <v>11</v>
      </c>
      <c r="AM26">
        <v>2</v>
      </c>
      <c r="AN26">
        <f t="shared" si="14"/>
        <v>100000</v>
      </c>
      <c r="AO26">
        <v>35</v>
      </c>
      <c r="AP26">
        <f t="shared" si="15"/>
        <v>2260</v>
      </c>
      <c r="AQ26">
        <v>1130</v>
      </c>
      <c r="AR26">
        <f t="shared" si="16"/>
        <v>39108.959999999999</v>
      </c>
      <c r="AS26">
        <f t="shared" si="17"/>
        <v>34.609699115044251</v>
      </c>
      <c r="AT26" s="5">
        <f t="shared" si="18"/>
        <v>34</v>
      </c>
      <c r="AU26" s="5">
        <f t="shared" si="19"/>
        <v>35</v>
      </c>
    </row>
    <row r="27" spans="4:47" x14ac:dyDescent="0.2">
      <c r="D27" s="3" t="s">
        <v>68</v>
      </c>
      <c r="E27" s="1">
        <f t="shared" si="1"/>
        <v>11</v>
      </c>
      <c r="F27">
        <v>2</v>
      </c>
      <c r="G27">
        <f t="shared" si="25"/>
        <v>100000</v>
      </c>
      <c r="H27">
        <v>19</v>
      </c>
      <c r="I27">
        <f t="shared" si="0"/>
        <v>2420</v>
      </c>
      <c r="J27">
        <v>1210</v>
      </c>
      <c r="K27">
        <f t="shared" si="3"/>
        <v>22665.439999999999</v>
      </c>
      <c r="L27">
        <f t="shared" si="4"/>
        <v>18.73176859504132</v>
      </c>
      <c r="M27" s="5">
        <f t="shared" si="21"/>
        <v>18</v>
      </c>
      <c r="N27" s="5">
        <f t="shared" si="22"/>
        <v>19</v>
      </c>
      <c r="U27" s="3" t="s">
        <v>68</v>
      </c>
      <c r="V27" s="1">
        <f t="shared" si="20"/>
        <v>12</v>
      </c>
      <c r="W27">
        <v>2</v>
      </c>
      <c r="X27">
        <f t="shared" si="7"/>
        <v>100000</v>
      </c>
      <c r="Y27">
        <v>5</v>
      </c>
      <c r="Z27">
        <f t="shared" si="8"/>
        <v>5344</v>
      </c>
      <c r="AA27">
        <v>2672</v>
      </c>
      <c r="AB27">
        <f t="shared" si="9"/>
        <v>12421.72</v>
      </c>
      <c r="AC27">
        <f t="shared" si="10"/>
        <v>4.6488473053892214</v>
      </c>
      <c r="AD27" s="5">
        <f t="shared" si="23"/>
        <v>4</v>
      </c>
      <c r="AE27" s="5">
        <f t="shared" si="24"/>
        <v>5</v>
      </c>
      <c r="AI27">
        <v>2</v>
      </c>
      <c r="AK27" s="3" t="s">
        <v>68</v>
      </c>
      <c r="AL27" s="1">
        <f t="shared" si="13"/>
        <v>10</v>
      </c>
      <c r="AM27">
        <v>2</v>
      </c>
      <c r="AN27">
        <f t="shared" si="14"/>
        <v>100000</v>
      </c>
      <c r="AO27">
        <v>50</v>
      </c>
      <c r="AP27">
        <f t="shared" si="15"/>
        <v>1590</v>
      </c>
      <c r="AQ27">
        <v>795</v>
      </c>
      <c r="AR27">
        <f t="shared" si="16"/>
        <v>39108.959999999999</v>
      </c>
      <c r="AS27">
        <f t="shared" si="17"/>
        <v>49.193660377358491</v>
      </c>
      <c r="AT27" s="5">
        <f t="shared" si="18"/>
        <v>49</v>
      </c>
      <c r="AU27" s="5">
        <f t="shared" si="19"/>
        <v>50</v>
      </c>
    </row>
    <row r="28" spans="4:47" x14ac:dyDescent="0.2">
      <c r="D28" s="3" t="s">
        <v>69</v>
      </c>
      <c r="E28" s="1">
        <f t="shared" si="1"/>
        <v>10</v>
      </c>
      <c r="F28">
        <v>2</v>
      </c>
      <c r="G28">
        <f t="shared" si="25"/>
        <v>100000</v>
      </c>
      <c r="H28">
        <v>25</v>
      </c>
      <c r="I28">
        <f t="shared" si="0"/>
        <v>1832</v>
      </c>
      <c r="J28">
        <v>916</v>
      </c>
      <c r="K28">
        <f t="shared" si="3"/>
        <v>22665.439999999999</v>
      </c>
      <c r="L28">
        <f t="shared" si="4"/>
        <v>24.743930131004365</v>
      </c>
      <c r="M28" s="5">
        <f t="shared" si="21"/>
        <v>24</v>
      </c>
      <c r="N28" s="5">
        <f t="shared" si="22"/>
        <v>25</v>
      </c>
      <c r="U28" s="3" t="s">
        <v>69</v>
      </c>
      <c r="V28" s="1">
        <f t="shared" si="20"/>
        <v>12</v>
      </c>
      <c r="W28">
        <v>2</v>
      </c>
      <c r="X28">
        <f t="shared" si="7"/>
        <v>100000</v>
      </c>
      <c r="Y28">
        <v>6</v>
      </c>
      <c r="Z28">
        <f t="shared" si="8"/>
        <v>4636</v>
      </c>
      <c r="AA28">
        <v>2318</v>
      </c>
      <c r="AB28">
        <f t="shared" si="9"/>
        <v>12421.72</v>
      </c>
      <c r="AC28">
        <f t="shared" si="10"/>
        <v>5.3588093183779115</v>
      </c>
      <c r="AD28" s="5">
        <f t="shared" si="23"/>
        <v>5</v>
      </c>
      <c r="AE28" s="5">
        <f t="shared" si="24"/>
        <v>6</v>
      </c>
      <c r="AI28">
        <v>2</v>
      </c>
      <c r="AK28" s="3" t="s">
        <v>69</v>
      </c>
      <c r="AL28" s="1">
        <f t="shared" si="13"/>
        <v>10</v>
      </c>
      <c r="AM28">
        <v>1</v>
      </c>
      <c r="AN28">
        <f t="shared" si="14"/>
        <v>100000</v>
      </c>
      <c r="AO28">
        <v>72</v>
      </c>
      <c r="AP28">
        <f t="shared" si="15"/>
        <v>550</v>
      </c>
      <c r="AQ28">
        <v>550</v>
      </c>
      <c r="AR28">
        <f t="shared" si="16"/>
        <v>39108.959999999999</v>
      </c>
      <c r="AS28">
        <f t="shared" si="17"/>
        <v>71.107199999999992</v>
      </c>
      <c r="AT28" s="5">
        <f t="shared" si="18"/>
        <v>71</v>
      </c>
      <c r="AU28" s="5">
        <f t="shared" si="19"/>
        <v>72</v>
      </c>
    </row>
    <row r="29" spans="4:47" x14ac:dyDescent="0.2">
      <c r="D29" s="3" t="s">
        <v>70</v>
      </c>
      <c r="E29" s="1">
        <f t="shared" si="1"/>
        <v>10</v>
      </c>
      <c r="F29">
        <v>1</v>
      </c>
      <c r="G29">
        <f t="shared" si="25"/>
        <v>100000</v>
      </c>
      <c r="H29">
        <v>34</v>
      </c>
      <c r="I29">
        <f t="shared" si="0"/>
        <v>678</v>
      </c>
      <c r="J29">
        <v>678</v>
      </c>
      <c r="K29">
        <f t="shared" si="3"/>
        <v>22665.439999999999</v>
      </c>
      <c r="L29">
        <f t="shared" si="4"/>
        <v>33.429852507374626</v>
      </c>
      <c r="M29" s="5">
        <f t="shared" si="21"/>
        <v>33</v>
      </c>
      <c r="N29" s="5">
        <f t="shared" si="22"/>
        <v>34</v>
      </c>
      <c r="U29" s="3" t="s">
        <v>70</v>
      </c>
      <c r="V29" s="1">
        <f t="shared" si="20"/>
        <v>11</v>
      </c>
      <c r="W29">
        <v>2</v>
      </c>
      <c r="X29">
        <f t="shared" si="7"/>
        <v>100000</v>
      </c>
      <c r="Y29">
        <v>7</v>
      </c>
      <c r="Z29">
        <f t="shared" si="8"/>
        <v>3786</v>
      </c>
      <c r="AA29">
        <v>1893</v>
      </c>
      <c r="AB29">
        <f t="shared" si="9"/>
        <v>12421.72</v>
      </c>
      <c r="AC29">
        <f t="shared" si="10"/>
        <v>6.5619228737453774</v>
      </c>
      <c r="AD29" s="5">
        <f t="shared" si="23"/>
        <v>6</v>
      </c>
      <c r="AE29" s="5">
        <f t="shared" si="24"/>
        <v>7</v>
      </c>
      <c r="AI29">
        <v>2</v>
      </c>
      <c r="AK29" s="3" t="s">
        <v>70</v>
      </c>
      <c r="AL29" s="1">
        <f t="shared" si="13"/>
        <v>9</v>
      </c>
      <c r="AM29">
        <v>1</v>
      </c>
      <c r="AN29">
        <f t="shared" si="14"/>
        <v>100000</v>
      </c>
      <c r="AO29">
        <v>107</v>
      </c>
      <c r="AP29">
        <f t="shared" si="15"/>
        <v>368</v>
      </c>
      <c r="AQ29">
        <v>368</v>
      </c>
      <c r="AR29">
        <f t="shared" si="16"/>
        <v>39108.959999999999</v>
      </c>
      <c r="AS29">
        <f t="shared" si="17"/>
        <v>106.27434782608695</v>
      </c>
      <c r="AT29" s="5">
        <f t="shared" si="18"/>
        <v>106</v>
      </c>
      <c r="AU29" s="5">
        <f t="shared" si="19"/>
        <v>107</v>
      </c>
    </row>
    <row r="30" spans="4:47" x14ac:dyDescent="0.2">
      <c r="D30" s="3" t="s">
        <v>71</v>
      </c>
      <c r="E30" s="1">
        <f t="shared" si="1"/>
        <v>9</v>
      </c>
      <c r="F30">
        <v>1</v>
      </c>
      <c r="G30">
        <f t="shared" si="25"/>
        <v>100000</v>
      </c>
      <c r="H30">
        <v>53</v>
      </c>
      <c r="I30">
        <f t="shared" si="0"/>
        <v>432</v>
      </c>
      <c r="J30">
        <v>432</v>
      </c>
      <c r="K30">
        <f t="shared" si="3"/>
        <v>22665.439999999999</v>
      </c>
      <c r="L30">
        <f t="shared" si="4"/>
        <v>52.466296296296292</v>
      </c>
      <c r="M30" s="5">
        <f t="shared" si="21"/>
        <v>52</v>
      </c>
      <c r="N30" s="5">
        <f t="shared" si="22"/>
        <v>53</v>
      </c>
      <c r="U30" s="3" t="s">
        <v>71</v>
      </c>
      <c r="V30" s="1">
        <f t="shared" si="20"/>
        <v>11</v>
      </c>
      <c r="W30">
        <v>1</v>
      </c>
      <c r="X30">
        <f t="shared" si="7"/>
        <v>100000</v>
      </c>
      <c r="Y30">
        <v>8</v>
      </c>
      <c r="Z30">
        <f t="shared" si="8"/>
        <v>1555</v>
      </c>
      <c r="AA30">
        <v>1555</v>
      </c>
      <c r="AB30">
        <f t="shared" si="9"/>
        <v>12421.72</v>
      </c>
      <c r="AC30">
        <f t="shared" si="10"/>
        <v>7.9882443729903532</v>
      </c>
      <c r="AD30" s="5">
        <f t="shared" si="23"/>
        <v>7</v>
      </c>
      <c r="AE30" s="5">
        <f t="shared" si="24"/>
        <v>8</v>
      </c>
      <c r="AI30">
        <v>1</v>
      </c>
      <c r="AK30" s="3" t="s">
        <v>71</v>
      </c>
      <c r="AL30" s="1">
        <f t="shared" si="13"/>
        <v>8</v>
      </c>
      <c r="AM30">
        <v>1</v>
      </c>
      <c r="AN30">
        <f t="shared" si="14"/>
        <v>100000</v>
      </c>
      <c r="AO30">
        <v>180</v>
      </c>
      <c r="AP30">
        <f t="shared" si="15"/>
        <v>218</v>
      </c>
      <c r="AQ30">
        <v>218</v>
      </c>
      <c r="AR30">
        <f t="shared" si="16"/>
        <v>39108.959999999999</v>
      </c>
      <c r="AS30">
        <f t="shared" si="17"/>
        <v>179.39889908256879</v>
      </c>
      <c r="AT30" s="5">
        <f t="shared" si="18"/>
        <v>179</v>
      </c>
      <c r="AU30" s="5">
        <f t="shared" si="19"/>
        <v>180</v>
      </c>
    </row>
    <row r="31" spans="4:47" x14ac:dyDescent="0.2">
      <c r="F31" t="s">
        <v>20</v>
      </c>
      <c r="I31">
        <f>SUM(I6:I30)</f>
        <v>566636</v>
      </c>
      <c r="J31">
        <f>SUM(J6:J30)</f>
        <v>99538</v>
      </c>
      <c r="W31" t="s">
        <v>20</v>
      </c>
      <c r="Z31">
        <f>SUM(Z6:Z30)</f>
        <v>310543</v>
      </c>
      <c r="AA31">
        <f>SUM(AA6:AA30)</f>
        <v>96247</v>
      </c>
      <c r="AK31" s="3"/>
      <c r="AM31" t="s">
        <v>20</v>
      </c>
      <c r="AP31">
        <f>SUM(AP6:AP30)</f>
        <v>977724</v>
      </c>
      <c r="AQ31">
        <f>SUM(AQ6:AQ30)</f>
        <v>99894</v>
      </c>
    </row>
    <row r="33" spans="1:62" x14ac:dyDescent="0.2">
      <c r="AK33">
        <v>12</v>
      </c>
      <c r="AL33">
        <v>13</v>
      </c>
      <c r="AM33">
        <v>13</v>
      </c>
      <c r="AO33">
        <v>13</v>
      </c>
      <c r="AP33">
        <v>13</v>
      </c>
      <c r="AQ33">
        <v>13</v>
      </c>
      <c r="AR33">
        <v>13</v>
      </c>
      <c r="AS33">
        <v>13</v>
      </c>
      <c r="AT33">
        <v>13</v>
      </c>
      <c r="AU33">
        <v>13</v>
      </c>
      <c r="AV33">
        <v>13</v>
      </c>
      <c r="AW33">
        <v>13</v>
      </c>
      <c r="AX33">
        <v>13</v>
      </c>
      <c r="AY33">
        <v>13</v>
      </c>
      <c r="AZ33">
        <v>12</v>
      </c>
      <c r="BA33">
        <v>12</v>
      </c>
      <c r="BB33">
        <v>12</v>
      </c>
      <c r="BC33">
        <v>12</v>
      </c>
      <c r="BD33">
        <v>11</v>
      </c>
      <c r="BE33">
        <v>11</v>
      </c>
      <c r="BF33">
        <v>11</v>
      </c>
      <c r="BG33">
        <v>10</v>
      </c>
      <c r="BH33">
        <v>10</v>
      </c>
      <c r="BI33">
        <v>9</v>
      </c>
      <c r="BJ33">
        <v>8</v>
      </c>
    </row>
    <row r="35" spans="1:62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62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62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62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50</v>
      </c>
      <c r="G38">
        <f>B$4/10</f>
        <v>100000</v>
      </c>
      <c r="H38" s="53">
        <v>10</v>
      </c>
      <c r="I38">
        <f t="shared" ref="I38:I62" si="26">F38*J38</f>
        <v>107650</v>
      </c>
      <c r="J38">
        <v>2153</v>
      </c>
      <c r="K38">
        <f>I$63/25</f>
        <v>21103.32</v>
      </c>
      <c r="L38">
        <f>K38/J38</f>
        <v>9.8018207152810035</v>
      </c>
      <c r="M38" s="5">
        <f>_xlfn.FLOOR.PRECISE(L38)</f>
        <v>9</v>
      </c>
      <c r="N38" s="5">
        <f>ROUNDUP(L38,0)</f>
        <v>10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45</v>
      </c>
      <c r="X38">
        <f>S$4/10</f>
        <v>100000</v>
      </c>
      <c r="Y38" s="53">
        <v>20</v>
      </c>
      <c r="Z38">
        <f>W38*AA38</f>
        <v>31680</v>
      </c>
      <c r="AA38">
        <v>704</v>
      </c>
      <c r="AB38">
        <f>Z$63/25</f>
        <v>13438.2</v>
      </c>
      <c r="AC38">
        <f>AB38/AA38</f>
        <v>19.088352272727274</v>
      </c>
      <c r="AD38" s="5">
        <f>_xlfn.FLOOR.PRECISE(AC38)</f>
        <v>19</v>
      </c>
      <c r="AE38" s="5">
        <f>ROUNDUP(AC38,0)</f>
        <v>20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49</v>
      </c>
      <c r="AN38">
        <f>AI$4/10</f>
        <v>100000</v>
      </c>
      <c r="AO38" s="53">
        <v>10</v>
      </c>
      <c r="AP38">
        <f>AM38*AQ38</f>
        <v>110593</v>
      </c>
      <c r="AQ38">
        <v>2257</v>
      </c>
      <c r="AR38">
        <f>AP$63/25</f>
        <v>20974.6</v>
      </c>
      <c r="AS38">
        <f>AR38/AQ38</f>
        <v>9.293132476739034</v>
      </c>
      <c r="AT38" s="5">
        <f>_xlfn.FLOOR.PRECISE(AS38)</f>
        <v>9</v>
      </c>
      <c r="AU38" s="5">
        <f>ROUNDUP(AS38,0)</f>
        <v>10</v>
      </c>
    </row>
    <row r="39" spans="1:62" x14ac:dyDescent="0.2">
      <c r="A39" s="1"/>
      <c r="B39" s="1"/>
      <c r="C39" s="1"/>
      <c r="D39" s="53" t="s">
        <v>10</v>
      </c>
      <c r="E39" s="1">
        <f t="shared" ref="E39:E62" si="27">ROUNDUP(LOG(J39,2), 0)-3</f>
        <v>10</v>
      </c>
      <c r="F39" s="53">
        <v>15</v>
      </c>
      <c r="G39">
        <f t="shared" ref="G39:G62" si="28">B$4/10</f>
        <v>100000</v>
      </c>
      <c r="H39" s="53">
        <v>6</v>
      </c>
      <c r="I39">
        <f t="shared" si="26"/>
        <v>61590</v>
      </c>
      <c r="J39">
        <v>4106</v>
      </c>
      <c r="K39">
        <f t="shared" ref="K39:K62" si="29">I$63/25</f>
        <v>21103.32</v>
      </c>
      <c r="L39">
        <f t="shared" ref="L39:L62" si="30">K39/J39</f>
        <v>5.139629810034096</v>
      </c>
      <c r="M39" s="5">
        <f t="shared" ref="M39:M62" si="31">_xlfn.FLOOR.PRECISE(L39)</f>
        <v>5</v>
      </c>
      <c r="N39" s="5">
        <f t="shared" ref="N39:N62" si="32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3">ROUNDUP(LOG(AA39,2), 0)-3</f>
        <v>8</v>
      </c>
      <c r="W39" s="53">
        <v>20</v>
      </c>
      <c r="X39">
        <f t="shared" ref="X39:X62" si="34">S$4/10</f>
        <v>100000</v>
      </c>
      <c r="Y39" s="53">
        <v>9</v>
      </c>
      <c r="Z39">
        <f t="shared" ref="Z39:Z62" si="35">W39*AA39</f>
        <v>31360</v>
      </c>
      <c r="AA39">
        <v>1568</v>
      </c>
      <c r="AB39">
        <f t="shared" ref="AB39:AB62" si="36">Z$63/25</f>
        <v>13438.2</v>
      </c>
      <c r="AC39">
        <f t="shared" ref="AC39:AC62" si="37">AB39/AA39</f>
        <v>8.5702806122448987</v>
      </c>
      <c r="AD39" s="5">
        <f t="shared" ref="AD39:AD62" si="38">_xlfn.FLOOR.PRECISE(AC39)</f>
        <v>8</v>
      </c>
      <c r="AE39" s="5">
        <f t="shared" ref="AE39:AE62" si="39">ROUNDUP(AC39,0)</f>
        <v>9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10</v>
      </c>
      <c r="AM39" s="53">
        <v>13</v>
      </c>
      <c r="AN39">
        <f t="shared" ref="AN39:AN62" si="41">AI$4/10</f>
        <v>100000</v>
      </c>
      <c r="AO39" s="53">
        <v>5</v>
      </c>
      <c r="AP39">
        <f t="shared" ref="AP39:AP62" si="42">AM39*AQ39</f>
        <v>56550</v>
      </c>
      <c r="AQ39">
        <v>4350</v>
      </c>
      <c r="AR39">
        <f t="shared" ref="AR39:AR62" si="43">AP$63/25</f>
        <v>20974.6</v>
      </c>
      <c r="AS39">
        <f t="shared" ref="AS39:AS62" si="44">AR39/AQ39</f>
        <v>4.8217471264367813</v>
      </c>
      <c r="AT39" s="5">
        <f t="shared" ref="AT39:AT62" si="45">_xlfn.FLOOR.PRECISE(AS39)</f>
        <v>4</v>
      </c>
      <c r="AU39" s="5">
        <f t="shared" ref="AU39:AU62" si="46">ROUNDUP(AS39,0)</f>
        <v>5</v>
      </c>
    </row>
    <row r="40" spans="1:62" x14ac:dyDescent="0.2">
      <c r="A40" s="1"/>
      <c r="B40" s="1"/>
      <c r="C40" s="1"/>
      <c r="D40" s="53" t="s">
        <v>11</v>
      </c>
      <c r="E40" s="1">
        <f t="shared" si="27"/>
        <v>10</v>
      </c>
      <c r="F40" s="53">
        <v>9</v>
      </c>
      <c r="G40">
        <f t="shared" si="28"/>
        <v>100000</v>
      </c>
      <c r="H40" s="53">
        <v>4</v>
      </c>
      <c r="I40">
        <f t="shared" si="26"/>
        <v>47493</v>
      </c>
      <c r="J40">
        <v>5277</v>
      </c>
      <c r="K40">
        <f t="shared" si="29"/>
        <v>21103.32</v>
      </c>
      <c r="L40">
        <f t="shared" si="30"/>
        <v>3.999113132461626</v>
      </c>
      <c r="M40" s="5">
        <f t="shared" si="31"/>
        <v>3</v>
      </c>
      <c r="N40" s="5">
        <f t="shared" si="32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33"/>
        <v>9</v>
      </c>
      <c r="W40" s="53">
        <v>10</v>
      </c>
      <c r="X40">
        <f t="shared" si="34"/>
        <v>100000</v>
      </c>
      <c r="Y40" s="53">
        <v>6</v>
      </c>
      <c r="Z40">
        <f t="shared" si="35"/>
        <v>23460</v>
      </c>
      <c r="AA40">
        <v>2346</v>
      </c>
      <c r="AB40">
        <f t="shared" si="36"/>
        <v>13438.2</v>
      </c>
      <c r="AC40">
        <f t="shared" si="37"/>
        <v>5.7281329923273656</v>
      </c>
      <c r="AD40" s="5">
        <f t="shared" si="38"/>
        <v>5</v>
      </c>
      <c r="AE40" s="5">
        <f t="shared" si="39"/>
        <v>6</v>
      </c>
      <c r="AF40" s="1"/>
      <c r="AG40" s="1"/>
      <c r="AH40" s="1"/>
      <c r="AI40" s="1"/>
      <c r="AJ40" s="1"/>
      <c r="AK40" s="53" t="s">
        <v>11</v>
      </c>
      <c r="AL40" s="1">
        <f t="shared" si="40"/>
        <v>10</v>
      </c>
      <c r="AM40" s="53">
        <v>9</v>
      </c>
      <c r="AN40">
        <f t="shared" si="41"/>
        <v>100000</v>
      </c>
      <c r="AO40" s="53">
        <v>4</v>
      </c>
      <c r="AP40">
        <f t="shared" si="42"/>
        <v>51219</v>
      </c>
      <c r="AQ40">
        <v>5691</v>
      </c>
      <c r="AR40">
        <f t="shared" si="43"/>
        <v>20974.6</v>
      </c>
      <c r="AS40">
        <f t="shared" si="44"/>
        <v>3.6855737128799855</v>
      </c>
      <c r="AT40" s="5">
        <f t="shared" si="45"/>
        <v>3</v>
      </c>
      <c r="AU40" s="5">
        <f t="shared" si="46"/>
        <v>4</v>
      </c>
    </row>
    <row r="41" spans="1:62" x14ac:dyDescent="0.2">
      <c r="A41" s="1"/>
      <c r="B41" s="1"/>
      <c r="C41" s="1"/>
      <c r="D41" s="53" t="s">
        <v>12</v>
      </c>
      <c r="E41" s="1">
        <f t="shared" si="27"/>
        <v>10</v>
      </c>
      <c r="F41" s="1">
        <v>8</v>
      </c>
      <c r="G41">
        <f t="shared" si="28"/>
        <v>100000</v>
      </c>
      <c r="H41" s="53">
        <v>4</v>
      </c>
      <c r="I41">
        <f t="shared" si="26"/>
        <v>49344</v>
      </c>
      <c r="J41">
        <v>6168</v>
      </c>
      <c r="K41">
        <f t="shared" si="29"/>
        <v>21103.32</v>
      </c>
      <c r="L41">
        <f t="shared" si="30"/>
        <v>3.421420233463035</v>
      </c>
      <c r="M41" s="5">
        <f t="shared" si="31"/>
        <v>3</v>
      </c>
      <c r="N41" s="5">
        <f t="shared" si="32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33"/>
        <v>9</v>
      </c>
      <c r="W41" s="1">
        <v>8</v>
      </c>
      <c r="X41">
        <f t="shared" si="34"/>
        <v>100000</v>
      </c>
      <c r="Y41" s="53">
        <v>5</v>
      </c>
      <c r="Z41">
        <f t="shared" si="35"/>
        <v>25192</v>
      </c>
      <c r="AA41">
        <v>3149</v>
      </c>
      <c r="AB41">
        <f t="shared" si="36"/>
        <v>13438.2</v>
      </c>
      <c r="AC41">
        <f t="shared" si="37"/>
        <v>4.267449984121944</v>
      </c>
      <c r="AD41" s="5">
        <f t="shared" si="38"/>
        <v>4</v>
      </c>
      <c r="AE41" s="5">
        <f t="shared" si="39"/>
        <v>5</v>
      </c>
      <c r="AF41" s="1"/>
      <c r="AG41" s="1"/>
      <c r="AH41" s="1"/>
      <c r="AI41" s="1"/>
      <c r="AJ41" s="1"/>
      <c r="AK41" s="53" t="s">
        <v>12</v>
      </c>
      <c r="AL41" s="1">
        <f t="shared" si="40"/>
        <v>10</v>
      </c>
      <c r="AM41" s="1">
        <v>7</v>
      </c>
      <c r="AN41">
        <f t="shared" si="41"/>
        <v>100000</v>
      </c>
      <c r="AO41" s="53">
        <v>4</v>
      </c>
      <c r="AP41">
        <f t="shared" si="42"/>
        <v>46529</v>
      </c>
      <c r="AQ41">
        <v>6647</v>
      </c>
      <c r="AR41">
        <f t="shared" si="43"/>
        <v>20974.6</v>
      </c>
      <c r="AS41">
        <f t="shared" si="44"/>
        <v>3.1554987212276213</v>
      </c>
      <c r="AT41" s="5">
        <f t="shared" si="45"/>
        <v>3</v>
      </c>
      <c r="AU41" s="5">
        <f t="shared" si="46"/>
        <v>4</v>
      </c>
    </row>
    <row r="42" spans="1:62" x14ac:dyDescent="0.2">
      <c r="A42" s="1"/>
      <c r="B42" s="1"/>
      <c r="C42" s="1"/>
      <c r="D42" s="53" t="s">
        <v>13</v>
      </c>
      <c r="E42" s="1">
        <f t="shared" si="27"/>
        <v>10</v>
      </c>
      <c r="F42" s="1">
        <v>6</v>
      </c>
      <c r="G42">
        <f t="shared" si="28"/>
        <v>100000</v>
      </c>
      <c r="H42" s="53">
        <v>4</v>
      </c>
      <c r="I42">
        <f t="shared" si="26"/>
        <v>39708</v>
      </c>
      <c r="J42">
        <v>6618</v>
      </c>
      <c r="K42">
        <f t="shared" si="29"/>
        <v>21103.32</v>
      </c>
      <c r="L42">
        <f t="shared" si="30"/>
        <v>3.1887760652765187</v>
      </c>
      <c r="M42" s="5">
        <f t="shared" si="31"/>
        <v>3</v>
      </c>
      <c r="N42" s="5">
        <f t="shared" si="32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33"/>
        <v>9</v>
      </c>
      <c r="W42" s="1">
        <v>6</v>
      </c>
      <c r="X42">
        <f t="shared" si="34"/>
        <v>100000</v>
      </c>
      <c r="Y42" s="53">
        <v>4</v>
      </c>
      <c r="Z42">
        <f t="shared" si="35"/>
        <v>22908</v>
      </c>
      <c r="AA42">
        <v>3818</v>
      </c>
      <c r="AB42">
        <f t="shared" si="36"/>
        <v>13438.2</v>
      </c>
      <c r="AC42">
        <f t="shared" si="37"/>
        <v>3.5196961760083814</v>
      </c>
      <c r="AD42" s="5">
        <f t="shared" si="38"/>
        <v>3</v>
      </c>
      <c r="AE42" s="5">
        <f t="shared" si="39"/>
        <v>4</v>
      </c>
      <c r="AF42" s="1"/>
      <c r="AG42" s="1"/>
      <c r="AH42" s="1"/>
      <c r="AI42" s="1"/>
      <c r="AJ42" s="1"/>
      <c r="AK42" s="53" t="s">
        <v>13</v>
      </c>
      <c r="AL42" s="1">
        <f t="shared" si="40"/>
        <v>10</v>
      </c>
      <c r="AM42" s="1">
        <v>6</v>
      </c>
      <c r="AN42">
        <f t="shared" si="41"/>
        <v>100000</v>
      </c>
      <c r="AO42" s="53">
        <v>3</v>
      </c>
      <c r="AP42">
        <f t="shared" si="42"/>
        <v>43038</v>
      </c>
      <c r="AQ42">
        <v>7173</v>
      </c>
      <c r="AR42">
        <f t="shared" si="43"/>
        <v>20974.6</v>
      </c>
      <c r="AS42">
        <f t="shared" si="44"/>
        <v>2.9241042799386587</v>
      </c>
      <c r="AT42" s="5">
        <f t="shared" si="45"/>
        <v>2</v>
      </c>
      <c r="AU42" s="5">
        <f t="shared" si="46"/>
        <v>3</v>
      </c>
    </row>
    <row r="43" spans="1:62" x14ac:dyDescent="0.2">
      <c r="A43" s="1"/>
      <c r="B43" s="1"/>
      <c r="C43" s="1"/>
      <c r="D43" s="53" t="s">
        <v>14</v>
      </c>
      <c r="E43" s="1">
        <f t="shared" si="27"/>
        <v>10</v>
      </c>
      <c r="F43" s="1">
        <v>5</v>
      </c>
      <c r="G43">
        <f t="shared" si="28"/>
        <v>100000</v>
      </c>
      <c r="H43" s="53">
        <v>4</v>
      </c>
      <c r="I43">
        <f t="shared" si="26"/>
        <v>33845</v>
      </c>
      <c r="J43">
        <v>6769</v>
      </c>
      <c r="K43">
        <f t="shared" si="29"/>
        <v>21103.32</v>
      </c>
      <c r="L43">
        <f t="shared" si="30"/>
        <v>3.1176421923474664</v>
      </c>
      <c r="M43" s="5">
        <f t="shared" si="31"/>
        <v>3</v>
      </c>
      <c r="N43" s="5">
        <f t="shared" si="32"/>
        <v>4</v>
      </c>
      <c r="O43" s="1"/>
      <c r="P43" s="1"/>
      <c r="Q43" s="1"/>
      <c r="R43" s="1"/>
      <c r="S43" s="1"/>
      <c r="T43" s="1"/>
      <c r="U43" s="53" t="s">
        <v>14</v>
      </c>
      <c r="V43" s="1">
        <f t="shared" si="33"/>
        <v>10</v>
      </c>
      <c r="W43" s="1">
        <v>5</v>
      </c>
      <c r="X43">
        <f t="shared" si="34"/>
        <v>100000</v>
      </c>
      <c r="Y43" s="53">
        <v>4</v>
      </c>
      <c r="Z43">
        <f t="shared" si="35"/>
        <v>22275</v>
      </c>
      <c r="AA43">
        <v>4455</v>
      </c>
      <c r="AB43">
        <f t="shared" si="36"/>
        <v>13438.2</v>
      </c>
      <c r="AC43">
        <f t="shared" si="37"/>
        <v>3.0164309764309767</v>
      </c>
      <c r="AD43" s="5">
        <f t="shared" si="38"/>
        <v>3</v>
      </c>
      <c r="AE43" s="5">
        <f t="shared" si="39"/>
        <v>4</v>
      </c>
      <c r="AF43" s="1"/>
      <c r="AG43" s="1"/>
      <c r="AH43" s="1"/>
      <c r="AI43" s="1"/>
      <c r="AJ43" s="1"/>
      <c r="AK43" s="53" t="s">
        <v>14</v>
      </c>
      <c r="AL43" s="1">
        <f t="shared" si="40"/>
        <v>10</v>
      </c>
      <c r="AM43" s="1">
        <v>5</v>
      </c>
      <c r="AN43">
        <f t="shared" si="41"/>
        <v>100000</v>
      </c>
      <c r="AO43" s="53">
        <v>3</v>
      </c>
      <c r="AP43">
        <f t="shared" si="42"/>
        <v>36895</v>
      </c>
      <c r="AQ43">
        <v>7379</v>
      </c>
      <c r="AR43">
        <f t="shared" si="43"/>
        <v>20974.6</v>
      </c>
      <c r="AS43">
        <f t="shared" si="44"/>
        <v>2.8424718796584902</v>
      </c>
      <c r="AT43" s="5">
        <f t="shared" si="45"/>
        <v>2</v>
      </c>
      <c r="AU43" s="5">
        <f t="shared" si="46"/>
        <v>3</v>
      </c>
    </row>
    <row r="44" spans="1:62" x14ac:dyDescent="0.2">
      <c r="A44" s="1"/>
      <c r="B44" s="1"/>
      <c r="C44" s="1"/>
      <c r="D44" s="53" t="s">
        <v>15</v>
      </c>
      <c r="E44" s="1">
        <f t="shared" si="27"/>
        <v>10</v>
      </c>
      <c r="F44" s="1">
        <v>5</v>
      </c>
      <c r="G44">
        <f t="shared" si="28"/>
        <v>100000</v>
      </c>
      <c r="H44" s="53">
        <v>4</v>
      </c>
      <c r="I44">
        <f t="shared" si="26"/>
        <v>33330</v>
      </c>
      <c r="J44">
        <v>6666</v>
      </c>
      <c r="K44">
        <f t="shared" si="29"/>
        <v>21103.32</v>
      </c>
      <c r="L44">
        <f t="shared" si="30"/>
        <v>3.1658145814581458</v>
      </c>
      <c r="M44" s="5">
        <f t="shared" si="31"/>
        <v>3</v>
      </c>
      <c r="N44" s="5">
        <f t="shared" si="32"/>
        <v>4</v>
      </c>
      <c r="O44" s="1"/>
      <c r="P44" s="1"/>
      <c r="Q44" s="1"/>
      <c r="R44" s="1"/>
      <c r="S44" s="1"/>
      <c r="T44" s="1"/>
      <c r="U44" s="53" t="s">
        <v>15</v>
      </c>
      <c r="V44" s="1">
        <f t="shared" si="33"/>
        <v>10</v>
      </c>
      <c r="W44" s="1">
        <v>4</v>
      </c>
      <c r="X44">
        <f t="shared" si="34"/>
        <v>100000</v>
      </c>
      <c r="Y44" s="53">
        <v>3</v>
      </c>
      <c r="Z44">
        <f t="shared" si="35"/>
        <v>19328</v>
      </c>
      <c r="AA44">
        <v>4832</v>
      </c>
      <c r="AB44">
        <f t="shared" si="36"/>
        <v>13438.2</v>
      </c>
      <c r="AC44">
        <f t="shared" si="37"/>
        <v>2.781084437086093</v>
      </c>
      <c r="AD44" s="5">
        <f t="shared" si="38"/>
        <v>2</v>
      </c>
      <c r="AE44" s="5">
        <f t="shared" si="39"/>
        <v>3</v>
      </c>
      <c r="AF44" s="1"/>
      <c r="AG44" s="1"/>
      <c r="AH44" s="1"/>
      <c r="AI44" s="1"/>
      <c r="AJ44" s="1"/>
      <c r="AK44" s="53" t="s">
        <v>15</v>
      </c>
      <c r="AL44" s="1">
        <f t="shared" si="40"/>
        <v>10</v>
      </c>
      <c r="AM44" s="1">
        <v>4</v>
      </c>
      <c r="AN44">
        <f t="shared" si="41"/>
        <v>100000</v>
      </c>
      <c r="AO44" s="53">
        <v>3</v>
      </c>
      <c r="AP44">
        <f t="shared" si="42"/>
        <v>29644</v>
      </c>
      <c r="AQ44">
        <v>7411</v>
      </c>
      <c r="AR44">
        <f t="shared" si="43"/>
        <v>20974.6</v>
      </c>
      <c r="AS44">
        <f t="shared" si="44"/>
        <v>2.8301983537984077</v>
      </c>
      <c r="AT44" s="5">
        <f t="shared" si="45"/>
        <v>2</v>
      </c>
      <c r="AU44" s="5">
        <f t="shared" si="46"/>
        <v>3</v>
      </c>
    </row>
    <row r="45" spans="1:62" x14ac:dyDescent="0.2">
      <c r="A45" s="1"/>
      <c r="B45" s="1"/>
      <c r="C45" s="1"/>
      <c r="D45" s="53" t="s">
        <v>16</v>
      </c>
      <c r="E45" s="1">
        <f t="shared" si="27"/>
        <v>10</v>
      </c>
      <c r="F45" s="1">
        <v>4</v>
      </c>
      <c r="G45">
        <f t="shared" si="28"/>
        <v>100000</v>
      </c>
      <c r="H45" s="53">
        <v>4</v>
      </c>
      <c r="I45">
        <f t="shared" si="26"/>
        <v>26588</v>
      </c>
      <c r="J45">
        <v>6647</v>
      </c>
      <c r="K45">
        <f t="shared" si="29"/>
        <v>21103.32</v>
      </c>
      <c r="L45">
        <f t="shared" si="30"/>
        <v>3.1748638483526403</v>
      </c>
      <c r="M45" s="5">
        <f t="shared" si="31"/>
        <v>3</v>
      </c>
      <c r="N45" s="5">
        <f t="shared" si="32"/>
        <v>4</v>
      </c>
      <c r="O45" s="1"/>
      <c r="P45" s="1"/>
      <c r="Q45" s="1"/>
      <c r="R45" s="1"/>
      <c r="S45" s="1"/>
      <c r="T45" s="1"/>
      <c r="U45" s="53" t="s">
        <v>16</v>
      </c>
      <c r="V45" s="1">
        <f t="shared" si="33"/>
        <v>10</v>
      </c>
      <c r="W45" s="1">
        <v>3</v>
      </c>
      <c r="X45">
        <f t="shared" si="34"/>
        <v>100000</v>
      </c>
      <c r="Y45" s="53">
        <v>3</v>
      </c>
      <c r="Z45">
        <f t="shared" si="35"/>
        <v>15585</v>
      </c>
      <c r="AA45">
        <v>5195</v>
      </c>
      <c r="AB45">
        <f t="shared" si="36"/>
        <v>13438.2</v>
      </c>
      <c r="AC45">
        <f t="shared" si="37"/>
        <v>2.5867564966313763</v>
      </c>
      <c r="AD45" s="5">
        <f t="shared" si="38"/>
        <v>2</v>
      </c>
      <c r="AE45" s="5">
        <f t="shared" si="39"/>
        <v>3</v>
      </c>
      <c r="AF45" s="1"/>
      <c r="AG45" s="1"/>
      <c r="AH45" s="1"/>
      <c r="AI45" s="1"/>
      <c r="AJ45" s="1"/>
      <c r="AK45" s="53" t="s">
        <v>16</v>
      </c>
      <c r="AL45" s="1">
        <f t="shared" si="40"/>
        <v>10</v>
      </c>
      <c r="AM45" s="1">
        <v>4</v>
      </c>
      <c r="AN45">
        <f t="shared" si="41"/>
        <v>100000</v>
      </c>
      <c r="AO45" s="53">
        <v>3</v>
      </c>
      <c r="AP45">
        <f t="shared" si="42"/>
        <v>28028</v>
      </c>
      <c r="AQ45">
        <v>7007</v>
      </c>
      <c r="AR45">
        <f t="shared" si="43"/>
        <v>20974.6</v>
      </c>
      <c r="AS45">
        <f t="shared" si="44"/>
        <v>2.9933780505209073</v>
      </c>
      <c r="AT45" s="5">
        <f t="shared" si="45"/>
        <v>2</v>
      </c>
      <c r="AU45" s="5">
        <f t="shared" si="46"/>
        <v>3</v>
      </c>
    </row>
    <row r="46" spans="1:62" x14ac:dyDescent="0.2">
      <c r="A46" s="1"/>
      <c r="B46" s="1"/>
      <c r="C46" s="1"/>
      <c r="D46" s="53" t="s">
        <v>17</v>
      </c>
      <c r="E46" s="1">
        <f t="shared" si="27"/>
        <v>10</v>
      </c>
      <c r="F46" s="1">
        <v>4</v>
      </c>
      <c r="G46">
        <f t="shared" si="28"/>
        <v>100000</v>
      </c>
      <c r="H46" s="53">
        <v>4</v>
      </c>
      <c r="I46">
        <f t="shared" si="26"/>
        <v>25560</v>
      </c>
      <c r="J46">
        <v>6390</v>
      </c>
      <c r="K46">
        <f t="shared" si="29"/>
        <v>21103.32</v>
      </c>
      <c r="L46">
        <f t="shared" si="30"/>
        <v>3.3025539906103285</v>
      </c>
      <c r="M46" s="5">
        <f t="shared" si="31"/>
        <v>3</v>
      </c>
      <c r="N46" s="5">
        <f t="shared" si="32"/>
        <v>4</v>
      </c>
      <c r="O46" s="1"/>
      <c r="P46" s="1"/>
      <c r="Q46" s="1"/>
      <c r="R46" s="1"/>
      <c r="S46" s="1"/>
      <c r="T46" s="1"/>
      <c r="U46" s="53" t="s">
        <v>17</v>
      </c>
      <c r="V46" s="1">
        <f t="shared" si="33"/>
        <v>10</v>
      </c>
      <c r="W46" s="1">
        <v>3</v>
      </c>
      <c r="X46">
        <f t="shared" si="34"/>
        <v>100000</v>
      </c>
      <c r="Y46" s="53">
        <v>3</v>
      </c>
      <c r="Z46">
        <f t="shared" si="35"/>
        <v>16086</v>
      </c>
      <c r="AA46">
        <v>5362</v>
      </c>
      <c r="AB46">
        <f t="shared" si="36"/>
        <v>13438.2</v>
      </c>
      <c r="AC46">
        <f t="shared" si="37"/>
        <v>2.5061917195076466</v>
      </c>
      <c r="AD46" s="5">
        <f t="shared" si="38"/>
        <v>2</v>
      </c>
      <c r="AE46" s="5">
        <f t="shared" si="39"/>
        <v>3</v>
      </c>
      <c r="AF46" s="1"/>
      <c r="AG46" s="1"/>
      <c r="AH46" s="1"/>
      <c r="AI46" s="1"/>
      <c r="AJ46" s="1"/>
      <c r="AK46" s="53" t="s">
        <v>17</v>
      </c>
      <c r="AL46" s="1">
        <f t="shared" si="40"/>
        <v>10</v>
      </c>
      <c r="AM46" s="1">
        <v>3</v>
      </c>
      <c r="AN46">
        <f t="shared" si="41"/>
        <v>100000</v>
      </c>
      <c r="AO46" s="53">
        <v>4</v>
      </c>
      <c r="AP46">
        <f t="shared" si="42"/>
        <v>20457</v>
      </c>
      <c r="AQ46">
        <v>6819</v>
      </c>
      <c r="AR46">
        <f t="shared" si="43"/>
        <v>20974.6</v>
      </c>
      <c r="AS46">
        <f t="shared" si="44"/>
        <v>3.0759055579997066</v>
      </c>
      <c r="AT46" s="5">
        <f t="shared" si="45"/>
        <v>3</v>
      </c>
      <c r="AU46" s="5">
        <f t="shared" si="46"/>
        <v>4</v>
      </c>
    </row>
    <row r="47" spans="1:62" x14ac:dyDescent="0.2">
      <c r="A47" s="1"/>
      <c r="B47" s="1"/>
      <c r="C47" s="1"/>
      <c r="D47" s="53" t="s">
        <v>18</v>
      </c>
      <c r="E47" s="1">
        <f t="shared" si="27"/>
        <v>10</v>
      </c>
      <c r="F47" s="1">
        <v>3</v>
      </c>
      <c r="G47">
        <f t="shared" si="28"/>
        <v>100000</v>
      </c>
      <c r="H47" s="53">
        <v>4</v>
      </c>
      <c r="I47">
        <f t="shared" si="26"/>
        <v>18291</v>
      </c>
      <c r="J47">
        <v>6097</v>
      </c>
      <c r="K47">
        <f t="shared" si="29"/>
        <v>21103.32</v>
      </c>
      <c r="L47">
        <f t="shared" si="30"/>
        <v>3.4612629161882893</v>
      </c>
      <c r="M47" s="5">
        <f t="shared" si="31"/>
        <v>3</v>
      </c>
      <c r="N47" s="5">
        <f t="shared" si="32"/>
        <v>4</v>
      </c>
      <c r="O47" s="1"/>
      <c r="P47" s="1"/>
      <c r="Q47" s="1"/>
      <c r="R47" s="1"/>
      <c r="S47" s="1"/>
      <c r="T47" s="1"/>
      <c r="U47" s="53" t="s">
        <v>18</v>
      </c>
      <c r="V47" s="1">
        <f t="shared" si="33"/>
        <v>10</v>
      </c>
      <c r="W47" s="1">
        <v>2</v>
      </c>
      <c r="X47">
        <f t="shared" si="34"/>
        <v>100000</v>
      </c>
      <c r="Y47" s="53">
        <v>3</v>
      </c>
      <c r="Z47">
        <f t="shared" si="35"/>
        <v>11152</v>
      </c>
      <c r="AA47">
        <v>5576</v>
      </c>
      <c r="AB47">
        <f t="shared" si="36"/>
        <v>13438.2</v>
      </c>
      <c r="AC47">
        <f t="shared" si="37"/>
        <v>2.4100071736011479</v>
      </c>
      <c r="AD47" s="5">
        <f t="shared" si="38"/>
        <v>2</v>
      </c>
      <c r="AE47" s="5">
        <f t="shared" si="39"/>
        <v>3</v>
      </c>
      <c r="AF47" s="1"/>
      <c r="AG47" s="1"/>
      <c r="AH47" s="1"/>
      <c r="AI47" s="1"/>
      <c r="AJ47" s="1"/>
      <c r="AK47" s="53" t="s">
        <v>18</v>
      </c>
      <c r="AL47" s="1">
        <f t="shared" si="40"/>
        <v>10</v>
      </c>
      <c r="AM47" s="1">
        <v>3</v>
      </c>
      <c r="AN47">
        <f t="shared" si="41"/>
        <v>100000</v>
      </c>
      <c r="AO47" s="53">
        <v>4</v>
      </c>
      <c r="AP47">
        <f t="shared" si="42"/>
        <v>19158</v>
      </c>
      <c r="AQ47">
        <v>6386</v>
      </c>
      <c r="AR47">
        <f t="shared" si="43"/>
        <v>20974.6</v>
      </c>
      <c r="AS47">
        <f t="shared" si="44"/>
        <v>3.2844660194174753</v>
      </c>
      <c r="AT47" s="5">
        <f t="shared" si="45"/>
        <v>3</v>
      </c>
      <c r="AU47" s="5">
        <f t="shared" si="46"/>
        <v>4</v>
      </c>
    </row>
    <row r="48" spans="1:62" x14ac:dyDescent="0.2">
      <c r="A48" s="1"/>
      <c r="B48" s="1"/>
      <c r="C48" s="1"/>
      <c r="D48" s="53" t="s">
        <v>57</v>
      </c>
      <c r="E48" s="1">
        <f t="shared" si="27"/>
        <v>10</v>
      </c>
      <c r="F48" s="1">
        <v>2</v>
      </c>
      <c r="G48">
        <f>B$4/10</f>
        <v>100000</v>
      </c>
      <c r="H48" s="53">
        <v>4</v>
      </c>
      <c r="I48">
        <f t="shared" si="26"/>
        <v>11528</v>
      </c>
      <c r="J48">
        <v>5764</v>
      </c>
      <c r="K48">
        <f t="shared" si="29"/>
        <v>21103.32</v>
      </c>
      <c r="L48">
        <f t="shared" si="30"/>
        <v>3.6612283136710615</v>
      </c>
      <c r="M48" s="5">
        <f t="shared" si="31"/>
        <v>3</v>
      </c>
      <c r="N48" s="5">
        <f t="shared" si="32"/>
        <v>4</v>
      </c>
      <c r="O48" s="1"/>
      <c r="P48" s="1"/>
      <c r="Q48" s="1"/>
      <c r="R48" s="1"/>
      <c r="S48" s="1"/>
      <c r="T48" s="1"/>
      <c r="U48" s="53" t="s">
        <v>57</v>
      </c>
      <c r="V48" s="1">
        <f t="shared" si="33"/>
        <v>10</v>
      </c>
      <c r="W48" s="1">
        <v>2</v>
      </c>
      <c r="X48">
        <f>S$4/10</f>
        <v>100000</v>
      </c>
      <c r="Y48" s="53">
        <v>3</v>
      </c>
      <c r="Z48">
        <f t="shared" si="35"/>
        <v>11038</v>
      </c>
      <c r="AA48">
        <v>5519</v>
      </c>
      <c r="AB48">
        <f t="shared" si="36"/>
        <v>13438.2</v>
      </c>
      <c r="AC48">
        <f t="shared" si="37"/>
        <v>2.4348976263815909</v>
      </c>
      <c r="AD48" s="5">
        <f t="shared" si="38"/>
        <v>2</v>
      </c>
      <c r="AE48" s="5">
        <f t="shared" si="39"/>
        <v>3</v>
      </c>
      <c r="AF48" s="1"/>
      <c r="AG48" s="1"/>
      <c r="AH48" s="1"/>
      <c r="AI48" s="1"/>
      <c r="AJ48" s="1"/>
      <c r="AK48" s="53" t="s">
        <v>57</v>
      </c>
      <c r="AL48" s="1">
        <f t="shared" si="40"/>
        <v>10</v>
      </c>
      <c r="AM48" s="1">
        <v>3</v>
      </c>
      <c r="AN48">
        <f>AI$4/10</f>
        <v>100000</v>
      </c>
      <c r="AO48" s="53">
        <v>4</v>
      </c>
      <c r="AP48">
        <f t="shared" si="42"/>
        <v>17526</v>
      </c>
      <c r="AQ48">
        <v>5842</v>
      </c>
      <c r="AR48">
        <f t="shared" si="43"/>
        <v>20974.6</v>
      </c>
      <c r="AS48">
        <f t="shared" si="44"/>
        <v>3.5903115371448133</v>
      </c>
      <c r="AT48" s="5">
        <f t="shared" si="45"/>
        <v>3</v>
      </c>
      <c r="AU48" s="5">
        <f t="shared" si="46"/>
        <v>4</v>
      </c>
    </row>
    <row r="49" spans="1:63" x14ac:dyDescent="0.2">
      <c r="A49" s="1"/>
      <c r="B49" s="1"/>
      <c r="C49" s="1"/>
      <c r="D49" s="53" t="s">
        <v>58</v>
      </c>
      <c r="E49" s="1">
        <f t="shared" si="27"/>
        <v>10</v>
      </c>
      <c r="F49" s="1">
        <v>2</v>
      </c>
      <c r="G49">
        <f t="shared" si="28"/>
        <v>100000</v>
      </c>
      <c r="H49" s="53">
        <v>4</v>
      </c>
      <c r="I49">
        <f t="shared" si="26"/>
        <v>10704</v>
      </c>
      <c r="J49">
        <v>5352</v>
      </c>
      <c r="K49">
        <f t="shared" si="29"/>
        <v>21103.32</v>
      </c>
      <c r="L49">
        <f t="shared" si="30"/>
        <v>3.9430717488789235</v>
      </c>
      <c r="M49" s="5">
        <f t="shared" si="31"/>
        <v>3</v>
      </c>
      <c r="N49" s="5">
        <f t="shared" si="32"/>
        <v>4</v>
      </c>
      <c r="O49" s="1"/>
      <c r="P49" s="1"/>
      <c r="Q49" s="1"/>
      <c r="R49" s="1"/>
      <c r="S49" s="1"/>
      <c r="T49" s="1"/>
      <c r="U49" s="53" t="s">
        <v>58</v>
      </c>
      <c r="V49" s="1">
        <f t="shared" si="33"/>
        <v>10</v>
      </c>
      <c r="W49" s="1">
        <v>2</v>
      </c>
      <c r="X49">
        <f t="shared" si="34"/>
        <v>100000</v>
      </c>
      <c r="Y49" s="53">
        <v>3</v>
      </c>
      <c r="Z49">
        <f t="shared" si="35"/>
        <v>11142</v>
      </c>
      <c r="AA49">
        <v>5571</v>
      </c>
      <c r="AB49">
        <f t="shared" si="36"/>
        <v>13438.2</v>
      </c>
      <c r="AC49">
        <f t="shared" si="37"/>
        <v>2.4121701669359181</v>
      </c>
      <c r="AD49" s="5">
        <f t="shared" si="38"/>
        <v>2</v>
      </c>
      <c r="AE49" s="5">
        <f t="shared" si="39"/>
        <v>3</v>
      </c>
      <c r="AF49" s="1"/>
      <c r="AG49" s="1"/>
      <c r="AH49" s="1"/>
      <c r="AI49" s="1"/>
      <c r="AJ49" s="1"/>
      <c r="AK49" s="53" t="s">
        <v>58</v>
      </c>
      <c r="AL49" s="1">
        <f t="shared" si="40"/>
        <v>10</v>
      </c>
      <c r="AM49" s="1">
        <v>2</v>
      </c>
      <c r="AN49">
        <f t="shared" si="41"/>
        <v>100000</v>
      </c>
      <c r="AO49" s="53">
        <v>4</v>
      </c>
      <c r="AP49">
        <f t="shared" si="42"/>
        <v>10750</v>
      </c>
      <c r="AQ49">
        <v>5375</v>
      </c>
      <c r="AR49">
        <f t="shared" si="43"/>
        <v>20974.6</v>
      </c>
      <c r="AS49">
        <f t="shared" si="44"/>
        <v>3.9022511627906975</v>
      </c>
      <c r="AT49" s="5">
        <f t="shared" si="45"/>
        <v>3</v>
      </c>
      <c r="AU49" s="5">
        <f t="shared" si="46"/>
        <v>4</v>
      </c>
    </row>
    <row r="50" spans="1:63" x14ac:dyDescent="0.2">
      <c r="A50" s="1"/>
      <c r="B50" s="1"/>
      <c r="C50" s="1"/>
      <c r="D50" s="53" t="s">
        <v>59</v>
      </c>
      <c r="E50" s="1">
        <f t="shared" si="27"/>
        <v>10</v>
      </c>
      <c r="F50" s="1">
        <v>2</v>
      </c>
      <c r="G50">
        <f t="shared" si="28"/>
        <v>100000</v>
      </c>
      <c r="H50" s="1">
        <v>5</v>
      </c>
      <c r="I50">
        <f t="shared" si="26"/>
        <v>9768</v>
      </c>
      <c r="J50">
        <v>4884</v>
      </c>
      <c r="K50">
        <f t="shared" si="29"/>
        <v>21103.32</v>
      </c>
      <c r="L50">
        <f t="shared" si="30"/>
        <v>4.3209090909090913</v>
      </c>
      <c r="M50" s="5">
        <f t="shared" si="31"/>
        <v>4</v>
      </c>
      <c r="N50" s="5">
        <f t="shared" si="32"/>
        <v>5</v>
      </c>
      <c r="O50" s="1"/>
      <c r="P50" s="1"/>
      <c r="Q50" s="1"/>
      <c r="R50" s="1"/>
      <c r="S50" s="1"/>
      <c r="T50" s="1"/>
      <c r="U50" s="53" t="s">
        <v>59</v>
      </c>
      <c r="V50" s="1">
        <f t="shared" si="33"/>
        <v>10</v>
      </c>
      <c r="W50" s="1">
        <v>2</v>
      </c>
      <c r="X50">
        <f t="shared" si="34"/>
        <v>100000</v>
      </c>
      <c r="Y50" s="1">
        <v>3</v>
      </c>
      <c r="Z50">
        <f t="shared" si="35"/>
        <v>10834</v>
      </c>
      <c r="AA50">
        <v>5417</v>
      </c>
      <c r="AB50">
        <f t="shared" si="36"/>
        <v>13438.2</v>
      </c>
      <c r="AC50">
        <f t="shared" si="37"/>
        <v>2.4807458002584459</v>
      </c>
      <c r="AD50" s="5">
        <f t="shared" si="38"/>
        <v>2</v>
      </c>
      <c r="AE50" s="5">
        <f t="shared" si="39"/>
        <v>3</v>
      </c>
      <c r="AF50" s="1"/>
      <c r="AG50" s="1"/>
      <c r="AH50" s="1"/>
      <c r="AI50" s="1"/>
      <c r="AJ50" s="1"/>
      <c r="AK50" s="53" t="s">
        <v>59</v>
      </c>
      <c r="AL50" s="1">
        <f t="shared" si="40"/>
        <v>10</v>
      </c>
      <c r="AM50" s="1">
        <v>2</v>
      </c>
      <c r="AN50">
        <f t="shared" si="41"/>
        <v>100000</v>
      </c>
      <c r="AO50" s="1">
        <v>5</v>
      </c>
      <c r="AP50">
        <f t="shared" si="42"/>
        <v>9714</v>
      </c>
      <c r="AQ50">
        <v>4857</v>
      </c>
      <c r="AR50">
        <f t="shared" si="43"/>
        <v>20974.6</v>
      </c>
      <c r="AS50">
        <f t="shared" si="44"/>
        <v>4.3184270125591926</v>
      </c>
      <c r="AT50" s="5">
        <f t="shared" si="45"/>
        <v>4</v>
      </c>
      <c r="AU50" s="5">
        <f t="shared" si="46"/>
        <v>5</v>
      </c>
    </row>
    <row r="51" spans="1:63" x14ac:dyDescent="0.2">
      <c r="D51" s="53" t="s">
        <v>60</v>
      </c>
      <c r="E51" s="1">
        <f t="shared" si="27"/>
        <v>10</v>
      </c>
      <c r="F51" s="1">
        <v>2</v>
      </c>
      <c r="G51">
        <f t="shared" si="28"/>
        <v>100000</v>
      </c>
      <c r="H51">
        <v>5</v>
      </c>
      <c r="I51">
        <f t="shared" si="26"/>
        <v>8816</v>
      </c>
      <c r="J51">
        <v>4408</v>
      </c>
      <c r="K51">
        <f t="shared" si="29"/>
        <v>21103.32</v>
      </c>
      <c r="L51">
        <f t="shared" si="30"/>
        <v>4.7875045372050815</v>
      </c>
      <c r="M51" s="5">
        <f t="shared" si="31"/>
        <v>4</v>
      </c>
      <c r="N51" s="5">
        <f t="shared" si="32"/>
        <v>5</v>
      </c>
      <c r="U51" s="53" t="s">
        <v>60</v>
      </c>
      <c r="V51" s="1">
        <f t="shared" si="33"/>
        <v>10</v>
      </c>
      <c r="W51" s="1">
        <v>2</v>
      </c>
      <c r="X51">
        <f t="shared" si="34"/>
        <v>100000</v>
      </c>
      <c r="Y51">
        <v>3</v>
      </c>
      <c r="Z51">
        <f t="shared" si="35"/>
        <v>10630</v>
      </c>
      <c r="AA51">
        <v>5315</v>
      </c>
      <c r="AB51">
        <f t="shared" si="36"/>
        <v>13438.2</v>
      </c>
      <c r="AC51">
        <f t="shared" si="37"/>
        <v>2.5283537158984011</v>
      </c>
      <c r="AD51" s="5">
        <f t="shared" si="38"/>
        <v>2</v>
      </c>
      <c r="AE51" s="5">
        <f t="shared" si="39"/>
        <v>3</v>
      </c>
      <c r="AK51" s="53" t="s">
        <v>60</v>
      </c>
      <c r="AL51" s="1">
        <f t="shared" si="40"/>
        <v>10</v>
      </c>
      <c r="AM51" s="1">
        <v>2</v>
      </c>
      <c r="AN51">
        <f t="shared" si="41"/>
        <v>100000</v>
      </c>
      <c r="AO51">
        <v>5</v>
      </c>
      <c r="AP51">
        <f t="shared" si="42"/>
        <v>8664</v>
      </c>
      <c r="AQ51">
        <v>4332</v>
      </c>
      <c r="AR51">
        <f t="shared" si="43"/>
        <v>20974.6</v>
      </c>
      <c r="AS51">
        <f t="shared" si="44"/>
        <v>4.8417820867959369</v>
      </c>
      <c r="AT51" s="5">
        <f t="shared" si="45"/>
        <v>4</v>
      </c>
      <c r="AU51" s="5">
        <f t="shared" si="46"/>
        <v>5</v>
      </c>
    </row>
    <row r="52" spans="1:63" x14ac:dyDescent="0.2">
      <c r="D52" s="53" t="s">
        <v>61</v>
      </c>
      <c r="E52" s="1">
        <f t="shared" si="27"/>
        <v>9</v>
      </c>
      <c r="F52" s="1">
        <v>2</v>
      </c>
      <c r="G52">
        <f t="shared" si="28"/>
        <v>100000</v>
      </c>
      <c r="H52">
        <v>6</v>
      </c>
      <c r="I52">
        <f t="shared" si="26"/>
        <v>8072</v>
      </c>
      <c r="J52">
        <v>4036</v>
      </c>
      <c r="K52">
        <f t="shared" si="29"/>
        <v>21103.32</v>
      </c>
      <c r="L52">
        <f t="shared" si="30"/>
        <v>5.2287710604558972</v>
      </c>
      <c r="M52" s="5">
        <f>_xlfn.FLOOR.PRECISE(L52)</f>
        <v>5</v>
      </c>
      <c r="N52" s="5">
        <f t="shared" si="32"/>
        <v>6</v>
      </c>
      <c r="U52" s="53" t="s">
        <v>61</v>
      </c>
      <c r="V52" s="1">
        <f t="shared" si="33"/>
        <v>10</v>
      </c>
      <c r="W52" s="1">
        <v>2</v>
      </c>
      <c r="X52">
        <f t="shared" si="34"/>
        <v>100000</v>
      </c>
      <c r="Y52">
        <v>3</v>
      </c>
      <c r="Z52">
        <f t="shared" si="35"/>
        <v>10012</v>
      </c>
      <c r="AA52">
        <v>5006</v>
      </c>
      <c r="AB52">
        <f t="shared" si="36"/>
        <v>13438.2</v>
      </c>
      <c r="AC52">
        <f t="shared" si="37"/>
        <v>2.6844186975629247</v>
      </c>
      <c r="AD52" s="5">
        <f t="shared" si="38"/>
        <v>2</v>
      </c>
      <c r="AE52" s="5">
        <f t="shared" si="39"/>
        <v>3</v>
      </c>
      <c r="AK52" s="53" t="s">
        <v>61</v>
      </c>
      <c r="AL52" s="1">
        <f t="shared" si="40"/>
        <v>9</v>
      </c>
      <c r="AM52" s="1">
        <v>2</v>
      </c>
      <c r="AN52">
        <f t="shared" si="41"/>
        <v>100000</v>
      </c>
      <c r="AO52">
        <v>6</v>
      </c>
      <c r="AP52">
        <f t="shared" si="42"/>
        <v>7674</v>
      </c>
      <c r="AQ52">
        <v>3837</v>
      </c>
      <c r="AR52">
        <f t="shared" si="43"/>
        <v>20974.6</v>
      </c>
      <c r="AS52">
        <f t="shared" si="44"/>
        <v>5.4664060463904089</v>
      </c>
      <c r="AT52" s="5">
        <f t="shared" si="45"/>
        <v>5</v>
      </c>
      <c r="AU52" s="5">
        <f t="shared" si="46"/>
        <v>6</v>
      </c>
    </row>
    <row r="53" spans="1:63" x14ac:dyDescent="0.2">
      <c r="D53" s="53" t="s">
        <v>62</v>
      </c>
      <c r="E53" s="1">
        <f t="shared" si="27"/>
        <v>9</v>
      </c>
      <c r="F53" s="1">
        <v>2</v>
      </c>
      <c r="G53">
        <f t="shared" si="28"/>
        <v>100000</v>
      </c>
      <c r="H53">
        <v>7</v>
      </c>
      <c r="I53">
        <f t="shared" si="26"/>
        <v>7034</v>
      </c>
      <c r="J53">
        <v>3517</v>
      </c>
      <c r="K53">
        <f t="shared" si="29"/>
        <v>21103.32</v>
      </c>
      <c r="L53">
        <f t="shared" si="30"/>
        <v>6.0003753198748937</v>
      </c>
      <c r="M53" s="5">
        <f t="shared" si="31"/>
        <v>6</v>
      </c>
      <c r="N53" s="5">
        <f t="shared" si="32"/>
        <v>7</v>
      </c>
      <c r="U53" s="53" t="s">
        <v>62</v>
      </c>
      <c r="V53" s="1">
        <f t="shared" si="33"/>
        <v>10</v>
      </c>
      <c r="W53" s="1">
        <v>2</v>
      </c>
      <c r="X53">
        <f t="shared" si="34"/>
        <v>100000</v>
      </c>
      <c r="Y53">
        <v>3</v>
      </c>
      <c r="Z53">
        <f t="shared" si="35"/>
        <v>9660</v>
      </c>
      <c r="AA53">
        <v>4830</v>
      </c>
      <c r="AB53">
        <f t="shared" si="36"/>
        <v>13438.2</v>
      </c>
      <c r="AC53">
        <f t="shared" si="37"/>
        <v>2.7822360248447207</v>
      </c>
      <c r="AD53" s="5">
        <f t="shared" si="38"/>
        <v>2</v>
      </c>
      <c r="AE53" s="5">
        <f t="shared" si="39"/>
        <v>3</v>
      </c>
      <c r="AK53" s="53" t="s">
        <v>62</v>
      </c>
      <c r="AL53" s="1">
        <f t="shared" si="40"/>
        <v>9</v>
      </c>
      <c r="AM53" s="1">
        <v>2</v>
      </c>
      <c r="AN53">
        <f t="shared" si="41"/>
        <v>100000</v>
      </c>
      <c r="AO53">
        <v>7</v>
      </c>
      <c r="AP53">
        <f t="shared" si="42"/>
        <v>6440</v>
      </c>
      <c r="AQ53">
        <v>3220</v>
      </c>
      <c r="AR53">
        <f t="shared" si="43"/>
        <v>20974.6</v>
      </c>
      <c r="AS53">
        <f t="shared" si="44"/>
        <v>6.5138509316770179</v>
      </c>
      <c r="AT53" s="5">
        <f t="shared" si="45"/>
        <v>6</v>
      </c>
      <c r="AU53" s="5">
        <f t="shared" si="46"/>
        <v>7</v>
      </c>
    </row>
    <row r="54" spans="1:63" x14ac:dyDescent="0.2">
      <c r="D54" s="53" t="s">
        <v>63</v>
      </c>
      <c r="E54" s="1">
        <f t="shared" si="27"/>
        <v>9</v>
      </c>
      <c r="F54" s="1">
        <v>2</v>
      </c>
      <c r="G54">
        <f t="shared" si="28"/>
        <v>100000</v>
      </c>
      <c r="H54">
        <v>7</v>
      </c>
      <c r="I54">
        <f t="shared" si="26"/>
        <v>6256</v>
      </c>
      <c r="J54">
        <v>3128</v>
      </c>
      <c r="K54">
        <f t="shared" si="29"/>
        <v>21103.32</v>
      </c>
      <c r="L54">
        <f t="shared" si="30"/>
        <v>6.7465856777493602</v>
      </c>
      <c r="M54" s="5">
        <f t="shared" si="31"/>
        <v>6</v>
      </c>
      <c r="N54" s="5">
        <f t="shared" si="32"/>
        <v>7</v>
      </c>
      <c r="U54" s="53" t="s">
        <v>63</v>
      </c>
      <c r="V54" s="1">
        <f t="shared" si="33"/>
        <v>10</v>
      </c>
      <c r="W54" s="1">
        <v>2</v>
      </c>
      <c r="X54">
        <f t="shared" si="34"/>
        <v>100000</v>
      </c>
      <c r="Y54">
        <v>3</v>
      </c>
      <c r="Z54">
        <f t="shared" si="35"/>
        <v>9020</v>
      </c>
      <c r="AA54">
        <v>4510</v>
      </c>
      <c r="AB54">
        <f t="shared" si="36"/>
        <v>13438.2</v>
      </c>
      <c r="AC54">
        <f t="shared" si="37"/>
        <v>2.9796452328159648</v>
      </c>
      <c r="AD54" s="5">
        <f t="shared" si="38"/>
        <v>2</v>
      </c>
      <c r="AE54" s="5">
        <f t="shared" si="39"/>
        <v>3</v>
      </c>
      <c r="AK54" s="53" t="s">
        <v>63</v>
      </c>
      <c r="AL54" s="1">
        <f t="shared" si="40"/>
        <v>9</v>
      </c>
      <c r="AM54" s="1">
        <v>2</v>
      </c>
      <c r="AN54">
        <f t="shared" si="41"/>
        <v>100000</v>
      </c>
      <c r="AO54">
        <v>8</v>
      </c>
      <c r="AP54">
        <f t="shared" si="42"/>
        <v>5434</v>
      </c>
      <c r="AQ54">
        <v>2717</v>
      </c>
      <c r="AR54">
        <f t="shared" si="43"/>
        <v>20974.6</v>
      </c>
      <c r="AS54">
        <f t="shared" si="44"/>
        <v>7.7197644460802346</v>
      </c>
      <c r="AT54" s="5">
        <f t="shared" si="45"/>
        <v>7</v>
      </c>
      <c r="AU54" s="5">
        <f t="shared" si="46"/>
        <v>8</v>
      </c>
    </row>
    <row r="55" spans="1:63" x14ac:dyDescent="0.2">
      <c r="D55" s="53" t="s">
        <v>64</v>
      </c>
      <c r="E55" s="1">
        <f t="shared" si="27"/>
        <v>9</v>
      </c>
      <c r="F55" s="1">
        <v>2</v>
      </c>
      <c r="G55">
        <f t="shared" si="28"/>
        <v>100000</v>
      </c>
      <c r="H55">
        <v>8</v>
      </c>
      <c r="I55">
        <f t="shared" si="26"/>
        <v>5414</v>
      </c>
      <c r="J55">
        <v>2707</v>
      </c>
      <c r="K55">
        <f t="shared" si="29"/>
        <v>21103.32</v>
      </c>
      <c r="L55">
        <f t="shared" si="30"/>
        <v>7.7958330254894719</v>
      </c>
      <c r="M55" s="5">
        <f t="shared" si="31"/>
        <v>7</v>
      </c>
      <c r="N55" s="5">
        <f t="shared" si="32"/>
        <v>8</v>
      </c>
      <c r="U55" s="53" t="s">
        <v>64</v>
      </c>
      <c r="V55" s="1">
        <f t="shared" si="33"/>
        <v>10</v>
      </c>
      <c r="W55" s="1">
        <v>2</v>
      </c>
      <c r="X55">
        <f t="shared" si="34"/>
        <v>100000</v>
      </c>
      <c r="Y55">
        <v>4</v>
      </c>
      <c r="Z55">
        <f t="shared" si="35"/>
        <v>8318</v>
      </c>
      <c r="AA55">
        <v>4159</v>
      </c>
      <c r="AB55">
        <f t="shared" si="36"/>
        <v>13438.2</v>
      </c>
      <c r="AC55">
        <f t="shared" si="37"/>
        <v>3.2311132483770137</v>
      </c>
      <c r="AD55" s="5">
        <f t="shared" si="38"/>
        <v>3</v>
      </c>
      <c r="AE55" s="5">
        <f t="shared" si="39"/>
        <v>4</v>
      </c>
      <c r="AK55" s="53" t="s">
        <v>64</v>
      </c>
      <c r="AL55" s="1">
        <f t="shared" si="40"/>
        <v>9</v>
      </c>
      <c r="AM55" s="1">
        <v>2</v>
      </c>
      <c r="AN55">
        <f t="shared" si="41"/>
        <v>100000</v>
      </c>
      <c r="AO55">
        <v>10</v>
      </c>
      <c r="AP55">
        <f t="shared" si="42"/>
        <v>4512</v>
      </c>
      <c r="AQ55">
        <v>2256</v>
      </c>
      <c r="AR55">
        <f t="shared" si="43"/>
        <v>20974.6</v>
      </c>
      <c r="AS55">
        <f t="shared" si="44"/>
        <v>9.2972517730496449</v>
      </c>
      <c r="AT55" s="5">
        <f t="shared" si="45"/>
        <v>9</v>
      </c>
      <c r="AU55" s="5">
        <f t="shared" si="46"/>
        <v>10</v>
      </c>
    </row>
    <row r="56" spans="1:63" x14ac:dyDescent="0.2">
      <c r="D56" s="53" t="s">
        <v>65</v>
      </c>
      <c r="E56" s="1">
        <f t="shared" si="27"/>
        <v>9</v>
      </c>
      <c r="F56" s="1">
        <v>2</v>
      </c>
      <c r="G56">
        <f t="shared" si="28"/>
        <v>100000</v>
      </c>
      <c r="H56">
        <v>10</v>
      </c>
      <c r="I56">
        <f t="shared" si="26"/>
        <v>4486</v>
      </c>
      <c r="J56">
        <v>2243</v>
      </c>
      <c r="K56">
        <f t="shared" si="29"/>
        <v>21103.32</v>
      </c>
      <c r="L56">
        <f t="shared" si="30"/>
        <v>9.4085242978154255</v>
      </c>
      <c r="M56" s="5">
        <f t="shared" si="31"/>
        <v>9</v>
      </c>
      <c r="N56" s="5">
        <f t="shared" si="32"/>
        <v>10</v>
      </c>
      <c r="U56" s="53" t="s">
        <v>65</v>
      </c>
      <c r="V56" s="1">
        <f t="shared" si="33"/>
        <v>9</v>
      </c>
      <c r="W56" s="1">
        <v>2</v>
      </c>
      <c r="X56">
        <f t="shared" si="34"/>
        <v>100000</v>
      </c>
      <c r="Y56">
        <v>4</v>
      </c>
      <c r="Z56">
        <f t="shared" si="35"/>
        <v>7748</v>
      </c>
      <c r="AA56">
        <v>3874</v>
      </c>
      <c r="AB56">
        <f t="shared" si="36"/>
        <v>13438.2</v>
      </c>
      <c r="AC56">
        <f t="shared" si="37"/>
        <v>3.4688177594217864</v>
      </c>
      <c r="AD56" s="5">
        <f t="shared" si="38"/>
        <v>3</v>
      </c>
      <c r="AE56" s="5">
        <f t="shared" si="39"/>
        <v>4</v>
      </c>
      <c r="AK56" s="53" t="s">
        <v>65</v>
      </c>
      <c r="AL56" s="1">
        <f t="shared" si="40"/>
        <v>8</v>
      </c>
      <c r="AM56" s="1">
        <v>2</v>
      </c>
      <c r="AN56">
        <f t="shared" si="41"/>
        <v>100000</v>
      </c>
      <c r="AO56">
        <v>12</v>
      </c>
      <c r="AP56">
        <f t="shared" si="42"/>
        <v>3726</v>
      </c>
      <c r="AQ56">
        <v>1863</v>
      </c>
      <c r="AR56">
        <f t="shared" si="43"/>
        <v>20974.6</v>
      </c>
      <c r="AS56">
        <f t="shared" si="44"/>
        <v>11.258507783145463</v>
      </c>
      <c r="AT56" s="5">
        <f t="shared" si="45"/>
        <v>11</v>
      </c>
      <c r="AU56" s="5">
        <f t="shared" si="46"/>
        <v>12</v>
      </c>
    </row>
    <row r="57" spans="1:63" x14ac:dyDescent="0.2">
      <c r="D57" s="53" t="s">
        <v>66</v>
      </c>
      <c r="E57" s="1">
        <f t="shared" si="27"/>
        <v>8</v>
      </c>
      <c r="F57" s="1">
        <v>2</v>
      </c>
      <c r="G57">
        <f t="shared" si="28"/>
        <v>100000</v>
      </c>
      <c r="H57">
        <v>12</v>
      </c>
      <c r="I57">
        <f t="shared" si="26"/>
        <v>3760</v>
      </c>
      <c r="J57">
        <v>1880</v>
      </c>
      <c r="K57">
        <f t="shared" si="29"/>
        <v>21103.32</v>
      </c>
      <c r="L57">
        <f t="shared" si="30"/>
        <v>11.225170212765958</v>
      </c>
      <c r="M57" s="5">
        <f t="shared" si="31"/>
        <v>11</v>
      </c>
      <c r="N57" s="5">
        <f t="shared" si="32"/>
        <v>12</v>
      </c>
      <c r="U57" s="53" t="s">
        <v>66</v>
      </c>
      <c r="V57" s="1">
        <f t="shared" si="33"/>
        <v>9</v>
      </c>
      <c r="W57" s="1">
        <v>2</v>
      </c>
      <c r="X57">
        <f t="shared" si="34"/>
        <v>100000</v>
      </c>
      <c r="Y57">
        <v>4</v>
      </c>
      <c r="Z57">
        <f t="shared" si="35"/>
        <v>7034</v>
      </c>
      <c r="AA57">
        <v>3517</v>
      </c>
      <c r="AB57">
        <f t="shared" si="36"/>
        <v>13438.2</v>
      </c>
      <c r="AC57">
        <f t="shared" si="37"/>
        <v>3.8209269263576915</v>
      </c>
      <c r="AD57" s="5">
        <f t="shared" si="38"/>
        <v>3</v>
      </c>
      <c r="AE57" s="5">
        <f t="shared" si="39"/>
        <v>4</v>
      </c>
      <c r="AK57" s="53" t="s">
        <v>66</v>
      </c>
      <c r="AL57" s="1">
        <f t="shared" si="40"/>
        <v>8</v>
      </c>
      <c r="AM57" s="1">
        <v>2</v>
      </c>
      <c r="AN57">
        <f t="shared" si="41"/>
        <v>100000</v>
      </c>
      <c r="AO57">
        <v>15</v>
      </c>
      <c r="AP57">
        <f t="shared" si="42"/>
        <v>2828</v>
      </c>
      <c r="AQ57">
        <v>1414</v>
      </c>
      <c r="AR57">
        <f t="shared" si="43"/>
        <v>20974.6</v>
      </c>
      <c r="AS57">
        <f t="shared" si="44"/>
        <v>14.833521923620932</v>
      </c>
      <c r="AT57" s="5">
        <f t="shared" si="45"/>
        <v>14</v>
      </c>
      <c r="AU57" s="5">
        <f t="shared" si="46"/>
        <v>15</v>
      </c>
    </row>
    <row r="58" spans="1:63" x14ac:dyDescent="0.2">
      <c r="D58" s="53" t="s">
        <v>67</v>
      </c>
      <c r="E58" s="1">
        <f t="shared" si="27"/>
        <v>8</v>
      </c>
      <c r="F58" s="1">
        <v>2</v>
      </c>
      <c r="G58">
        <f t="shared" si="28"/>
        <v>100000</v>
      </c>
      <c r="H58">
        <v>15</v>
      </c>
      <c r="I58">
        <f t="shared" si="26"/>
        <v>2984</v>
      </c>
      <c r="J58">
        <v>1492</v>
      </c>
      <c r="K58">
        <f t="shared" si="29"/>
        <v>21103.32</v>
      </c>
      <c r="L58">
        <f t="shared" si="30"/>
        <v>14.144316353887399</v>
      </c>
      <c r="M58" s="5">
        <f t="shared" si="31"/>
        <v>14</v>
      </c>
      <c r="N58" s="5">
        <f t="shared" si="32"/>
        <v>15</v>
      </c>
      <c r="U58" s="53" t="s">
        <v>67</v>
      </c>
      <c r="V58" s="1">
        <f t="shared" si="33"/>
        <v>9</v>
      </c>
      <c r="W58" s="1">
        <v>2</v>
      </c>
      <c r="X58">
        <f t="shared" si="34"/>
        <v>100000</v>
      </c>
      <c r="Y58">
        <v>5</v>
      </c>
      <c r="Z58">
        <f t="shared" si="35"/>
        <v>6172</v>
      </c>
      <c r="AA58">
        <v>3086</v>
      </c>
      <c r="AB58">
        <f t="shared" si="36"/>
        <v>13438.2</v>
      </c>
      <c r="AC58">
        <f t="shared" si="37"/>
        <v>4.3545690213869088</v>
      </c>
      <c r="AD58" s="5">
        <f t="shared" si="38"/>
        <v>4</v>
      </c>
      <c r="AE58" s="5">
        <f t="shared" si="39"/>
        <v>5</v>
      </c>
      <c r="AK58" s="53" t="s">
        <v>67</v>
      </c>
      <c r="AL58" s="1">
        <f t="shared" si="40"/>
        <v>8</v>
      </c>
      <c r="AM58" s="1">
        <v>2</v>
      </c>
      <c r="AN58">
        <f t="shared" si="41"/>
        <v>100000</v>
      </c>
      <c r="AO58">
        <v>19</v>
      </c>
      <c r="AP58">
        <f t="shared" si="42"/>
        <v>2260</v>
      </c>
      <c r="AQ58">
        <v>1130</v>
      </c>
      <c r="AR58">
        <f t="shared" si="43"/>
        <v>20974.6</v>
      </c>
      <c r="AS58">
        <f t="shared" si="44"/>
        <v>18.561592920353981</v>
      </c>
      <c r="AT58" s="5">
        <f t="shared" si="45"/>
        <v>18</v>
      </c>
      <c r="AU58" s="5">
        <f t="shared" si="46"/>
        <v>19</v>
      </c>
    </row>
    <row r="59" spans="1:63" x14ac:dyDescent="0.2">
      <c r="D59" s="53" t="s">
        <v>68</v>
      </c>
      <c r="E59" s="1">
        <f t="shared" si="27"/>
        <v>8</v>
      </c>
      <c r="F59" s="1">
        <v>2</v>
      </c>
      <c r="G59">
        <f t="shared" si="28"/>
        <v>100000</v>
      </c>
      <c r="H59">
        <v>18</v>
      </c>
      <c r="I59">
        <f t="shared" si="26"/>
        <v>2420</v>
      </c>
      <c r="J59">
        <v>1210</v>
      </c>
      <c r="K59">
        <f t="shared" si="29"/>
        <v>21103.32</v>
      </c>
      <c r="L59">
        <f t="shared" si="30"/>
        <v>17.440760330578513</v>
      </c>
      <c r="M59" s="5">
        <f t="shared" si="31"/>
        <v>17</v>
      </c>
      <c r="N59" s="5">
        <f t="shared" si="32"/>
        <v>18</v>
      </c>
      <c r="U59" s="53" t="s">
        <v>68</v>
      </c>
      <c r="V59" s="1">
        <f t="shared" si="33"/>
        <v>9</v>
      </c>
      <c r="W59" s="1">
        <v>2</v>
      </c>
      <c r="X59">
        <f t="shared" si="34"/>
        <v>100000</v>
      </c>
      <c r="Y59">
        <v>6</v>
      </c>
      <c r="Z59">
        <f t="shared" si="35"/>
        <v>5344</v>
      </c>
      <c r="AA59">
        <v>2672</v>
      </c>
      <c r="AB59">
        <f t="shared" si="36"/>
        <v>13438.2</v>
      </c>
      <c r="AC59">
        <f t="shared" si="37"/>
        <v>5.0292664670658684</v>
      </c>
      <c r="AD59" s="5">
        <f t="shared" si="38"/>
        <v>5</v>
      </c>
      <c r="AE59" s="5">
        <f t="shared" si="39"/>
        <v>6</v>
      </c>
      <c r="AK59" s="53" t="s">
        <v>68</v>
      </c>
      <c r="AL59" s="1">
        <f t="shared" si="40"/>
        <v>7</v>
      </c>
      <c r="AM59" s="1">
        <v>2</v>
      </c>
      <c r="AN59">
        <f t="shared" si="41"/>
        <v>100000</v>
      </c>
      <c r="AO59">
        <v>27</v>
      </c>
      <c r="AP59">
        <f t="shared" si="42"/>
        <v>1590</v>
      </c>
      <c r="AQ59">
        <v>795</v>
      </c>
      <c r="AR59">
        <f t="shared" si="43"/>
        <v>20974.6</v>
      </c>
      <c r="AS59">
        <f t="shared" si="44"/>
        <v>26.383144654088049</v>
      </c>
      <c r="AT59" s="5">
        <f t="shared" si="45"/>
        <v>26</v>
      </c>
      <c r="AU59" s="5">
        <f t="shared" si="46"/>
        <v>27</v>
      </c>
    </row>
    <row r="60" spans="1:63" x14ac:dyDescent="0.2">
      <c r="D60" s="53" t="s">
        <v>69</v>
      </c>
      <c r="E60" s="1">
        <f t="shared" si="27"/>
        <v>7</v>
      </c>
      <c r="F60" s="1">
        <v>2</v>
      </c>
      <c r="G60">
        <f t="shared" si="28"/>
        <v>100000</v>
      </c>
      <c r="H60">
        <v>24</v>
      </c>
      <c r="I60">
        <f t="shared" si="26"/>
        <v>1832</v>
      </c>
      <c r="J60">
        <v>916</v>
      </c>
      <c r="K60">
        <f t="shared" si="29"/>
        <v>21103.32</v>
      </c>
      <c r="L60">
        <f t="shared" si="30"/>
        <v>23.038558951965065</v>
      </c>
      <c r="M60" s="5">
        <f t="shared" si="31"/>
        <v>23</v>
      </c>
      <c r="N60" s="5">
        <f t="shared" si="32"/>
        <v>24</v>
      </c>
      <c r="U60" s="53" t="s">
        <v>69</v>
      </c>
      <c r="V60" s="1">
        <f t="shared" si="33"/>
        <v>9</v>
      </c>
      <c r="W60" s="1">
        <v>2</v>
      </c>
      <c r="X60">
        <f t="shared" si="34"/>
        <v>100000</v>
      </c>
      <c r="Y60">
        <v>6</v>
      </c>
      <c r="Z60">
        <f t="shared" si="35"/>
        <v>4636</v>
      </c>
      <c r="AA60">
        <v>2318</v>
      </c>
      <c r="AB60">
        <f t="shared" si="36"/>
        <v>13438.2</v>
      </c>
      <c r="AC60">
        <f t="shared" si="37"/>
        <v>5.7973252804141504</v>
      </c>
      <c r="AD60" s="5">
        <f t="shared" si="38"/>
        <v>5</v>
      </c>
      <c r="AE60" s="5">
        <f t="shared" si="39"/>
        <v>6</v>
      </c>
      <c r="AK60" s="53" t="s">
        <v>69</v>
      </c>
      <c r="AL60" s="1">
        <f t="shared" si="40"/>
        <v>7</v>
      </c>
      <c r="AM60" s="1">
        <v>1</v>
      </c>
      <c r="AN60">
        <f t="shared" si="41"/>
        <v>100000</v>
      </c>
      <c r="AO60">
        <v>39</v>
      </c>
      <c r="AP60">
        <f t="shared" si="42"/>
        <v>550</v>
      </c>
      <c r="AQ60">
        <v>550</v>
      </c>
      <c r="AR60">
        <f t="shared" si="43"/>
        <v>20974.6</v>
      </c>
      <c r="AS60">
        <f t="shared" si="44"/>
        <v>38.135636363636358</v>
      </c>
      <c r="AT60" s="5">
        <f t="shared" si="45"/>
        <v>38</v>
      </c>
      <c r="AU60" s="5">
        <f t="shared" si="46"/>
        <v>39</v>
      </c>
    </row>
    <row r="61" spans="1:63" x14ac:dyDescent="0.2">
      <c r="D61" s="53" t="s">
        <v>70</v>
      </c>
      <c r="E61" s="1">
        <f t="shared" si="27"/>
        <v>7</v>
      </c>
      <c r="F61" s="1">
        <v>1</v>
      </c>
      <c r="G61">
        <f t="shared" si="28"/>
        <v>100000</v>
      </c>
      <c r="H61">
        <v>32</v>
      </c>
      <c r="I61">
        <f t="shared" si="26"/>
        <v>678</v>
      </c>
      <c r="J61">
        <v>678</v>
      </c>
      <c r="K61">
        <f t="shared" si="29"/>
        <v>21103.32</v>
      </c>
      <c r="L61">
        <f t="shared" si="30"/>
        <v>31.125840707964603</v>
      </c>
      <c r="M61" s="5">
        <f t="shared" si="31"/>
        <v>31</v>
      </c>
      <c r="N61" s="5">
        <f t="shared" si="32"/>
        <v>32</v>
      </c>
      <c r="U61" s="53" t="s">
        <v>70</v>
      </c>
      <c r="V61" s="1">
        <f t="shared" si="33"/>
        <v>8</v>
      </c>
      <c r="W61" s="1">
        <v>2</v>
      </c>
      <c r="X61">
        <f t="shared" si="34"/>
        <v>100000</v>
      </c>
      <c r="Y61">
        <v>8</v>
      </c>
      <c r="Z61">
        <f t="shared" si="35"/>
        <v>3786</v>
      </c>
      <c r="AA61">
        <v>1893</v>
      </c>
      <c r="AB61">
        <f t="shared" si="36"/>
        <v>13438.2</v>
      </c>
      <c r="AC61">
        <f t="shared" si="37"/>
        <v>7.0988906497622821</v>
      </c>
      <c r="AD61" s="5">
        <f t="shared" si="38"/>
        <v>7</v>
      </c>
      <c r="AE61" s="5">
        <f t="shared" si="39"/>
        <v>8</v>
      </c>
      <c r="AK61" s="53" t="s">
        <v>70</v>
      </c>
      <c r="AL61" s="1">
        <f t="shared" si="40"/>
        <v>6</v>
      </c>
      <c r="AM61" s="1">
        <v>1</v>
      </c>
      <c r="AN61">
        <f t="shared" si="41"/>
        <v>100000</v>
      </c>
      <c r="AO61">
        <v>57</v>
      </c>
      <c r="AP61">
        <f t="shared" si="42"/>
        <v>368</v>
      </c>
      <c r="AQ61">
        <v>368</v>
      </c>
      <c r="AR61">
        <f t="shared" si="43"/>
        <v>20974.6</v>
      </c>
      <c r="AS61">
        <f t="shared" si="44"/>
        <v>56.99619565217391</v>
      </c>
      <c r="AT61" s="5">
        <f t="shared" si="45"/>
        <v>56</v>
      </c>
      <c r="AU61" s="5">
        <f t="shared" si="46"/>
        <v>57</v>
      </c>
    </row>
    <row r="62" spans="1:63" x14ac:dyDescent="0.2">
      <c r="D62" s="53" t="s">
        <v>71</v>
      </c>
      <c r="E62" s="1">
        <f t="shared" si="27"/>
        <v>6</v>
      </c>
      <c r="F62" s="1">
        <v>1</v>
      </c>
      <c r="G62">
        <f t="shared" si="28"/>
        <v>100000</v>
      </c>
      <c r="H62">
        <v>49</v>
      </c>
      <c r="I62">
        <f t="shared" si="26"/>
        <v>432</v>
      </c>
      <c r="J62">
        <v>432</v>
      </c>
      <c r="K62">
        <f t="shared" si="29"/>
        <v>21103.32</v>
      </c>
      <c r="L62">
        <f t="shared" si="30"/>
        <v>48.850277777777777</v>
      </c>
      <c r="M62" s="5">
        <f t="shared" si="31"/>
        <v>48</v>
      </c>
      <c r="N62" s="5">
        <f t="shared" si="32"/>
        <v>49</v>
      </c>
      <c r="U62" s="53" t="s">
        <v>71</v>
      </c>
      <c r="V62" s="1">
        <f t="shared" si="33"/>
        <v>8</v>
      </c>
      <c r="W62" s="1">
        <v>1</v>
      </c>
      <c r="X62">
        <f t="shared" si="34"/>
        <v>100000</v>
      </c>
      <c r="Y62">
        <v>9</v>
      </c>
      <c r="Z62">
        <f t="shared" si="35"/>
        <v>1555</v>
      </c>
      <c r="AA62">
        <v>1555</v>
      </c>
      <c r="AB62">
        <f t="shared" si="36"/>
        <v>13438.2</v>
      </c>
      <c r="AC62">
        <f t="shared" si="37"/>
        <v>8.6419292604501621</v>
      </c>
      <c r="AD62" s="5">
        <f t="shared" si="38"/>
        <v>8</v>
      </c>
      <c r="AE62" s="5">
        <f t="shared" si="39"/>
        <v>9</v>
      </c>
      <c r="AK62" s="53" t="s">
        <v>71</v>
      </c>
      <c r="AL62" s="1">
        <f t="shared" si="40"/>
        <v>5</v>
      </c>
      <c r="AM62" s="1">
        <v>1</v>
      </c>
      <c r="AN62">
        <f t="shared" si="41"/>
        <v>100000</v>
      </c>
      <c r="AO62">
        <v>97</v>
      </c>
      <c r="AP62">
        <f t="shared" si="42"/>
        <v>218</v>
      </c>
      <c r="AQ62">
        <v>218</v>
      </c>
      <c r="AR62">
        <f t="shared" si="43"/>
        <v>20974.6</v>
      </c>
      <c r="AS62">
        <f t="shared" si="44"/>
        <v>96.213761467889896</v>
      </c>
      <c r="AT62" s="5">
        <f t="shared" si="45"/>
        <v>96</v>
      </c>
      <c r="AU62" s="5">
        <f t="shared" si="46"/>
        <v>97</v>
      </c>
    </row>
    <row r="63" spans="1:63" x14ac:dyDescent="0.2">
      <c r="F63" t="s">
        <v>20</v>
      </c>
      <c r="I63">
        <f>SUM(I38:I62)</f>
        <v>527583</v>
      </c>
      <c r="J63">
        <f>SUM(J38:J62)</f>
        <v>99538</v>
      </c>
      <c r="W63" t="s">
        <v>20</v>
      </c>
      <c r="Z63">
        <f>SUM(Z38:Z62)</f>
        <v>335955</v>
      </c>
      <c r="AA63">
        <f>SUM(AA38:AA62)</f>
        <v>96247</v>
      </c>
      <c r="AM63" t="s">
        <v>20</v>
      </c>
      <c r="AP63">
        <f>SUM(AP38:AP62)</f>
        <v>524365</v>
      </c>
      <c r="AQ63">
        <f>SUM(AQ38:AQ62)</f>
        <v>99894</v>
      </c>
    </row>
    <row r="64" spans="1:63" x14ac:dyDescent="0.2">
      <c r="AL64">
        <v>9</v>
      </c>
      <c r="AM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9</v>
      </c>
      <c r="BB64">
        <v>9</v>
      </c>
      <c r="BC64">
        <v>9</v>
      </c>
      <c r="BD64">
        <v>9</v>
      </c>
      <c r="BE64">
        <v>8</v>
      </c>
      <c r="BF64">
        <v>8</v>
      </c>
      <c r="BG64">
        <v>8</v>
      </c>
      <c r="BH64">
        <v>7</v>
      </c>
      <c r="BI64">
        <v>7</v>
      </c>
      <c r="BJ64">
        <v>6</v>
      </c>
      <c r="BK64">
        <v>5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23</v>
      </c>
      <c r="G69">
        <f>B$4/10</f>
        <v>100000</v>
      </c>
      <c r="H69" s="53">
        <v>9</v>
      </c>
      <c r="I69">
        <f t="shared" ref="I69:I93" si="47">F69*J69</f>
        <v>49519</v>
      </c>
      <c r="J69">
        <v>2153</v>
      </c>
      <c r="K69">
        <f>I$94/25</f>
        <v>18458.400000000001</v>
      </c>
      <c r="L69">
        <f>K69/J69</f>
        <v>8.573339526242453</v>
      </c>
      <c r="M69" s="5">
        <f>_xlfn.FLOOR.PRECISE(L69)</f>
        <v>8</v>
      </c>
      <c r="N69" s="5">
        <f>ROUNDUP(L69,0)</f>
        <v>9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36</v>
      </c>
      <c r="X69">
        <f>S$4/10</f>
        <v>100000</v>
      </c>
      <c r="Y69" s="53">
        <v>19</v>
      </c>
      <c r="Z69">
        <f>W69*AA69</f>
        <v>25344</v>
      </c>
      <c r="AA69">
        <v>704</v>
      </c>
      <c r="AB69">
        <f>Z$94/25</f>
        <v>13091.4</v>
      </c>
      <c r="AC69">
        <f>AB69/AA69</f>
        <v>18.595738636363635</v>
      </c>
      <c r="AD69" s="5">
        <f>_xlfn.FLOOR.PRECISE(AC69)</f>
        <v>18</v>
      </c>
      <c r="AE69" s="5">
        <f>ROUNDUP(AC69,0)</f>
        <v>19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123</v>
      </c>
      <c r="AN69">
        <f>AI$4/10</f>
        <v>100000</v>
      </c>
      <c r="AO69" s="53">
        <v>14</v>
      </c>
      <c r="AP69">
        <f>AM69*AQ69</f>
        <v>277611</v>
      </c>
      <c r="AQ69">
        <v>2257</v>
      </c>
      <c r="AR69">
        <f>AP$94/25</f>
        <v>30018.32</v>
      </c>
      <c r="AS69">
        <f>AR69/AQ69</f>
        <v>13.300097474523703</v>
      </c>
      <c r="AT69" s="5">
        <f>_xlfn.FLOOR.PRECISE(AS69)</f>
        <v>13</v>
      </c>
      <c r="AU69" s="5">
        <f>ROUNDUP(AS69,0)</f>
        <v>14</v>
      </c>
    </row>
    <row r="70" spans="1:47" x14ac:dyDescent="0.2">
      <c r="A70" s="1"/>
      <c r="B70" s="1"/>
      <c r="C70" s="1"/>
      <c r="D70" s="53" t="s">
        <v>10</v>
      </c>
      <c r="E70" s="1">
        <f t="shared" ref="E70:E93" si="48">ROUNDUP(LOG(J70,2), 0)+3</f>
        <v>16</v>
      </c>
      <c r="F70" s="53">
        <v>15</v>
      </c>
      <c r="G70">
        <f t="shared" ref="G70:G93" si="49">B$4/10</f>
        <v>100000</v>
      </c>
      <c r="H70" s="53">
        <v>5</v>
      </c>
      <c r="I70">
        <f t="shared" si="47"/>
        <v>61590</v>
      </c>
      <c r="J70">
        <v>4106</v>
      </c>
      <c r="K70">
        <f t="shared" ref="K70:K93" si="50">I$94/25</f>
        <v>18458.400000000001</v>
      </c>
      <c r="L70">
        <f t="shared" ref="L70:L93" si="51">K70/J70</f>
        <v>4.495470043838286</v>
      </c>
      <c r="M70" s="5">
        <f t="shared" ref="M70:M93" si="52">_xlfn.FLOOR.PRECISE(L70)</f>
        <v>4</v>
      </c>
      <c r="N70" s="5">
        <f t="shared" ref="N70:N93" si="53">ROUNDUP(L70,0)</f>
        <v>5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4">ROUNDUP(LOG(AA70,2), 0)+3</f>
        <v>14</v>
      </c>
      <c r="W70" s="53">
        <v>18</v>
      </c>
      <c r="X70">
        <f t="shared" ref="X70:X93" si="55">S$4/10</f>
        <v>100000</v>
      </c>
      <c r="Y70" s="53">
        <v>9</v>
      </c>
      <c r="Z70">
        <f t="shared" ref="Z70:Z93" si="56">W70*AA70</f>
        <v>28224</v>
      </c>
      <c r="AA70">
        <v>1568</v>
      </c>
      <c r="AB70">
        <f t="shared" ref="AB70:AB93" si="57">Z$94/25</f>
        <v>13091.4</v>
      </c>
      <c r="AC70">
        <f t="shared" ref="AC70:AC93" si="58">AB70/AA70</f>
        <v>8.3491071428571431</v>
      </c>
      <c r="AD70" s="5">
        <f t="shared" ref="AD70:AD93" si="59">_xlfn.FLOOR.PRECISE(AC70)</f>
        <v>8</v>
      </c>
      <c r="AE70" s="5">
        <f t="shared" ref="AE70:AE93" si="60">ROUNDUP(AC70,0)</f>
        <v>9</v>
      </c>
      <c r="AF70" s="1"/>
      <c r="AG70" s="1"/>
      <c r="AH70" s="1"/>
      <c r="AI70" s="1"/>
      <c r="AJ70" s="1"/>
      <c r="AK70" s="53" t="s">
        <v>10</v>
      </c>
      <c r="AL70" s="1">
        <f t="shared" ref="AL70:AL93" si="61">ROUNDUP(LOG(AQ70,2), 0)+3</f>
        <v>16</v>
      </c>
      <c r="AM70" s="53">
        <v>32</v>
      </c>
      <c r="AN70">
        <f t="shared" ref="AN70:AN93" si="62">AI$4/10</f>
        <v>100000</v>
      </c>
      <c r="AO70" s="53">
        <v>7</v>
      </c>
      <c r="AP70">
        <f t="shared" ref="AP70:AP93" si="63">AM70*AQ70</f>
        <v>139200</v>
      </c>
      <c r="AQ70">
        <v>4350</v>
      </c>
      <c r="AR70">
        <f t="shared" ref="AR70:AR93" si="64">AP$94/25</f>
        <v>30018.32</v>
      </c>
      <c r="AS70">
        <f t="shared" ref="AS70:AS93" si="65">AR70/AQ70</f>
        <v>6.9007632183908045</v>
      </c>
      <c r="AT70" s="5">
        <f t="shared" ref="AT70:AT93" si="66">_xlfn.FLOOR.PRECISE(AS70)</f>
        <v>6</v>
      </c>
      <c r="AU70" s="5">
        <f t="shared" ref="AU70:AU93" si="67">ROUNDUP(AS70,0)</f>
        <v>7</v>
      </c>
    </row>
    <row r="71" spans="1:47" x14ac:dyDescent="0.2">
      <c r="A71" s="1"/>
      <c r="B71" s="1"/>
      <c r="C71" s="1"/>
      <c r="D71" s="53" t="s">
        <v>11</v>
      </c>
      <c r="E71" s="1">
        <f t="shared" si="48"/>
        <v>16</v>
      </c>
      <c r="F71" s="53">
        <v>11</v>
      </c>
      <c r="G71">
        <f t="shared" si="49"/>
        <v>100000</v>
      </c>
      <c r="H71" s="53">
        <v>4</v>
      </c>
      <c r="I71">
        <f t="shared" si="47"/>
        <v>58047</v>
      </c>
      <c r="J71">
        <v>5277</v>
      </c>
      <c r="K71">
        <f t="shared" si="50"/>
        <v>18458.400000000001</v>
      </c>
      <c r="L71">
        <f t="shared" si="51"/>
        <v>3.4978965321205231</v>
      </c>
      <c r="M71" s="5">
        <f t="shared" si="52"/>
        <v>3</v>
      </c>
      <c r="N71" s="5">
        <f t="shared" si="53"/>
        <v>4</v>
      </c>
      <c r="O71" s="1"/>
      <c r="P71" s="1"/>
      <c r="Q71" s="1"/>
      <c r="R71" s="1"/>
      <c r="S71" s="1"/>
      <c r="T71" s="1"/>
      <c r="U71" s="53" t="s">
        <v>11</v>
      </c>
      <c r="V71" s="1">
        <f t="shared" si="54"/>
        <v>15</v>
      </c>
      <c r="W71" s="53">
        <v>11</v>
      </c>
      <c r="X71">
        <f t="shared" si="55"/>
        <v>100000</v>
      </c>
      <c r="Y71" s="53">
        <v>6</v>
      </c>
      <c r="Z71">
        <f t="shared" si="56"/>
        <v>25806</v>
      </c>
      <c r="AA71">
        <v>2346</v>
      </c>
      <c r="AB71">
        <f t="shared" si="57"/>
        <v>13091.4</v>
      </c>
      <c r="AC71">
        <f t="shared" si="58"/>
        <v>5.5803069053708434</v>
      </c>
      <c r="AD71" s="5">
        <f t="shared" si="59"/>
        <v>5</v>
      </c>
      <c r="AE71" s="5">
        <f t="shared" si="60"/>
        <v>6</v>
      </c>
      <c r="AF71" s="1"/>
      <c r="AG71" s="1"/>
      <c r="AH71" s="1"/>
      <c r="AI71" s="1"/>
      <c r="AJ71" s="1"/>
      <c r="AK71" s="53" t="s">
        <v>11</v>
      </c>
      <c r="AL71" s="1">
        <f t="shared" si="61"/>
        <v>16</v>
      </c>
      <c r="AM71" s="53">
        <v>12</v>
      </c>
      <c r="AN71">
        <f t="shared" si="62"/>
        <v>100000</v>
      </c>
      <c r="AO71" s="53">
        <v>6</v>
      </c>
      <c r="AP71">
        <f t="shared" si="63"/>
        <v>68292</v>
      </c>
      <c r="AQ71">
        <v>5691</v>
      </c>
      <c r="AR71">
        <f t="shared" si="64"/>
        <v>30018.32</v>
      </c>
      <c r="AS71">
        <f t="shared" si="65"/>
        <v>5.2747004041468983</v>
      </c>
      <c r="AT71" s="5">
        <f t="shared" si="66"/>
        <v>5</v>
      </c>
      <c r="AU71" s="5">
        <f t="shared" si="67"/>
        <v>6</v>
      </c>
    </row>
    <row r="72" spans="1:47" x14ac:dyDescent="0.2">
      <c r="A72" s="1"/>
      <c r="B72" s="1"/>
      <c r="C72" s="1"/>
      <c r="D72" s="53" t="s">
        <v>12</v>
      </c>
      <c r="E72" s="1">
        <f t="shared" si="48"/>
        <v>16</v>
      </c>
      <c r="F72" s="1">
        <v>7</v>
      </c>
      <c r="G72">
        <f t="shared" si="49"/>
        <v>100000</v>
      </c>
      <c r="H72" s="53">
        <v>3</v>
      </c>
      <c r="I72">
        <f t="shared" si="47"/>
        <v>43176</v>
      </c>
      <c r="J72">
        <v>6168</v>
      </c>
      <c r="K72">
        <f t="shared" si="50"/>
        <v>18458.400000000001</v>
      </c>
      <c r="L72">
        <f t="shared" si="51"/>
        <v>2.9926070038910506</v>
      </c>
      <c r="M72" s="5">
        <f t="shared" si="52"/>
        <v>2</v>
      </c>
      <c r="N72" s="5">
        <f t="shared" si="53"/>
        <v>3</v>
      </c>
      <c r="O72" s="1"/>
      <c r="P72" s="1"/>
      <c r="Q72" s="1"/>
      <c r="R72" s="1"/>
      <c r="S72" s="1"/>
      <c r="T72" s="1"/>
      <c r="U72" s="53" t="s">
        <v>12</v>
      </c>
      <c r="V72" s="1">
        <f t="shared" si="54"/>
        <v>15</v>
      </c>
      <c r="W72" s="1">
        <v>8</v>
      </c>
      <c r="X72">
        <f t="shared" si="55"/>
        <v>100000</v>
      </c>
      <c r="Y72" s="53">
        <v>5</v>
      </c>
      <c r="Z72">
        <f t="shared" si="56"/>
        <v>25192</v>
      </c>
      <c r="AA72">
        <v>3149</v>
      </c>
      <c r="AB72">
        <f t="shared" si="57"/>
        <v>13091.4</v>
      </c>
      <c r="AC72">
        <f t="shared" si="58"/>
        <v>4.1573197840584308</v>
      </c>
      <c r="AD72" s="5">
        <f t="shared" si="59"/>
        <v>4</v>
      </c>
      <c r="AE72" s="5">
        <f t="shared" si="60"/>
        <v>5</v>
      </c>
      <c r="AF72" s="1"/>
      <c r="AG72" s="1"/>
      <c r="AH72" s="1"/>
      <c r="AI72" s="1"/>
      <c r="AJ72" s="1"/>
      <c r="AK72" s="53" t="s">
        <v>12</v>
      </c>
      <c r="AL72" s="1">
        <f t="shared" si="61"/>
        <v>16</v>
      </c>
      <c r="AM72" s="1">
        <v>7</v>
      </c>
      <c r="AN72">
        <f t="shared" si="62"/>
        <v>100000</v>
      </c>
      <c r="AO72" s="53">
        <v>5</v>
      </c>
      <c r="AP72">
        <f t="shared" si="63"/>
        <v>46529</v>
      </c>
      <c r="AQ72">
        <v>6647</v>
      </c>
      <c r="AR72">
        <f t="shared" si="64"/>
        <v>30018.32</v>
      </c>
      <c r="AS72">
        <f t="shared" si="65"/>
        <v>4.5160704077027232</v>
      </c>
      <c r="AT72" s="5">
        <f t="shared" si="66"/>
        <v>4</v>
      </c>
      <c r="AU72" s="5">
        <f t="shared" si="67"/>
        <v>5</v>
      </c>
    </row>
    <row r="73" spans="1:47" x14ac:dyDescent="0.2">
      <c r="A73" s="1"/>
      <c r="B73" s="1"/>
      <c r="C73" s="1"/>
      <c r="D73" s="53" t="s">
        <v>13</v>
      </c>
      <c r="E73" s="1">
        <f t="shared" si="48"/>
        <v>16</v>
      </c>
      <c r="F73" s="1">
        <v>6</v>
      </c>
      <c r="G73">
        <f t="shared" si="49"/>
        <v>100000</v>
      </c>
      <c r="H73" s="53">
        <v>3</v>
      </c>
      <c r="I73">
        <f t="shared" si="47"/>
        <v>39708</v>
      </c>
      <c r="J73">
        <v>6618</v>
      </c>
      <c r="K73">
        <f t="shared" si="50"/>
        <v>18458.400000000001</v>
      </c>
      <c r="L73">
        <f t="shared" si="51"/>
        <v>2.7891205802357208</v>
      </c>
      <c r="M73" s="5">
        <f t="shared" si="52"/>
        <v>2</v>
      </c>
      <c r="N73" s="5">
        <f t="shared" si="53"/>
        <v>3</v>
      </c>
      <c r="O73" s="1"/>
      <c r="P73" s="1"/>
      <c r="Q73" s="1"/>
      <c r="R73" s="1"/>
      <c r="S73" s="1"/>
      <c r="T73" s="1"/>
      <c r="U73" s="53" t="s">
        <v>13</v>
      </c>
      <c r="V73" s="1">
        <f t="shared" si="54"/>
        <v>15</v>
      </c>
      <c r="W73" s="1">
        <v>7</v>
      </c>
      <c r="X73">
        <f t="shared" si="55"/>
        <v>100000</v>
      </c>
      <c r="Y73" s="53">
        <v>4</v>
      </c>
      <c r="Z73">
        <f t="shared" si="56"/>
        <v>26726</v>
      </c>
      <c r="AA73">
        <v>3818</v>
      </c>
      <c r="AB73">
        <f t="shared" si="57"/>
        <v>13091.4</v>
      </c>
      <c r="AC73">
        <f t="shared" si="58"/>
        <v>3.4288632792037714</v>
      </c>
      <c r="AD73" s="5">
        <f t="shared" si="59"/>
        <v>3</v>
      </c>
      <c r="AE73" s="5">
        <f t="shared" si="60"/>
        <v>4</v>
      </c>
      <c r="AF73" s="1"/>
      <c r="AG73" s="1"/>
      <c r="AH73" s="1"/>
      <c r="AI73" s="1"/>
      <c r="AJ73" s="1"/>
      <c r="AK73" s="53" t="s">
        <v>13</v>
      </c>
      <c r="AL73" s="1">
        <f t="shared" si="61"/>
        <v>16</v>
      </c>
      <c r="AM73" s="1">
        <v>5</v>
      </c>
      <c r="AN73">
        <f t="shared" si="62"/>
        <v>100000</v>
      </c>
      <c r="AO73" s="53">
        <v>5</v>
      </c>
      <c r="AP73">
        <f t="shared" si="63"/>
        <v>35865</v>
      </c>
      <c r="AQ73">
        <v>7173</v>
      </c>
      <c r="AR73">
        <f t="shared" si="64"/>
        <v>30018.32</v>
      </c>
      <c r="AS73">
        <f t="shared" si="65"/>
        <v>4.1849045029973508</v>
      </c>
      <c r="AT73" s="5">
        <f t="shared" si="66"/>
        <v>4</v>
      </c>
      <c r="AU73" s="5">
        <f t="shared" si="67"/>
        <v>5</v>
      </c>
    </row>
    <row r="74" spans="1:47" x14ac:dyDescent="0.2">
      <c r="A74" s="1"/>
      <c r="B74" s="1"/>
      <c r="C74" s="1"/>
      <c r="D74" s="53" t="s">
        <v>14</v>
      </c>
      <c r="E74" s="1">
        <f t="shared" si="48"/>
        <v>16</v>
      </c>
      <c r="F74" s="1">
        <v>5</v>
      </c>
      <c r="G74">
        <f t="shared" si="49"/>
        <v>100000</v>
      </c>
      <c r="H74" s="53">
        <v>3</v>
      </c>
      <c r="I74">
        <f t="shared" si="47"/>
        <v>33845</v>
      </c>
      <c r="J74">
        <v>6769</v>
      </c>
      <c r="K74">
        <f t="shared" si="50"/>
        <v>18458.400000000001</v>
      </c>
      <c r="L74">
        <f t="shared" si="51"/>
        <v>2.7269020534790962</v>
      </c>
      <c r="M74" s="5">
        <f t="shared" si="52"/>
        <v>2</v>
      </c>
      <c r="N74" s="5">
        <f t="shared" si="53"/>
        <v>3</v>
      </c>
      <c r="O74" s="1"/>
      <c r="P74" s="1"/>
      <c r="Q74" s="1"/>
      <c r="R74" s="1"/>
      <c r="S74" s="1"/>
      <c r="T74" s="1"/>
      <c r="U74" s="53" t="s">
        <v>14</v>
      </c>
      <c r="V74" s="1">
        <f t="shared" si="54"/>
        <v>16</v>
      </c>
      <c r="W74" s="1">
        <v>5</v>
      </c>
      <c r="X74">
        <f t="shared" si="55"/>
        <v>100000</v>
      </c>
      <c r="Y74" s="53">
        <v>3</v>
      </c>
      <c r="Z74">
        <f t="shared" si="56"/>
        <v>22275</v>
      </c>
      <c r="AA74">
        <v>4455</v>
      </c>
      <c r="AB74">
        <f t="shared" si="57"/>
        <v>13091.4</v>
      </c>
      <c r="AC74">
        <f t="shared" si="58"/>
        <v>2.9385858585858586</v>
      </c>
      <c r="AD74" s="5">
        <f t="shared" si="59"/>
        <v>2</v>
      </c>
      <c r="AE74" s="5">
        <f t="shared" si="60"/>
        <v>3</v>
      </c>
      <c r="AF74" s="1"/>
      <c r="AG74" s="1"/>
      <c r="AH74" s="1"/>
      <c r="AI74" s="1"/>
      <c r="AJ74" s="1"/>
      <c r="AK74" s="53" t="s">
        <v>14</v>
      </c>
      <c r="AL74" s="1">
        <f t="shared" si="61"/>
        <v>16</v>
      </c>
      <c r="AM74" s="1">
        <v>4</v>
      </c>
      <c r="AN74">
        <f t="shared" si="62"/>
        <v>100000</v>
      </c>
      <c r="AO74" s="53">
        <v>5</v>
      </c>
      <c r="AP74">
        <f t="shared" si="63"/>
        <v>29516</v>
      </c>
      <c r="AQ74">
        <v>7379</v>
      </c>
      <c r="AR74">
        <f t="shared" si="64"/>
        <v>30018.32</v>
      </c>
      <c r="AS74">
        <f t="shared" si="65"/>
        <v>4.0680742648055288</v>
      </c>
      <c r="AT74" s="5">
        <f t="shared" si="66"/>
        <v>4</v>
      </c>
      <c r="AU74" s="5">
        <f t="shared" si="67"/>
        <v>5</v>
      </c>
    </row>
    <row r="75" spans="1:47" x14ac:dyDescent="0.2">
      <c r="A75" s="1"/>
      <c r="B75" s="1"/>
      <c r="C75" s="1"/>
      <c r="D75" s="53" t="s">
        <v>15</v>
      </c>
      <c r="E75" s="1">
        <f t="shared" si="48"/>
        <v>16</v>
      </c>
      <c r="F75" s="1">
        <v>4</v>
      </c>
      <c r="G75">
        <f t="shared" si="49"/>
        <v>100000</v>
      </c>
      <c r="H75" s="53">
        <v>3</v>
      </c>
      <c r="I75">
        <f t="shared" si="47"/>
        <v>26664</v>
      </c>
      <c r="J75">
        <v>6666</v>
      </c>
      <c r="K75">
        <f t="shared" si="50"/>
        <v>18458.400000000001</v>
      </c>
      <c r="L75">
        <f t="shared" si="51"/>
        <v>2.769036903690369</v>
      </c>
      <c r="M75" s="5">
        <f t="shared" si="52"/>
        <v>2</v>
      </c>
      <c r="N75" s="5">
        <f t="shared" si="53"/>
        <v>3</v>
      </c>
      <c r="O75" s="1"/>
      <c r="P75" s="1"/>
      <c r="Q75" s="1"/>
      <c r="R75" s="1"/>
      <c r="S75" s="1"/>
      <c r="T75" s="1"/>
      <c r="U75" s="53" t="s">
        <v>15</v>
      </c>
      <c r="V75" s="1">
        <f t="shared" si="54"/>
        <v>16</v>
      </c>
      <c r="W75" s="1">
        <v>4</v>
      </c>
      <c r="X75">
        <f t="shared" si="55"/>
        <v>100000</v>
      </c>
      <c r="Y75" s="53">
        <v>3</v>
      </c>
      <c r="Z75">
        <f t="shared" si="56"/>
        <v>19328</v>
      </c>
      <c r="AA75">
        <v>4832</v>
      </c>
      <c r="AB75">
        <f t="shared" si="57"/>
        <v>13091.4</v>
      </c>
      <c r="AC75">
        <f t="shared" si="58"/>
        <v>2.7093129139072847</v>
      </c>
      <c r="AD75" s="5">
        <f t="shared" si="59"/>
        <v>2</v>
      </c>
      <c r="AE75" s="5">
        <f t="shared" si="60"/>
        <v>3</v>
      </c>
      <c r="AF75" s="1"/>
      <c r="AG75" s="1"/>
      <c r="AH75" s="1"/>
      <c r="AI75" s="1"/>
      <c r="AJ75" s="1"/>
      <c r="AK75" s="53" t="s">
        <v>15</v>
      </c>
      <c r="AL75" s="1">
        <f t="shared" si="61"/>
        <v>16</v>
      </c>
      <c r="AM75" s="1">
        <v>3</v>
      </c>
      <c r="AN75">
        <f t="shared" si="62"/>
        <v>100000</v>
      </c>
      <c r="AO75" s="53">
        <v>5</v>
      </c>
      <c r="AP75">
        <f t="shared" si="63"/>
        <v>22233</v>
      </c>
      <c r="AQ75">
        <v>7411</v>
      </c>
      <c r="AR75">
        <f t="shared" si="64"/>
        <v>30018.32</v>
      </c>
      <c r="AS75">
        <f t="shared" si="65"/>
        <v>4.0505087032789096</v>
      </c>
      <c r="AT75" s="5">
        <f t="shared" si="66"/>
        <v>4</v>
      </c>
      <c r="AU75" s="5">
        <f t="shared" si="67"/>
        <v>5</v>
      </c>
    </row>
    <row r="76" spans="1:47" x14ac:dyDescent="0.2">
      <c r="A76" s="1"/>
      <c r="B76" s="1"/>
      <c r="C76" s="1"/>
      <c r="D76" s="53" t="s">
        <v>16</v>
      </c>
      <c r="E76" s="1">
        <f t="shared" si="48"/>
        <v>16</v>
      </c>
      <c r="F76" s="1">
        <v>4</v>
      </c>
      <c r="G76">
        <f t="shared" si="49"/>
        <v>100000</v>
      </c>
      <c r="H76" s="53">
        <v>3</v>
      </c>
      <c r="I76">
        <f t="shared" si="47"/>
        <v>26588</v>
      </c>
      <c r="J76">
        <v>6647</v>
      </c>
      <c r="K76">
        <f t="shared" si="50"/>
        <v>18458.400000000001</v>
      </c>
      <c r="L76">
        <f t="shared" si="51"/>
        <v>2.7769520084248533</v>
      </c>
      <c r="M76" s="5">
        <f t="shared" si="52"/>
        <v>2</v>
      </c>
      <c r="N76" s="5">
        <f t="shared" si="53"/>
        <v>3</v>
      </c>
      <c r="O76" s="1"/>
      <c r="P76" s="1"/>
      <c r="Q76" s="1"/>
      <c r="R76" s="1"/>
      <c r="S76" s="1"/>
      <c r="T76" s="1"/>
      <c r="U76" s="53" t="s">
        <v>16</v>
      </c>
      <c r="V76" s="1">
        <f t="shared" si="54"/>
        <v>16</v>
      </c>
      <c r="W76" s="1">
        <v>3</v>
      </c>
      <c r="X76">
        <f t="shared" si="55"/>
        <v>100000</v>
      </c>
      <c r="Y76" s="53">
        <v>3</v>
      </c>
      <c r="Z76">
        <f t="shared" si="56"/>
        <v>15585</v>
      </c>
      <c r="AA76">
        <v>5195</v>
      </c>
      <c r="AB76">
        <f t="shared" si="57"/>
        <v>13091.4</v>
      </c>
      <c r="AC76">
        <f t="shared" si="58"/>
        <v>2.52</v>
      </c>
      <c r="AD76" s="5">
        <f t="shared" si="59"/>
        <v>2</v>
      </c>
      <c r="AE76" s="5">
        <f t="shared" si="60"/>
        <v>3</v>
      </c>
      <c r="AF76" s="1"/>
      <c r="AG76" s="1"/>
      <c r="AH76" s="1"/>
      <c r="AI76" s="1"/>
      <c r="AJ76" s="1"/>
      <c r="AK76" s="53" t="s">
        <v>16</v>
      </c>
      <c r="AL76" s="1">
        <f t="shared" si="61"/>
        <v>16</v>
      </c>
      <c r="AM76" s="1">
        <v>3</v>
      </c>
      <c r="AN76">
        <f t="shared" si="62"/>
        <v>100000</v>
      </c>
      <c r="AO76" s="53">
        <v>5</v>
      </c>
      <c r="AP76">
        <f t="shared" si="63"/>
        <v>21021</v>
      </c>
      <c r="AQ76">
        <v>7007</v>
      </c>
      <c r="AR76">
        <f t="shared" si="64"/>
        <v>30018.32</v>
      </c>
      <c r="AS76">
        <f t="shared" si="65"/>
        <v>4.2840473811902386</v>
      </c>
      <c r="AT76" s="5">
        <f t="shared" si="66"/>
        <v>4</v>
      </c>
      <c r="AU76" s="5">
        <f t="shared" si="67"/>
        <v>5</v>
      </c>
    </row>
    <row r="77" spans="1:47" x14ac:dyDescent="0.2">
      <c r="A77" s="1"/>
      <c r="B77" s="1"/>
      <c r="C77" s="1"/>
      <c r="D77" s="53" t="s">
        <v>17</v>
      </c>
      <c r="E77" s="1">
        <f t="shared" si="48"/>
        <v>16</v>
      </c>
      <c r="F77" s="1">
        <v>3</v>
      </c>
      <c r="G77">
        <f t="shared" si="49"/>
        <v>100000</v>
      </c>
      <c r="H77" s="53">
        <v>3</v>
      </c>
      <c r="I77">
        <f t="shared" si="47"/>
        <v>19170</v>
      </c>
      <c r="J77">
        <v>6390</v>
      </c>
      <c r="K77">
        <f t="shared" si="50"/>
        <v>18458.400000000001</v>
      </c>
      <c r="L77">
        <f t="shared" si="51"/>
        <v>2.8886384976525825</v>
      </c>
      <c r="M77" s="5">
        <f t="shared" si="52"/>
        <v>2</v>
      </c>
      <c r="N77" s="5">
        <f t="shared" si="53"/>
        <v>3</v>
      </c>
      <c r="O77" s="1"/>
      <c r="P77" s="1"/>
      <c r="Q77" s="1"/>
      <c r="R77" s="1"/>
      <c r="S77" s="1"/>
      <c r="T77" s="1"/>
      <c r="U77" s="53" t="s">
        <v>17</v>
      </c>
      <c r="V77" s="1">
        <f t="shared" si="54"/>
        <v>16</v>
      </c>
      <c r="W77" s="1">
        <v>2</v>
      </c>
      <c r="X77">
        <f t="shared" si="55"/>
        <v>100000</v>
      </c>
      <c r="Y77" s="53">
        <v>3</v>
      </c>
      <c r="Z77">
        <f t="shared" si="56"/>
        <v>10724</v>
      </c>
      <c r="AA77">
        <v>5362</v>
      </c>
      <c r="AB77">
        <f t="shared" si="57"/>
        <v>13091.4</v>
      </c>
      <c r="AC77">
        <f t="shared" si="58"/>
        <v>2.4415143603133158</v>
      </c>
      <c r="AD77" s="5">
        <f t="shared" si="59"/>
        <v>2</v>
      </c>
      <c r="AE77" s="5">
        <f t="shared" si="60"/>
        <v>3</v>
      </c>
      <c r="AF77" s="1"/>
      <c r="AG77" s="1"/>
      <c r="AH77" s="1"/>
      <c r="AI77" s="1"/>
      <c r="AJ77" s="1"/>
      <c r="AK77" s="53" t="s">
        <v>17</v>
      </c>
      <c r="AL77" s="1">
        <f t="shared" si="61"/>
        <v>16</v>
      </c>
      <c r="AM77" s="1">
        <v>3</v>
      </c>
      <c r="AN77">
        <f t="shared" si="62"/>
        <v>100000</v>
      </c>
      <c r="AO77" s="53">
        <v>5</v>
      </c>
      <c r="AP77">
        <f t="shared" si="63"/>
        <v>20457</v>
      </c>
      <c r="AQ77">
        <v>6819</v>
      </c>
      <c r="AR77">
        <f t="shared" si="64"/>
        <v>30018.32</v>
      </c>
      <c r="AS77">
        <f t="shared" si="65"/>
        <v>4.4021586742924184</v>
      </c>
      <c r="AT77" s="5">
        <f t="shared" si="66"/>
        <v>4</v>
      </c>
      <c r="AU77" s="5">
        <f t="shared" si="67"/>
        <v>5</v>
      </c>
    </row>
    <row r="78" spans="1:47" x14ac:dyDescent="0.2">
      <c r="A78" s="1"/>
      <c r="B78" s="1"/>
      <c r="C78" s="1"/>
      <c r="D78" s="53" t="s">
        <v>18</v>
      </c>
      <c r="E78" s="1">
        <f t="shared" si="48"/>
        <v>16</v>
      </c>
      <c r="F78" s="1">
        <v>3</v>
      </c>
      <c r="G78">
        <f t="shared" si="49"/>
        <v>100000</v>
      </c>
      <c r="H78" s="53">
        <v>4</v>
      </c>
      <c r="I78">
        <f t="shared" si="47"/>
        <v>18291</v>
      </c>
      <c r="J78">
        <v>6097</v>
      </c>
      <c r="K78">
        <f t="shared" si="50"/>
        <v>18458.400000000001</v>
      </c>
      <c r="L78">
        <f t="shared" si="51"/>
        <v>3.0274561259635888</v>
      </c>
      <c r="M78" s="5">
        <f t="shared" si="52"/>
        <v>3</v>
      </c>
      <c r="N78" s="5">
        <f t="shared" si="53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4"/>
        <v>16</v>
      </c>
      <c r="W78" s="1">
        <v>2</v>
      </c>
      <c r="X78">
        <f t="shared" si="55"/>
        <v>100000</v>
      </c>
      <c r="Y78" s="53">
        <v>3</v>
      </c>
      <c r="Z78">
        <f t="shared" si="56"/>
        <v>11152</v>
      </c>
      <c r="AA78">
        <v>5576</v>
      </c>
      <c r="AB78">
        <f t="shared" si="57"/>
        <v>13091.4</v>
      </c>
      <c r="AC78">
        <f t="shared" si="58"/>
        <v>2.3478120516499281</v>
      </c>
      <c r="AD78" s="5">
        <f t="shared" si="59"/>
        <v>2</v>
      </c>
      <c r="AE78" s="5">
        <f t="shared" si="60"/>
        <v>3</v>
      </c>
      <c r="AF78" s="1"/>
      <c r="AG78" s="1"/>
      <c r="AH78" s="1"/>
      <c r="AI78" s="1"/>
      <c r="AJ78" s="1"/>
      <c r="AK78" s="53" t="s">
        <v>18</v>
      </c>
      <c r="AL78" s="1">
        <f t="shared" si="61"/>
        <v>16</v>
      </c>
      <c r="AM78" s="1">
        <v>2</v>
      </c>
      <c r="AN78">
        <f t="shared" si="62"/>
        <v>100000</v>
      </c>
      <c r="AO78" s="53">
        <v>5</v>
      </c>
      <c r="AP78">
        <f t="shared" si="63"/>
        <v>12772</v>
      </c>
      <c r="AQ78">
        <v>6386</v>
      </c>
      <c r="AR78">
        <f t="shared" si="64"/>
        <v>30018.32</v>
      </c>
      <c r="AS78">
        <f t="shared" si="65"/>
        <v>4.7006451612903222</v>
      </c>
      <c r="AT78" s="5">
        <f t="shared" si="66"/>
        <v>4</v>
      </c>
      <c r="AU78" s="5">
        <f t="shared" si="67"/>
        <v>5</v>
      </c>
    </row>
    <row r="79" spans="1:47" x14ac:dyDescent="0.2">
      <c r="A79" s="1"/>
      <c r="B79" s="1"/>
      <c r="C79" s="1"/>
      <c r="D79" s="53" t="s">
        <v>57</v>
      </c>
      <c r="E79" s="1">
        <f t="shared" si="48"/>
        <v>16</v>
      </c>
      <c r="F79" s="1">
        <v>2</v>
      </c>
      <c r="G79">
        <f>B$4/10</f>
        <v>100000</v>
      </c>
      <c r="H79" s="53">
        <v>4</v>
      </c>
      <c r="I79">
        <f t="shared" si="47"/>
        <v>11528</v>
      </c>
      <c r="J79">
        <v>5764</v>
      </c>
      <c r="K79">
        <f t="shared" si="50"/>
        <v>18458.400000000001</v>
      </c>
      <c r="L79">
        <f t="shared" si="51"/>
        <v>3.2023594725884803</v>
      </c>
      <c r="M79" s="5">
        <f t="shared" si="52"/>
        <v>3</v>
      </c>
      <c r="N79" s="5">
        <f t="shared" si="53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4"/>
        <v>16</v>
      </c>
      <c r="W79" s="1">
        <v>2</v>
      </c>
      <c r="X79">
        <f>S$4/10</f>
        <v>100000</v>
      </c>
      <c r="Y79" s="53">
        <v>3</v>
      </c>
      <c r="Z79">
        <f t="shared" si="56"/>
        <v>11038</v>
      </c>
      <c r="AA79">
        <v>5519</v>
      </c>
      <c r="AB79">
        <f t="shared" si="57"/>
        <v>13091.4</v>
      </c>
      <c r="AC79">
        <f t="shared" si="58"/>
        <v>2.3720601558253307</v>
      </c>
      <c r="AD79" s="5">
        <f t="shared" si="59"/>
        <v>2</v>
      </c>
      <c r="AE79" s="5">
        <f t="shared" si="60"/>
        <v>3</v>
      </c>
      <c r="AF79" s="1"/>
      <c r="AG79" s="1"/>
      <c r="AH79" s="1"/>
      <c r="AI79" s="1"/>
      <c r="AJ79" s="1"/>
      <c r="AK79" s="53" t="s">
        <v>57</v>
      </c>
      <c r="AL79" s="1">
        <f t="shared" si="61"/>
        <v>16</v>
      </c>
      <c r="AM79" s="1">
        <v>2</v>
      </c>
      <c r="AN79">
        <f>AI$4/10</f>
        <v>100000</v>
      </c>
      <c r="AO79" s="53">
        <v>6</v>
      </c>
      <c r="AP79">
        <f t="shared" si="63"/>
        <v>11684</v>
      </c>
      <c r="AQ79">
        <v>5842</v>
      </c>
      <c r="AR79">
        <f t="shared" si="64"/>
        <v>30018.32</v>
      </c>
      <c r="AS79">
        <f t="shared" si="65"/>
        <v>5.1383635741184523</v>
      </c>
      <c r="AT79" s="5">
        <f t="shared" si="66"/>
        <v>5</v>
      </c>
      <c r="AU79" s="5">
        <f t="shared" si="67"/>
        <v>6</v>
      </c>
    </row>
    <row r="80" spans="1:47" x14ac:dyDescent="0.2">
      <c r="A80" s="1"/>
      <c r="B80" s="1"/>
      <c r="C80" s="1"/>
      <c r="D80" s="53" t="s">
        <v>58</v>
      </c>
      <c r="E80" s="1">
        <f t="shared" si="48"/>
        <v>16</v>
      </c>
      <c r="F80" s="1">
        <v>2</v>
      </c>
      <c r="G80">
        <f t="shared" si="49"/>
        <v>100000</v>
      </c>
      <c r="H80" s="53">
        <v>4</v>
      </c>
      <c r="I80">
        <f t="shared" si="47"/>
        <v>10704</v>
      </c>
      <c r="J80">
        <v>5352</v>
      </c>
      <c r="K80">
        <f t="shared" si="50"/>
        <v>18458.400000000001</v>
      </c>
      <c r="L80">
        <f t="shared" si="51"/>
        <v>3.4488789237668165</v>
      </c>
      <c r="M80" s="5">
        <f t="shared" si="52"/>
        <v>3</v>
      </c>
      <c r="N80" s="5">
        <f t="shared" si="53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4"/>
        <v>16</v>
      </c>
      <c r="W80" s="1">
        <v>2</v>
      </c>
      <c r="X80">
        <f t="shared" si="55"/>
        <v>100000</v>
      </c>
      <c r="Y80" s="53">
        <v>3</v>
      </c>
      <c r="Z80">
        <f t="shared" si="56"/>
        <v>11142</v>
      </c>
      <c r="AA80">
        <v>5571</v>
      </c>
      <c r="AB80">
        <f t="shared" si="57"/>
        <v>13091.4</v>
      </c>
      <c r="AC80">
        <f t="shared" si="58"/>
        <v>2.3499192245557352</v>
      </c>
      <c r="AD80" s="5">
        <f t="shared" si="59"/>
        <v>2</v>
      </c>
      <c r="AE80" s="5">
        <f t="shared" si="60"/>
        <v>3</v>
      </c>
      <c r="AF80" s="1"/>
      <c r="AG80" s="1"/>
      <c r="AH80" s="1"/>
      <c r="AI80" s="1"/>
      <c r="AJ80" s="1"/>
      <c r="AK80" s="53" t="s">
        <v>58</v>
      </c>
      <c r="AL80" s="1">
        <f t="shared" si="61"/>
        <v>16</v>
      </c>
      <c r="AM80" s="1">
        <v>2</v>
      </c>
      <c r="AN80">
        <f t="shared" si="62"/>
        <v>100000</v>
      </c>
      <c r="AO80" s="53">
        <v>6</v>
      </c>
      <c r="AP80">
        <f t="shared" si="63"/>
        <v>10750</v>
      </c>
      <c r="AQ80">
        <v>5375</v>
      </c>
      <c r="AR80">
        <f t="shared" si="64"/>
        <v>30018.32</v>
      </c>
      <c r="AS80">
        <f t="shared" si="65"/>
        <v>5.5848037209302328</v>
      </c>
      <c r="AT80" s="5">
        <f t="shared" si="66"/>
        <v>5</v>
      </c>
      <c r="AU80" s="5">
        <f t="shared" si="67"/>
        <v>6</v>
      </c>
    </row>
    <row r="81" spans="1:63" x14ac:dyDescent="0.2">
      <c r="A81" s="1"/>
      <c r="B81" s="1"/>
      <c r="C81" s="1"/>
      <c r="D81" s="53" t="s">
        <v>59</v>
      </c>
      <c r="E81" s="1">
        <f t="shared" si="48"/>
        <v>16</v>
      </c>
      <c r="F81" s="1">
        <v>2</v>
      </c>
      <c r="G81">
        <f t="shared" si="49"/>
        <v>100000</v>
      </c>
      <c r="H81" s="1">
        <v>4</v>
      </c>
      <c r="I81">
        <f t="shared" si="47"/>
        <v>9768</v>
      </c>
      <c r="J81">
        <v>4884</v>
      </c>
      <c r="K81">
        <f t="shared" si="50"/>
        <v>18458.400000000001</v>
      </c>
      <c r="L81">
        <f t="shared" si="51"/>
        <v>3.7793611793611799</v>
      </c>
      <c r="M81" s="5">
        <f t="shared" si="52"/>
        <v>3</v>
      </c>
      <c r="N81" s="5">
        <f t="shared" si="53"/>
        <v>4</v>
      </c>
      <c r="O81" s="1"/>
      <c r="P81" s="1"/>
      <c r="Q81" s="1"/>
      <c r="R81" s="1"/>
      <c r="S81" s="1"/>
      <c r="T81" s="1"/>
      <c r="U81" s="53" t="s">
        <v>59</v>
      </c>
      <c r="V81" s="1">
        <f t="shared" si="54"/>
        <v>16</v>
      </c>
      <c r="W81" s="1">
        <v>2</v>
      </c>
      <c r="X81">
        <f t="shared" si="55"/>
        <v>100000</v>
      </c>
      <c r="Y81" s="1">
        <v>3</v>
      </c>
      <c r="Z81">
        <f t="shared" si="56"/>
        <v>10834</v>
      </c>
      <c r="AA81">
        <v>5417</v>
      </c>
      <c r="AB81">
        <f t="shared" si="57"/>
        <v>13091.4</v>
      </c>
      <c r="AC81">
        <f t="shared" si="58"/>
        <v>2.4167251246077166</v>
      </c>
      <c r="AD81" s="5">
        <f t="shared" si="59"/>
        <v>2</v>
      </c>
      <c r="AE81" s="5">
        <f t="shared" si="60"/>
        <v>3</v>
      </c>
      <c r="AF81" s="1"/>
      <c r="AG81" s="1"/>
      <c r="AH81" s="1"/>
      <c r="AI81" s="1"/>
      <c r="AJ81" s="1"/>
      <c r="AK81" s="53" t="s">
        <v>59</v>
      </c>
      <c r="AL81" s="1">
        <f t="shared" si="61"/>
        <v>16</v>
      </c>
      <c r="AM81" s="1">
        <v>2</v>
      </c>
      <c r="AN81">
        <f t="shared" si="62"/>
        <v>100000</v>
      </c>
      <c r="AO81" s="1">
        <v>7</v>
      </c>
      <c r="AP81">
        <f t="shared" si="63"/>
        <v>9714</v>
      </c>
      <c r="AQ81">
        <v>4857</v>
      </c>
      <c r="AR81">
        <f t="shared" si="64"/>
        <v>30018.32</v>
      </c>
      <c r="AS81">
        <f t="shared" si="65"/>
        <v>6.180424130121474</v>
      </c>
      <c r="AT81" s="5">
        <f t="shared" si="66"/>
        <v>6</v>
      </c>
      <c r="AU81" s="5">
        <f t="shared" si="67"/>
        <v>7</v>
      </c>
    </row>
    <row r="82" spans="1:63" x14ac:dyDescent="0.2">
      <c r="D82" s="53" t="s">
        <v>60</v>
      </c>
      <c r="E82" s="1">
        <f>ROUNDUP(LOG(J82,2), 0)+3</f>
        <v>16</v>
      </c>
      <c r="F82" s="1">
        <v>2</v>
      </c>
      <c r="G82">
        <f t="shared" si="49"/>
        <v>100000</v>
      </c>
      <c r="H82">
        <v>5</v>
      </c>
      <c r="I82">
        <f t="shared" si="47"/>
        <v>8816</v>
      </c>
      <c r="J82">
        <v>4408</v>
      </c>
      <c r="K82">
        <f t="shared" si="50"/>
        <v>18458.400000000001</v>
      </c>
      <c r="L82">
        <f t="shared" si="51"/>
        <v>4.1874773139745916</v>
      </c>
      <c r="M82" s="5">
        <f t="shared" si="52"/>
        <v>4</v>
      </c>
      <c r="N82" s="5">
        <f t="shared" si="53"/>
        <v>5</v>
      </c>
      <c r="U82" s="53" t="s">
        <v>60</v>
      </c>
      <c r="V82" s="1">
        <f t="shared" si="54"/>
        <v>16</v>
      </c>
      <c r="W82" s="1">
        <v>2</v>
      </c>
      <c r="X82">
        <f t="shared" si="55"/>
        <v>100000</v>
      </c>
      <c r="Y82">
        <v>3</v>
      </c>
      <c r="Z82">
        <f t="shared" si="56"/>
        <v>10630</v>
      </c>
      <c r="AA82">
        <v>5315</v>
      </c>
      <c r="AB82">
        <f t="shared" si="57"/>
        <v>13091.4</v>
      </c>
      <c r="AC82">
        <f t="shared" si="58"/>
        <v>2.4631044214487301</v>
      </c>
      <c r="AD82" s="5">
        <f t="shared" si="59"/>
        <v>2</v>
      </c>
      <c r="AE82" s="5">
        <f t="shared" si="60"/>
        <v>3</v>
      </c>
      <c r="AK82" s="53" t="s">
        <v>60</v>
      </c>
      <c r="AL82" s="1">
        <f t="shared" si="61"/>
        <v>16</v>
      </c>
      <c r="AM82" s="1">
        <v>2</v>
      </c>
      <c r="AN82">
        <f t="shared" si="62"/>
        <v>100000</v>
      </c>
      <c r="AO82">
        <v>7</v>
      </c>
      <c r="AP82">
        <f t="shared" si="63"/>
        <v>8664</v>
      </c>
      <c r="AQ82">
        <v>4332</v>
      </c>
      <c r="AR82">
        <f t="shared" si="64"/>
        <v>30018.32</v>
      </c>
      <c r="AS82">
        <f t="shared" si="65"/>
        <v>6.9294367497691596</v>
      </c>
      <c r="AT82" s="5">
        <f t="shared" si="66"/>
        <v>6</v>
      </c>
      <c r="AU82" s="5">
        <f t="shared" si="67"/>
        <v>7</v>
      </c>
    </row>
    <row r="83" spans="1:63" x14ac:dyDescent="0.2">
      <c r="D83" s="53" t="s">
        <v>61</v>
      </c>
      <c r="E83" s="1">
        <f t="shared" si="48"/>
        <v>15</v>
      </c>
      <c r="F83" s="1">
        <v>2</v>
      </c>
      <c r="G83">
        <f t="shared" si="49"/>
        <v>100000</v>
      </c>
      <c r="H83">
        <v>5</v>
      </c>
      <c r="I83">
        <f t="shared" si="47"/>
        <v>8072</v>
      </c>
      <c r="J83">
        <v>4036</v>
      </c>
      <c r="K83">
        <f t="shared" si="50"/>
        <v>18458.400000000001</v>
      </c>
      <c r="L83">
        <f t="shared" si="51"/>
        <v>4.5734390485629337</v>
      </c>
      <c r="M83" s="5">
        <f>_xlfn.FLOOR.PRECISE(L83)</f>
        <v>4</v>
      </c>
      <c r="N83" s="5">
        <f t="shared" si="53"/>
        <v>5</v>
      </c>
      <c r="U83" s="53" t="s">
        <v>61</v>
      </c>
      <c r="V83" s="1">
        <f t="shared" si="54"/>
        <v>16</v>
      </c>
      <c r="W83" s="1">
        <v>2</v>
      </c>
      <c r="X83">
        <f t="shared" si="55"/>
        <v>100000</v>
      </c>
      <c r="Y83">
        <v>3</v>
      </c>
      <c r="Z83">
        <f t="shared" si="56"/>
        <v>10012</v>
      </c>
      <c r="AA83">
        <v>5006</v>
      </c>
      <c r="AB83">
        <f t="shared" si="57"/>
        <v>13091.4</v>
      </c>
      <c r="AC83">
        <f t="shared" si="58"/>
        <v>2.615141829804235</v>
      </c>
      <c r="AD83" s="5">
        <f t="shared" si="59"/>
        <v>2</v>
      </c>
      <c r="AE83" s="5">
        <f t="shared" si="60"/>
        <v>3</v>
      </c>
      <c r="AK83" s="53" t="s">
        <v>61</v>
      </c>
      <c r="AL83" s="1">
        <f t="shared" si="61"/>
        <v>15</v>
      </c>
      <c r="AM83" s="1">
        <v>2</v>
      </c>
      <c r="AN83">
        <f t="shared" si="62"/>
        <v>100000</v>
      </c>
      <c r="AO83">
        <v>8</v>
      </c>
      <c r="AP83">
        <f t="shared" si="63"/>
        <v>7674</v>
      </c>
      <c r="AQ83">
        <v>3837</v>
      </c>
      <c r="AR83">
        <f t="shared" si="64"/>
        <v>30018.32</v>
      </c>
      <c r="AS83">
        <f t="shared" si="65"/>
        <v>7.8233828511858219</v>
      </c>
      <c r="AT83" s="5">
        <f t="shared" si="66"/>
        <v>7</v>
      </c>
      <c r="AU83" s="5">
        <f t="shared" si="67"/>
        <v>8</v>
      </c>
    </row>
    <row r="84" spans="1:63" x14ac:dyDescent="0.2">
      <c r="D84" s="53" t="s">
        <v>62</v>
      </c>
      <c r="E84" s="1">
        <f t="shared" si="48"/>
        <v>15</v>
      </c>
      <c r="F84" s="1">
        <v>2</v>
      </c>
      <c r="G84">
        <f t="shared" si="49"/>
        <v>100000</v>
      </c>
      <c r="H84">
        <v>6</v>
      </c>
      <c r="I84">
        <f t="shared" si="47"/>
        <v>7034</v>
      </c>
      <c r="J84">
        <v>3517</v>
      </c>
      <c r="K84">
        <f t="shared" si="50"/>
        <v>18458.400000000001</v>
      </c>
      <c r="L84">
        <f t="shared" si="51"/>
        <v>5.2483366505544504</v>
      </c>
      <c r="M84" s="5">
        <f t="shared" si="52"/>
        <v>5</v>
      </c>
      <c r="N84" s="5">
        <f t="shared" si="53"/>
        <v>6</v>
      </c>
      <c r="U84" s="53" t="s">
        <v>62</v>
      </c>
      <c r="V84" s="1">
        <f t="shared" si="54"/>
        <v>16</v>
      </c>
      <c r="W84" s="1">
        <v>2</v>
      </c>
      <c r="X84">
        <f t="shared" si="55"/>
        <v>100000</v>
      </c>
      <c r="Y84">
        <v>3</v>
      </c>
      <c r="Z84">
        <f t="shared" si="56"/>
        <v>9660</v>
      </c>
      <c r="AA84">
        <v>4830</v>
      </c>
      <c r="AB84">
        <f t="shared" si="57"/>
        <v>13091.4</v>
      </c>
      <c r="AC84">
        <f t="shared" si="58"/>
        <v>2.7104347826086954</v>
      </c>
      <c r="AD84" s="5">
        <f t="shared" si="59"/>
        <v>2</v>
      </c>
      <c r="AE84" s="5">
        <f t="shared" si="60"/>
        <v>3</v>
      </c>
      <c r="AK84" s="53" t="s">
        <v>62</v>
      </c>
      <c r="AL84" s="1">
        <f t="shared" si="61"/>
        <v>15</v>
      </c>
      <c r="AM84" s="1">
        <v>2</v>
      </c>
      <c r="AN84">
        <f t="shared" si="62"/>
        <v>100000</v>
      </c>
      <c r="AO84">
        <v>10</v>
      </c>
      <c r="AP84">
        <f t="shared" si="63"/>
        <v>6440</v>
      </c>
      <c r="AQ84">
        <v>3220</v>
      </c>
      <c r="AR84">
        <f t="shared" si="64"/>
        <v>30018.32</v>
      </c>
      <c r="AS84">
        <f t="shared" si="65"/>
        <v>9.3224596273291933</v>
      </c>
      <c r="AT84" s="5">
        <f t="shared" si="66"/>
        <v>9</v>
      </c>
      <c r="AU84" s="5">
        <f t="shared" si="67"/>
        <v>10</v>
      </c>
    </row>
    <row r="85" spans="1:63" x14ac:dyDescent="0.2">
      <c r="D85" s="53" t="s">
        <v>63</v>
      </c>
      <c r="E85" s="1">
        <f t="shared" si="48"/>
        <v>15</v>
      </c>
      <c r="F85" s="1">
        <v>2</v>
      </c>
      <c r="G85">
        <f t="shared" si="49"/>
        <v>100000</v>
      </c>
      <c r="H85">
        <v>6</v>
      </c>
      <c r="I85">
        <f t="shared" si="47"/>
        <v>6256</v>
      </c>
      <c r="J85">
        <v>3128</v>
      </c>
      <c r="K85">
        <f t="shared" si="50"/>
        <v>18458.400000000001</v>
      </c>
      <c r="L85">
        <f t="shared" si="51"/>
        <v>5.9010230179028138</v>
      </c>
      <c r="M85" s="5">
        <f t="shared" si="52"/>
        <v>5</v>
      </c>
      <c r="N85" s="5">
        <f t="shared" si="53"/>
        <v>6</v>
      </c>
      <c r="U85" s="53" t="s">
        <v>63</v>
      </c>
      <c r="V85" s="1">
        <f t="shared" si="54"/>
        <v>16</v>
      </c>
      <c r="W85" s="1">
        <v>2</v>
      </c>
      <c r="X85">
        <f t="shared" si="55"/>
        <v>100000</v>
      </c>
      <c r="Y85">
        <v>3</v>
      </c>
      <c r="Z85">
        <f t="shared" si="56"/>
        <v>9020</v>
      </c>
      <c r="AA85">
        <v>4510</v>
      </c>
      <c r="AB85">
        <f t="shared" si="57"/>
        <v>13091.4</v>
      </c>
      <c r="AC85">
        <f t="shared" si="58"/>
        <v>2.902749445676275</v>
      </c>
      <c r="AD85" s="5">
        <f t="shared" si="59"/>
        <v>2</v>
      </c>
      <c r="AE85" s="5">
        <f t="shared" si="60"/>
        <v>3</v>
      </c>
      <c r="AK85" s="53" t="s">
        <v>63</v>
      </c>
      <c r="AL85" s="1">
        <f t="shared" si="61"/>
        <v>15</v>
      </c>
      <c r="AM85" s="1">
        <v>2</v>
      </c>
      <c r="AN85">
        <f t="shared" si="62"/>
        <v>100000</v>
      </c>
      <c r="AO85">
        <v>12</v>
      </c>
      <c r="AP85">
        <f t="shared" si="63"/>
        <v>5434</v>
      </c>
      <c r="AQ85">
        <v>2717</v>
      </c>
      <c r="AR85">
        <f t="shared" si="64"/>
        <v>30018.32</v>
      </c>
      <c r="AS85">
        <f t="shared" si="65"/>
        <v>11.048332719911667</v>
      </c>
      <c r="AT85" s="5">
        <f t="shared" si="66"/>
        <v>11</v>
      </c>
      <c r="AU85" s="5">
        <f t="shared" si="67"/>
        <v>12</v>
      </c>
    </row>
    <row r="86" spans="1:63" x14ac:dyDescent="0.2">
      <c r="D86" s="53" t="s">
        <v>64</v>
      </c>
      <c r="E86" s="1">
        <f t="shared" si="48"/>
        <v>15</v>
      </c>
      <c r="F86" s="1">
        <v>2</v>
      </c>
      <c r="G86">
        <f t="shared" si="49"/>
        <v>100000</v>
      </c>
      <c r="H86">
        <v>7</v>
      </c>
      <c r="I86">
        <f t="shared" si="47"/>
        <v>5414</v>
      </c>
      <c r="J86">
        <v>2707</v>
      </c>
      <c r="K86">
        <f t="shared" si="50"/>
        <v>18458.400000000001</v>
      </c>
      <c r="L86">
        <f t="shared" si="51"/>
        <v>6.818766161802734</v>
      </c>
      <c r="M86" s="5">
        <f t="shared" si="52"/>
        <v>6</v>
      </c>
      <c r="N86" s="5">
        <f t="shared" si="53"/>
        <v>7</v>
      </c>
      <c r="U86" s="53" t="s">
        <v>64</v>
      </c>
      <c r="V86" s="1">
        <f t="shared" si="54"/>
        <v>16</v>
      </c>
      <c r="W86" s="1">
        <v>2</v>
      </c>
      <c r="X86">
        <f t="shared" si="55"/>
        <v>100000</v>
      </c>
      <c r="Y86">
        <v>4</v>
      </c>
      <c r="Z86">
        <f t="shared" si="56"/>
        <v>8318</v>
      </c>
      <c r="AA86">
        <v>4159</v>
      </c>
      <c r="AB86">
        <f t="shared" si="57"/>
        <v>13091.4</v>
      </c>
      <c r="AC86">
        <f t="shared" si="58"/>
        <v>3.1477278191873044</v>
      </c>
      <c r="AD86" s="5">
        <f t="shared" si="59"/>
        <v>3</v>
      </c>
      <c r="AE86" s="5">
        <f t="shared" si="60"/>
        <v>4</v>
      </c>
      <c r="AK86" s="53" t="s">
        <v>64</v>
      </c>
      <c r="AL86" s="1">
        <f t="shared" si="61"/>
        <v>15</v>
      </c>
      <c r="AM86" s="1">
        <v>2</v>
      </c>
      <c r="AN86">
        <f t="shared" si="62"/>
        <v>100000</v>
      </c>
      <c r="AO86">
        <v>14</v>
      </c>
      <c r="AP86">
        <f t="shared" si="63"/>
        <v>4512</v>
      </c>
      <c r="AQ86">
        <v>2256</v>
      </c>
      <c r="AR86">
        <f t="shared" si="64"/>
        <v>30018.32</v>
      </c>
      <c r="AS86">
        <f t="shared" si="65"/>
        <v>13.305992907801418</v>
      </c>
      <c r="AT86" s="5">
        <f t="shared" si="66"/>
        <v>13</v>
      </c>
      <c r="AU86" s="5">
        <f t="shared" si="67"/>
        <v>14</v>
      </c>
    </row>
    <row r="87" spans="1:63" x14ac:dyDescent="0.2">
      <c r="D87" s="53" t="s">
        <v>65</v>
      </c>
      <c r="E87" s="1">
        <f t="shared" si="48"/>
        <v>15</v>
      </c>
      <c r="F87" s="1">
        <v>2</v>
      </c>
      <c r="G87">
        <f t="shared" si="49"/>
        <v>100000</v>
      </c>
      <c r="H87">
        <v>9</v>
      </c>
      <c r="I87">
        <f t="shared" si="47"/>
        <v>4486</v>
      </c>
      <c r="J87">
        <v>2243</v>
      </c>
      <c r="K87">
        <f t="shared" si="50"/>
        <v>18458.400000000001</v>
      </c>
      <c r="L87">
        <f t="shared" si="51"/>
        <v>8.2293357111012035</v>
      </c>
      <c r="M87" s="5">
        <f t="shared" si="52"/>
        <v>8</v>
      </c>
      <c r="N87" s="5">
        <f t="shared" si="53"/>
        <v>9</v>
      </c>
      <c r="U87" s="53" t="s">
        <v>65</v>
      </c>
      <c r="V87" s="1">
        <f t="shared" si="54"/>
        <v>15</v>
      </c>
      <c r="W87" s="1">
        <v>2</v>
      </c>
      <c r="X87">
        <f t="shared" si="55"/>
        <v>100000</v>
      </c>
      <c r="Y87">
        <v>4</v>
      </c>
      <c r="Z87">
        <f t="shared" si="56"/>
        <v>7748</v>
      </c>
      <c r="AA87">
        <v>3874</v>
      </c>
      <c r="AB87">
        <f t="shared" si="57"/>
        <v>13091.4</v>
      </c>
      <c r="AC87">
        <f t="shared" si="58"/>
        <v>3.3792978833247287</v>
      </c>
      <c r="AD87" s="5">
        <f t="shared" si="59"/>
        <v>3</v>
      </c>
      <c r="AE87" s="5">
        <f t="shared" si="60"/>
        <v>4</v>
      </c>
      <c r="AK87" s="53" t="s">
        <v>65</v>
      </c>
      <c r="AL87" s="1">
        <f t="shared" si="61"/>
        <v>14</v>
      </c>
      <c r="AM87" s="1">
        <v>2</v>
      </c>
      <c r="AN87">
        <f t="shared" si="62"/>
        <v>100000</v>
      </c>
      <c r="AO87">
        <v>17</v>
      </c>
      <c r="AP87">
        <f t="shared" si="63"/>
        <v>3726</v>
      </c>
      <c r="AQ87">
        <v>1863</v>
      </c>
      <c r="AR87">
        <f t="shared" si="64"/>
        <v>30018.32</v>
      </c>
      <c r="AS87">
        <f t="shared" si="65"/>
        <v>16.112893183038111</v>
      </c>
      <c r="AT87" s="5">
        <f t="shared" si="66"/>
        <v>16</v>
      </c>
      <c r="AU87" s="5">
        <f t="shared" si="67"/>
        <v>17</v>
      </c>
    </row>
    <row r="88" spans="1:63" x14ac:dyDescent="0.2">
      <c r="D88" s="53" t="s">
        <v>66</v>
      </c>
      <c r="E88" s="1">
        <f t="shared" si="48"/>
        <v>14</v>
      </c>
      <c r="F88" s="1">
        <v>2</v>
      </c>
      <c r="G88">
        <f t="shared" si="49"/>
        <v>100000</v>
      </c>
      <c r="H88">
        <v>10</v>
      </c>
      <c r="I88">
        <f t="shared" si="47"/>
        <v>3760</v>
      </c>
      <c r="J88">
        <v>1880</v>
      </c>
      <c r="K88">
        <f t="shared" si="50"/>
        <v>18458.400000000001</v>
      </c>
      <c r="L88">
        <f t="shared" si="51"/>
        <v>9.8182978723404268</v>
      </c>
      <c r="M88" s="5">
        <f t="shared" si="52"/>
        <v>9</v>
      </c>
      <c r="N88" s="5">
        <f t="shared" si="53"/>
        <v>10</v>
      </c>
      <c r="U88" s="53" t="s">
        <v>66</v>
      </c>
      <c r="V88" s="1">
        <f t="shared" si="54"/>
        <v>15</v>
      </c>
      <c r="W88" s="1">
        <v>2</v>
      </c>
      <c r="X88">
        <f t="shared" si="55"/>
        <v>100000</v>
      </c>
      <c r="Y88">
        <v>4</v>
      </c>
      <c r="Z88">
        <f t="shared" si="56"/>
        <v>7034</v>
      </c>
      <c r="AA88">
        <v>3517</v>
      </c>
      <c r="AB88">
        <f t="shared" si="57"/>
        <v>13091.4</v>
      </c>
      <c r="AC88">
        <f t="shared" si="58"/>
        <v>3.7223201592266135</v>
      </c>
      <c r="AD88" s="5">
        <f t="shared" si="59"/>
        <v>3</v>
      </c>
      <c r="AE88" s="5">
        <f t="shared" si="60"/>
        <v>4</v>
      </c>
      <c r="AK88" s="53" t="s">
        <v>66</v>
      </c>
      <c r="AL88" s="1">
        <f t="shared" si="61"/>
        <v>14</v>
      </c>
      <c r="AM88" s="1">
        <v>2</v>
      </c>
      <c r="AN88">
        <f t="shared" si="62"/>
        <v>100000</v>
      </c>
      <c r="AO88">
        <v>22</v>
      </c>
      <c r="AP88">
        <f t="shared" si="63"/>
        <v>2828</v>
      </c>
      <c r="AQ88">
        <v>1414</v>
      </c>
      <c r="AR88">
        <f t="shared" si="64"/>
        <v>30018.32</v>
      </c>
      <c r="AS88">
        <f t="shared" si="65"/>
        <v>21.22936350777935</v>
      </c>
      <c r="AT88" s="5">
        <f t="shared" si="66"/>
        <v>21</v>
      </c>
      <c r="AU88" s="5">
        <f t="shared" si="67"/>
        <v>22</v>
      </c>
    </row>
    <row r="89" spans="1:63" x14ac:dyDescent="0.2">
      <c r="D89" s="53" t="s">
        <v>67</v>
      </c>
      <c r="E89" s="1">
        <f t="shared" si="48"/>
        <v>14</v>
      </c>
      <c r="F89" s="1">
        <v>2</v>
      </c>
      <c r="G89">
        <f t="shared" si="49"/>
        <v>100000</v>
      </c>
      <c r="H89">
        <v>13</v>
      </c>
      <c r="I89">
        <f t="shared" si="47"/>
        <v>2984</v>
      </c>
      <c r="J89">
        <v>1492</v>
      </c>
      <c r="K89">
        <f t="shared" si="50"/>
        <v>18458.400000000001</v>
      </c>
      <c r="L89">
        <f t="shared" si="51"/>
        <v>12.371581769436998</v>
      </c>
      <c r="M89" s="5">
        <f t="shared" si="52"/>
        <v>12</v>
      </c>
      <c r="N89" s="5">
        <f t="shared" si="53"/>
        <v>13</v>
      </c>
      <c r="U89" s="53" t="s">
        <v>67</v>
      </c>
      <c r="V89" s="1">
        <f t="shared" si="54"/>
        <v>15</v>
      </c>
      <c r="W89" s="1">
        <v>2</v>
      </c>
      <c r="X89">
        <f t="shared" si="55"/>
        <v>100000</v>
      </c>
      <c r="Y89">
        <v>5</v>
      </c>
      <c r="Z89">
        <f t="shared" si="56"/>
        <v>6172</v>
      </c>
      <c r="AA89">
        <v>3086</v>
      </c>
      <c r="AB89">
        <f t="shared" si="57"/>
        <v>13091.4</v>
      </c>
      <c r="AC89">
        <f t="shared" si="58"/>
        <v>4.2421905379131557</v>
      </c>
      <c r="AD89" s="5">
        <f t="shared" si="59"/>
        <v>4</v>
      </c>
      <c r="AE89" s="5">
        <f t="shared" si="60"/>
        <v>5</v>
      </c>
      <c r="AK89" s="53" t="s">
        <v>67</v>
      </c>
      <c r="AL89" s="1">
        <f t="shared" si="61"/>
        <v>14</v>
      </c>
      <c r="AM89" s="1">
        <v>2</v>
      </c>
      <c r="AN89">
        <f t="shared" si="62"/>
        <v>100000</v>
      </c>
      <c r="AO89">
        <v>27</v>
      </c>
      <c r="AP89">
        <f t="shared" si="63"/>
        <v>2260</v>
      </c>
      <c r="AQ89">
        <v>1130</v>
      </c>
      <c r="AR89">
        <f t="shared" si="64"/>
        <v>30018.32</v>
      </c>
      <c r="AS89">
        <f t="shared" si="65"/>
        <v>26.564884955752213</v>
      </c>
      <c r="AT89" s="5">
        <f t="shared" si="66"/>
        <v>26</v>
      </c>
      <c r="AU89" s="5">
        <f t="shared" si="67"/>
        <v>27</v>
      </c>
    </row>
    <row r="90" spans="1:63" x14ac:dyDescent="0.2">
      <c r="D90" s="53" t="s">
        <v>68</v>
      </c>
      <c r="E90" s="1">
        <f t="shared" si="48"/>
        <v>14</v>
      </c>
      <c r="F90" s="1">
        <v>2</v>
      </c>
      <c r="G90">
        <f t="shared" si="49"/>
        <v>100000</v>
      </c>
      <c r="H90">
        <v>16</v>
      </c>
      <c r="I90">
        <f t="shared" si="47"/>
        <v>2420</v>
      </c>
      <c r="J90">
        <v>1210</v>
      </c>
      <c r="K90">
        <f t="shared" si="50"/>
        <v>18458.400000000001</v>
      </c>
      <c r="L90">
        <f t="shared" si="51"/>
        <v>15.254876033057853</v>
      </c>
      <c r="M90" s="5">
        <f t="shared" si="52"/>
        <v>15</v>
      </c>
      <c r="N90" s="5">
        <f t="shared" si="53"/>
        <v>16</v>
      </c>
      <c r="U90" s="53" t="s">
        <v>68</v>
      </c>
      <c r="V90" s="1">
        <f t="shared" si="54"/>
        <v>15</v>
      </c>
      <c r="W90" s="1">
        <v>2</v>
      </c>
      <c r="X90">
        <f t="shared" si="55"/>
        <v>100000</v>
      </c>
      <c r="Y90">
        <v>5</v>
      </c>
      <c r="Z90">
        <f t="shared" si="56"/>
        <v>5344</v>
      </c>
      <c r="AA90">
        <v>2672</v>
      </c>
      <c r="AB90">
        <f t="shared" si="57"/>
        <v>13091.4</v>
      </c>
      <c r="AC90">
        <f t="shared" si="58"/>
        <v>4.8994760479041917</v>
      </c>
      <c r="AD90" s="5">
        <f t="shared" si="59"/>
        <v>4</v>
      </c>
      <c r="AE90" s="5">
        <f t="shared" si="60"/>
        <v>5</v>
      </c>
      <c r="AK90" s="53" t="s">
        <v>68</v>
      </c>
      <c r="AL90" s="1">
        <f t="shared" si="61"/>
        <v>13</v>
      </c>
      <c r="AM90" s="1">
        <v>2</v>
      </c>
      <c r="AN90">
        <f t="shared" si="62"/>
        <v>100000</v>
      </c>
      <c r="AO90">
        <v>38</v>
      </c>
      <c r="AP90">
        <f t="shared" si="63"/>
        <v>1590</v>
      </c>
      <c r="AQ90">
        <v>795</v>
      </c>
      <c r="AR90">
        <f t="shared" si="64"/>
        <v>30018.32</v>
      </c>
      <c r="AS90">
        <f t="shared" si="65"/>
        <v>37.758893081761009</v>
      </c>
      <c r="AT90" s="5">
        <f t="shared" si="66"/>
        <v>37</v>
      </c>
      <c r="AU90" s="5">
        <f t="shared" si="67"/>
        <v>38</v>
      </c>
    </row>
    <row r="91" spans="1:63" x14ac:dyDescent="0.2">
      <c r="D91" s="53" t="s">
        <v>69</v>
      </c>
      <c r="E91" s="1">
        <f t="shared" si="48"/>
        <v>13</v>
      </c>
      <c r="F91" s="1">
        <v>2</v>
      </c>
      <c r="G91">
        <f t="shared" si="49"/>
        <v>100000</v>
      </c>
      <c r="H91">
        <v>21</v>
      </c>
      <c r="I91">
        <f t="shared" si="47"/>
        <v>1832</v>
      </c>
      <c r="J91">
        <v>916</v>
      </c>
      <c r="K91">
        <f t="shared" si="50"/>
        <v>18458.400000000001</v>
      </c>
      <c r="L91">
        <f t="shared" si="51"/>
        <v>20.151091703056771</v>
      </c>
      <c r="M91" s="5">
        <f t="shared" si="52"/>
        <v>20</v>
      </c>
      <c r="N91" s="5">
        <f t="shared" si="53"/>
        <v>21</v>
      </c>
      <c r="U91" s="53" t="s">
        <v>69</v>
      </c>
      <c r="V91" s="1">
        <f t="shared" si="54"/>
        <v>15</v>
      </c>
      <c r="W91" s="1">
        <v>2</v>
      </c>
      <c r="X91">
        <f t="shared" si="55"/>
        <v>100000</v>
      </c>
      <c r="Y91">
        <v>6</v>
      </c>
      <c r="Z91">
        <f t="shared" si="56"/>
        <v>4636</v>
      </c>
      <c r="AA91">
        <v>2318</v>
      </c>
      <c r="AB91">
        <f t="shared" si="57"/>
        <v>13091.4</v>
      </c>
      <c r="AC91">
        <f t="shared" si="58"/>
        <v>5.6477135461604826</v>
      </c>
      <c r="AD91" s="5">
        <f t="shared" si="59"/>
        <v>5</v>
      </c>
      <c r="AE91" s="5">
        <f t="shared" si="60"/>
        <v>6</v>
      </c>
      <c r="AK91" s="53" t="s">
        <v>69</v>
      </c>
      <c r="AL91" s="1">
        <f t="shared" si="61"/>
        <v>13</v>
      </c>
      <c r="AM91" s="1">
        <v>2</v>
      </c>
      <c r="AN91">
        <f t="shared" si="62"/>
        <v>100000</v>
      </c>
      <c r="AO91">
        <v>55</v>
      </c>
      <c r="AP91">
        <f t="shared" si="63"/>
        <v>1100</v>
      </c>
      <c r="AQ91">
        <v>550</v>
      </c>
      <c r="AR91">
        <f t="shared" si="64"/>
        <v>30018.32</v>
      </c>
      <c r="AS91">
        <f t="shared" si="65"/>
        <v>54.578763636363632</v>
      </c>
      <c r="AT91" s="5">
        <f t="shared" si="66"/>
        <v>54</v>
      </c>
      <c r="AU91" s="5">
        <f t="shared" si="67"/>
        <v>55</v>
      </c>
    </row>
    <row r="92" spans="1:63" x14ac:dyDescent="0.2">
      <c r="D92" s="53" t="s">
        <v>70</v>
      </c>
      <c r="E92" s="1">
        <f t="shared" si="48"/>
        <v>13</v>
      </c>
      <c r="F92" s="1">
        <v>2</v>
      </c>
      <c r="G92">
        <f t="shared" si="49"/>
        <v>100000</v>
      </c>
      <c r="H92">
        <v>28</v>
      </c>
      <c r="I92">
        <f t="shared" si="47"/>
        <v>1356</v>
      </c>
      <c r="J92">
        <v>678</v>
      </c>
      <c r="K92">
        <f t="shared" si="50"/>
        <v>18458.400000000001</v>
      </c>
      <c r="L92">
        <f t="shared" si="51"/>
        <v>27.224778761061948</v>
      </c>
      <c r="M92" s="5">
        <f t="shared" si="52"/>
        <v>27</v>
      </c>
      <c r="N92" s="5">
        <f t="shared" si="53"/>
        <v>28</v>
      </c>
      <c r="U92" s="53" t="s">
        <v>70</v>
      </c>
      <c r="V92" s="1">
        <f t="shared" si="54"/>
        <v>14</v>
      </c>
      <c r="W92" s="1">
        <v>2</v>
      </c>
      <c r="X92">
        <f t="shared" si="55"/>
        <v>100000</v>
      </c>
      <c r="Y92">
        <v>7</v>
      </c>
      <c r="Z92">
        <f t="shared" si="56"/>
        <v>3786</v>
      </c>
      <c r="AA92">
        <v>1893</v>
      </c>
      <c r="AB92">
        <f t="shared" si="57"/>
        <v>13091.4</v>
      </c>
      <c r="AC92">
        <f t="shared" si="58"/>
        <v>6.9156893819334391</v>
      </c>
      <c r="AD92" s="5">
        <f t="shared" si="59"/>
        <v>6</v>
      </c>
      <c r="AE92" s="5">
        <f t="shared" si="60"/>
        <v>7</v>
      </c>
      <c r="AK92" s="53" t="s">
        <v>70</v>
      </c>
      <c r="AL92" s="1">
        <f t="shared" si="61"/>
        <v>12</v>
      </c>
      <c r="AM92" s="1">
        <v>1</v>
      </c>
      <c r="AN92">
        <f t="shared" si="62"/>
        <v>100000</v>
      </c>
      <c r="AO92">
        <v>82</v>
      </c>
      <c r="AP92">
        <f t="shared" si="63"/>
        <v>368</v>
      </c>
      <c r="AQ92">
        <v>368</v>
      </c>
      <c r="AR92">
        <f t="shared" si="64"/>
        <v>30018.32</v>
      </c>
      <c r="AS92">
        <f t="shared" si="65"/>
        <v>81.571521739130432</v>
      </c>
      <c r="AT92" s="5">
        <f t="shared" si="66"/>
        <v>81</v>
      </c>
      <c r="AU92" s="5">
        <f t="shared" si="67"/>
        <v>82</v>
      </c>
    </row>
    <row r="93" spans="1:63" x14ac:dyDescent="0.2">
      <c r="D93" s="53" t="s">
        <v>71</v>
      </c>
      <c r="E93" s="1">
        <f t="shared" si="48"/>
        <v>12</v>
      </c>
      <c r="F93" s="1">
        <v>1</v>
      </c>
      <c r="G93">
        <f t="shared" si="49"/>
        <v>100000</v>
      </c>
      <c r="H93">
        <v>43</v>
      </c>
      <c r="I93">
        <f t="shared" si="47"/>
        <v>432</v>
      </c>
      <c r="J93">
        <v>432</v>
      </c>
      <c r="K93">
        <f t="shared" si="50"/>
        <v>18458.400000000001</v>
      </c>
      <c r="L93">
        <f t="shared" si="51"/>
        <v>42.727777777777781</v>
      </c>
      <c r="M93" s="5">
        <f t="shared" si="52"/>
        <v>42</v>
      </c>
      <c r="N93" s="5">
        <f t="shared" si="53"/>
        <v>43</v>
      </c>
      <c r="U93" s="53" t="s">
        <v>71</v>
      </c>
      <c r="V93" s="1">
        <f t="shared" si="54"/>
        <v>14</v>
      </c>
      <c r="W93" s="1">
        <v>1</v>
      </c>
      <c r="X93">
        <f t="shared" si="55"/>
        <v>100000</v>
      </c>
      <c r="Y93">
        <v>9</v>
      </c>
      <c r="Z93">
        <f t="shared" si="56"/>
        <v>1555</v>
      </c>
      <c r="AA93">
        <v>1555</v>
      </c>
      <c r="AB93">
        <f t="shared" si="57"/>
        <v>13091.4</v>
      </c>
      <c r="AC93">
        <f t="shared" si="58"/>
        <v>8.4189067524115746</v>
      </c>
      <c r="AD93" s="5">
        <f t="shared" si="59"/>
        <v>8</v>
      </c>
      <c r="AE93" s="5">
        <f t="shared" si="60"/>
        <v>9</v>
      </c>
      <c r="AK93" s="53" t="s">
        <v>71</v>
      </c>
      <c r="AL93" s="1">
        <f t="shared" si="61"/>
        <v>11</v>
      </c>
      <c r="AM93" s="1">
        <v>1</v>
      </c>
      <c r="AN93">
        <f t="shared" si="62"/>
        <v>100000</v>
      </c>
      <c r="AO93">
        <v>138</v>
      </c>
      <c r="AP93">
        <f t="shared" si="63"/>
        <v>218</v>
      </c>
      <c r="AQ93">
        <v>218</v>
      </c>
      <c r="AR93">
        <f t="shared" si="64"/>
        <v>30018.32</v>
      </c>
      <c r="AS93">
        <f t="shared" si="65"/>
        <v>137.69871559633026</v>
      </c>
      <c r="AT93" s="5">
        <f t="shared" si="66"/>
        <v>137</v>
      </c>
      <c r="AU93" s="5">
        <f t="shared" si="67"/>
        <v>138</v>
      </c>
    </row>
    <row r="94" spans="1:63" x14ac:dyDescent="0.2">
      <c r="F94" t="s">
        <v>20</v>
      </c>
      <c r="I94">
        <f>SUM(I69:I93)</f>
        <v>461460</v>
      </c>
      <c r="J94">
        <f>SUM(J69:J93)</f>
        <v>99538</v>
      </c>
      <c r="W94" t="s">
        <v>20</v>
      </c>
      <c r="Z94">
        <f>SUM(Z69:Z93)</f>
        <v>327285</v>
      </c>
      <c r="AA94">
        <f>SUM(AA69:AA93)</f>
        <v>96247</v>
      </c>
      <c r="AM94" t="s">
        <v>20</v>
      </c>
      <c r="AP94">
        <f>SUM(AP69:AP93)</f>
        <v>750458</v>
      </c>
      <c r="AQ94">
        <f>SUM(AQ69:AQ93)</f>
        <v>99894</v>
      </c>
    </row>
    <row r="96" spans="1:63" x14ac:dyDescent="0.2">
      <c r="AL96">
        <v>15</v>
      </c>
      <c r="AM96">
        <v>16</v>
      </c>
      <c r="AO96">
        <v>16</v>
      </c>
      <c r="AP96">
        <v>16</v>
      </c>
      <c r="AQ96">
        <v>16</v>
      </c>
      <c r="AR96">
        <v>16</v>
      </c>
      <c r="AS96">
        <v>16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15</v>
      </c>
      <c r="BB96">
        <v>15</v>
      </c>
      <c r="BC96">
        <v>15</v>
      </c>
      <c r="BD96">
        <v>15</v>
      </c>
      <c r="BE96">
        <v>14</v>
      </c>
      <c r="BF96">
        <v>14</v>
      </c>
      <c r="BG96">
        <v>14</v>
      </c>
      <c r="BH96">
        <v>13</v>
      </c>
      <c r="BI96">
        <v>13</v>
      </c>
      <c r="BJ96">
        <v>12</v>
      </c>
      <c r="BK96">
        <v>11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69</v>
      </c>
      <c r="G100">
        <f>B$4/10</f>
        <v>100000</v>
      </c>
      <c r="H100" s="53">
        <v>10</v>
      </c>
      <c r="I100">
        <f t="shared" ref="I100:I124" si="68">F100*J100</f>
        <v>148557</v>
      </c>
      <c r="J100">
        <v>2153</v>
      </c>
      <c r="K100">
        <f>I$125/25</f>
        <v>21149.439999999999</v>
      </c>
      <c r="L100">
        <f>K100/J100</f>
        <v>9.8232419879238257</v>
      </c>
      <c r="M100" s="5">
        <f>_xlfn.FLOOR.PRECISE(L100)</f>
        <v>9</v>
      </c>
      <c r="N100" s="5">
        <f>ROUNDUP(L100,0)</f>
        <v>10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406</v>
      </c>
      <c r="X100">
        <f>S$4/10</f>
        <v>100000</v>
      </c>
      <c r="Y100" s="53">
        <v>42</v>
      </c>
      <c r="Z100">
        <f>W100*AA100</f>
        <v>285824</v>
      </c>
      <c r="AA100">
        <v>704</v>
      </c>
      <c r="AB100">
        <f>Z$125/25</f>
        <v>29281.279999999999</v>
      </c>
      <c r="AC100">
        <f>AB100/AA100</f>
        <v>41.592727272727274</v>
      </c>
      <c r="AD100" s="5">
        <f>_xlfn.FLOOR.PRECISE(AC100)</f>
        <v>41</v>
      </c>
      <c r="AE100" s="5">
        <f>ROUNDUP(AC100,0)</f>
        <v>42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28</v>
      </c>
      <c r="AN100">
        <f>AI$4/10</f>
        <v>100000</v>
      </c>
      <c r="AO100" s="53">
        <v>10</v>
      </c>
      <c r="AP100">
        <f>AM100*AQ100</f>
        <v>63196</v>
      </c>
      <c r="AQ100">
        <v>2257</v>
      </c>
      <c r="AR100">
        <f>AP$125/25</f>
        <v>20717.72</v>
      </c>
      <c r="AS100">
        <f>AR100/AQ100</f>
        <v>9.1793176783340726</v>
      </c>
      <c r="AT100" s="5">
        <f>_xlfn.FLOOR.PRECISE(AS100)</f>
        <v>9</v>
      </c>
      <c r="AU100" s="5">
        <f>ROUNDUP(AS100,0)</f>
        <v>10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69">ROUNDUP(LOG(J101,2), 0)+6</f>
        <v>19</v>
      </c>
      <c r="F101" s="53">
        <v>10</v>
      </c>
      <c r="G101">
        <f t="shared" ref="G101:G124" si="70">B$4/10</f>
        <v>100000</v>
      </c>
      <c r="H101" s="53">
        <v>6</v>
      </c>
      <c r="I101">
        <f t="shared" si="68"/>
        <v>41060</v>
      </c>
      <c r="J101">
        <v>4106</v>
      </c>
      <c r="K101">
        <f t="shared" ref="K101:K124" si="71">I$125/25</f>
        <v>21149.439999999999</v>
      </c>
      <c r="L101">
        <f t="shared" ref="L101:L124" si="72">K101/J101</f>
        <v>5.1508621529469067</v>
      </c>
      <c r="M101" s="5">
        <f t="shared" ref="M101:M124" si="73">_xlfn.FLOOR.PRECISE(L101)</f>
        <v>5</v>
      </c>
      <c r="N101" s="5">
        <f t="shared" ref="N101:N124" si="74">ROUNDUP(L101,0)</f>
        <v>6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75">V70+3</f>
        <v>17</v>
      </c>
      <c r="W101" s="53">
        <v>75</v>
      </c>
      <c r="X101">
        <f t="shared" ref="X101:X124" si="76">S$4/10</f>
        <v>100000</v>
      </c>
      <c r="Y101" s="53">
        <v>19</v>
      </c>
      <c r="Z101">
        <f t="shared" ref="Z101:Z124" si="77">W101*AA101</f>
        <v>117600</v>
      </c>
      <c r="AA101">
        <v>1568</v>
      </c>
      <c r="AB101">
        <f t="shared" ref="AB101:AB124" si="78">Z$125/25</f>
        <v>29281.279999999999</v>
      </c>
      <c r="AC101">
        <f t="shared" ref="AC101:AC124" si="79">AB101/AA101</f>
        <v>18.674285714285713</v>
      </c>
      <c r="AD101" s="5">
        <f t="shared" ref="AD101:AD124" si="80">_xlfn.FLOOR.PRECISE(AC101)</f>
        <v>18</v>
      </c>
      <c r="AE101" s="5">
        <f t="shared" ref="AE101:AE124" si="81">ROUNDUP(AC101,0)</f>
        <v>19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2">ROUNDUP(LOG(AQ101,2), 0)+6</f>
        <v>19</v>
      </c>
      <c r="AM101" s="53">
        <v>16</v>
      </c>
      <c r="AN101">
        <f t="shared" ref="AN101:AN124" si="83">AI$4/10</f>
        <v>100000</v>
      </c>
      <c r="AO101" s="53">
        <v>5</v>
      </c>
      <c r="AP101">
        <f t="shared" ref="AP101:AP124" si="84">AM101*AQ101</f>
        <v>69600</v>
      </c>
      <c r="AQ101">
        <v>4350</v>
      </c>
      <c r="AR101">
        <f t="shared" ref="AR101:AR124" si="85">AP$125/25</f>
        <v>20717.72</v>
      </c>
      <c r="AS101">
        <f t="shared" ref="AS101:AS124" si="86">AR101/AQ101</f>
        <v>4.7626942528735636</v>
      </c>
      <c r="AT101" s="5">
        <f t="shared" ref="AT101:AT124" si="87">_xlfn.FLOOR.PRECISE(AS101)</f>
        <v>4</v>
      </c>
      <c r="AU101" s="5">
        <f t="shared" ref="AU101:AU124" si="88">ROUNDUP(AS101,0)</f>
        <v>5</v>
      </c>
    </row>
    <row r="102" spans="1:47" x14ac:dyDescent="0.2">
      <c r="A102" s="1"/>
      <c r="B102" s="1"/>
      <c r="C102" s="1"/>
      <c r="D102" s="53" t="s">
        <v>11</v>
      </c>
      <c r="E102" s="1">
        <f t="shared" si="69"/>
        <v>19</v>
      </c>
      <c r="F102" s="53">
        <v>9</v>
      </c>
      <c r="G102">
        <f t="shared" si="70"/>
        <v>100000</v>
      </c>
      <c r="H102" s="53">
        <v>5</v>
      </c>
      <c r="I102">
        <f t="shared" si="68"/>
        <v>47493</v>
      </c>
      <c r="J102">
        <v>5277</v>
      </c>
      <c r="K102">
        <f t="shared" si="71"/>
        <v>21149.439999999999</v>
      </c>
      <c r="L102">
        <f t="shared" si="72"/>
        <v>4.007852946750047</v>
      </c>
      <c r="M102" s="5">
        <f t="shared" si="73"/>
        <v>4</v>
      </c>
      <c r="N102" s="5">
        <f t="shared" si="74"/>
        <v>5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75"/>
        <v>18</v>
      </c>
      <c r="W102" s="53">
        <v>19</v>
      </c>
      <c r="X102">
        <f t="shared" si="76"/>
        <v>100000</v>
      </c>
      <c r="Y102" s="53">
        <v>13</v>
      </c>
      <c r="Z102">
        <f t="shared" si="77"/>
        <v>44574</v>
      </c>
      <c r="AA102">
        <v>2346</v>
      </c>
      <c r="AB102">
        <f t="shared" si="78"/>
        <v>29281.279999999999</v>
      </c>
      <c r="AC102">
        <f t="shared" si="79"/>
        <v>12.481364023870418</v>
      </c>
      <c r="AD102" s="5">
        <f t="shared" si="80"/>
        <v>12</v>
      </c>
      <c r="AE102" s="5">
        <f t="shared" si="81"/>
        <v>13</v>
      </c>
      <c r="AF102" s="1"/>
      <c r="AG102" s="1"/>
      <c r="AH102" s="1"/>
      <c r="AI102" s="1"/>
      <c r="AJ102" s="1"/>
      <c r="AK102" s="53" t="s">
        <v>11</v>
      </c>
      <c r="AL102" s="1">
        <f t="shared" si="82"/>
        <v>19</v>
      </c>
      <c r="AM102" s="53">
        <v>10</v>
      </c>
      <c r="AN102">
        <f t="shared" si="83"/>
        <v>100000</v>
      </c>
      <c r="AO102" s="53">
        <v>4</v>
      </c>
      <c r="AP102">
        <f t="shared" si="84"/>
        <v>56910</v>
      </c>
      <c r="AQ102">
        <v>5691</v>
      </c>
      <c r="AR102">
        <f t="shared" si="85"/>
        <v>20717.72</v>
      </c>
      <c r="AS102">
        <f t="shared" si="86"/>
        <v>3.6404357757863295</v>
      </c>
      <c r="AT102" s="5">
        <f t="shared" si="87"/>
        <v>3</v>
      </c>
      <c r="AU102" s="5">
        <f t="shared" si="88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69"/>
        <v>19</v>
      </c>
      <c r="F103" s="1">
        <v>7</v>
      </c>
      <c r="G103">
        <f t="shared" si="70"/>
        <v>100000</v>
      </c>
      <c r="H103" s="53">
        <v>4</v>
      </c>
      <c r="I103">
        <f t="shared" si="68"/>
        <v>43176</v>
      </c>
      <c r="J103">
        <v>6168</v>
      </c>
      <c r="K103">
        <f t="shared" si="71"/>
        <v>21149.439999999999</v>
      </c>
      <c r="L103">
        <f t="shared" si="72"/>
        <v>3.4288975356679634</v>
      </c>
      <c r="M103" s="5">
        <f t="shared" si="73"/>
        <v>3</v>
      </c>
      <c r="N103" s="5">
        <f t="shared" si="74"/>
        <v>4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75"/>
        <v>18</v>
      </c>
      <c r="W103" s="1">
        <v>12</v>
      </c>
      <c r="X103">
        <f t="shared" si="76"/>
        <v>100000</v>
      </c>
      <c r="Y103" s="53">
        <v>10</v>
      </c>
      <c r="Z103">
        <f t="shared" si="77"/>
        <v>37788</v>
      </c>
      <c r="AA103">
        <v>3149</v>
      </c>
      <c r="AB103">
        <f t="shared" si="78"/>
        <v>29281.279999999999</v>
      </c>
      <c r="AC103">
        <f t="shared" si="79"/>
        <v>9.2985963798031115</v>
      </c>
      <c r="AD103" s="5">
        <f t="shared" si="80"/>
        <v>9</v>
      </c>
      <c r="AE103" s="5">
        <f t="shared" si="81"/>
        <v>10</v>
      </c>
      <c r="AF103" s="1"/>
      <c r="AG103" s="1"/>
      <c r="AH103" s="1"/>
      <c r="AI103" s="1"/>
      <c r="AJ103" s="1"/>
      <c r="AK103" s="53" t="s">
        <v>12</v>
      </c>
      <c r="AL103" s="1">
        <f t="shared" si="82"/>
        <v>19</v>
      </c>
      <c r="AM103" s="1">
        <v>9</v>
      </c>
      <c r="AN103">
        <f t="shared" si="83"/>
        <v>100000</v>
      </c>
      <c r="AO103" s="53">
        <v>4</v>
      </c>
      <c r="AP103">
        <f t="shared" si="84"/>
        <v>59823</v>
      </c>
      <c r="AQ103">
        <v>6647</v>
      </c>
      <c r="AR103">
        <f t="shared" si="85"/>
        <v>20717.72</v>
      </c>
      <c r="AS103">
        <f t="shared" si="86"/>
        <v>3.116852715510757</v>
      </c>
      <c r="AT103" s="5">
        <f t="shared" si="87"/>
        <v>3</v>
      </c>
      <c r="AU103" s="5">
        <f t="shared" si="88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69"/>
        <v>19</v>
      </c>
      <c r="F104" s="1">
        <v>6</v>
      </c>
      <c r="G104">
        <f t="shared" si="70"/>
        <v>100000</v>
      </c>
      <c r="H104" s="53">
        <v>4</v>
      </c>
      <c r="I104">
        <f t="shared" si="68"/>
        <v>39708</v>
      </c>
      <c r="J104">
        <v>6618</v>
      </c>
      <c r="K104">
        <f t="shared" si="71"/>
        <v>21149.439999999999</v>
      </c>
      <c r="L104">
        <f t="shared" si="72"/>
        <v>3.1957449380477483</v>
      </c>
      <c r="M104" s="5">
        <f t="shared" si="73"/>
        <v>3</v>
      </c>
      <c r="N104" s="5">
        <f t="shared" si="74"/>
        <v>4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75"/>
        <v>18</v>
      </c>
      <c r="W104" s="1">
        <v>7</v>
      </c>
      <c r="X104">
        <f t="shared" si="76"/>
        <v>100000</v>
      </c>
      <c r="Y104" s="53">
        <v>8</v>
      </c>
      <c r="Z104">
        <f t="shared" si="77"/>
        <v>26726</v>
      </c>
      <c r="AA104">
        <v>3818</v>
      </c>
      <c r="AB104">
        <f t="shared" si="78"/>
        <v>29281.279999999999</v>
      </c>
      <c r="AC104">
        <f t="shared" si="79"/>
        <v>7.6692718700890516</v>
      </c>
      <c r="AD104" s="5">
        <f t="shared" si="80"/>
        <v>7</v>
      </c>
      <c r="AE104" s="5">
        <f t="shared" si="81"/>
        <v>8</v>
      </c>
      <c r="AF104" s="1"/>
      <c r="AG104" s="1"/>
      <c r="AH104" s="1"/>
      <c r="AI104" s="1"/>
      <c r="AJ104" s="1"/>
      <c r="AK104" s="53" t="s">
        <v>13</v>
      </c>
      <c r="AL104" s="1">
        <f t="shared" si="82"/>
        <v>19</v>
      </c>
      <c r="AM104" s="1">
        <v>7</v>
      </c>
      <c r="AN104">
        <f t="shared" si="83"/>
        <v>100000</v>
      </c>
      <c r="AO104" s="53">
        <v>3</v>
      </c>
      <c r="AP104">
        <f t="shared" si="84"/>
        <v>50211</v>
      </c>
      <c r="AQ104">
        <v>7173</v>
      </c>
      <c r="AR104">
        <f t="shared" si="85"/>
        <v>20717.72</v>
      </c>
      <c r="AS104">
        <f t="shared" si="86"/>
        <v>2.8882922068869372</v>
      </c>
      <c r="AT104" s="5">
        <f t="shared" si="87"/>
        <v>2</v>
      </c>
      <c r="AU104" s="5">
        <f t="shared" si="88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69"/>
        <v>19</v>
      </c>
      <c r="F105" s="1">
        <v>5</v>
      </c>
      <c r="G105">
        <f t="shared" si="70"/>
        <v>100000</v>
      </c>
      <c r="H105" s="53">
        <v>4</v>
      </c>
      <c r="I105">
        <f t="shared" si="68"/>
        <v>33845</v>
      </c>
      <c r="J105">
        <v>6769</v>
      </c>
      <c r="K105">
        <f t="shared" si="71"/>
        <v>21149.439999999999</v>
      </c>
      <c r="L105">
        <f t="shared" si="72"/>
        <v>3.1244556064411286</v>
      </c>
      <c r="M105" s="5">
        <f t="shared" si="73"/>
        <v>3</v>
      </c>
      <c r="N105" s="5">
        <f t="shared" si="74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75"/>
        <v>19</v>
      </c>
      <c r="W105" s="1">
        <v>6</v>
      </c>
      <c r="X105">
        <f t="shared" si="76"/>
        <v>100000</v>
      </c>
      <c r="Y105" s="53">
        <v>7</v>
      </c>
      <c r="Z105">
        <f t="shared" si="77"/>
        <v>26730</v>
      </c>
      <c r="AA105">
        <v>4455</v>
      </c>
      <c r="AB105">
        <f t="shared" si="78"/>
        <v>29281.279999999999</v>
      </c>
      <c r="AC105">
        <f t="shared" si="79"/>
        <v>6.5726778900112235</v>
      </c>
      <c r="AD105" s="5">
        <f t="shared" si="80"/>
        <v>6</v>
      </c>
      <c r="AE105" s="5">
        <f t="shared" si="81"/>
        <v>7</v>
      </c>
      <c r="AF105" s="1"/>
      <c r="AG105" s="1"/>
      <c r="AH105" s="1"/>
      <c r="AI105" s="1"/>
      <c r="AJ105" s="1"/>
      <c r="AK105" s="53" t="s">
        <v>14</v>
      </c>
      <c r="AL105" s="1">
        <f t="shared" si="82"/>
        <v>19</v>
      </c>
      <c r="AM105" s="1">
        <v>6</v>
      </c>
      <c r="AN105">
        <f t="shared" si="83"/>
        <v>100000</v>
      </c>
      <c r="AO105" s="53">
        <v>3</v>
      </c>
      <c r="AP105">
        <f t="shared" si="84"/>
        <v>44274</v>
      </c>
      <c r="AQ105">
        <v>7379</v>
      </c>
      <c r="AR105">
        <f t="shared" si="85"/>
        <v>20717.72</v>
      </c>
      <c r="AS105">
        <f t="shared" si="86"/>
        <v>2.8076595744680852</v>
      </c>
      <c r="AT105" s="5">
        <f t="shared" si="87"/>
        <v>2</v>
      </c>
      <c r="AU105" s="5">
        <f t="shared" si="88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69"/>
        <v>19</v>
      </c>
      <c r="F106" s="1">
        <v>4</v>
      </c>
      <c r="G106">
        <f t="shared" si="70"/>
        <v>100000</v>
      </c>
      <c r="H106" s="53">
        <v>4</v>
      </c>
      <c r="I106">
        <f t="shared" si="68"/>
        <v>26664</v>
      </c>
      <c r="J106">
        <v>6666</v>
      </c>
      <c r="K106">
        <f t="shared" si="71"/>
        <v>21149.439999999999</v>
      </c>
      <c r="L106">
        <f t="shared" si="72"/>
        <v>3.1727332733273323</v>
      </c>
      <c r="M106" s="5">
        <f t="shared" si="73"/>
        <v>3</v>
      </c>
      <c r="N106" s="5">
        <f t="shared" si="74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75"/>
        <v>19</v>
      </c>
      <c r="W106" s="1">
        <v>5</v>
      </c>
      <c r="X106">
        <f t="shared" si="76"/>
        <v>100000</v>
      </c>
      <c r="Y106" s="53">
        <v>7</v>
      </c>
      <c r="Z106">
        <f t="shared" si="77"/>
        <v>24160</v>
      </c>
      <c r="AA106">
        <v>4832</v>
      </c>
      <c r="AB106">
        <f t="shared" si="78"/>
        <v>29281.279999999999</v>
      </c>
      <c r="AC106">
        <f t="shared" si="79"/>
        <v>6.0598675496688736</v>
      </c>
      <c r="AD106" s="5">
        <f t="shared" si="80"/>
        <v>6</v>
      </c>
      <c r="AE106" s="5">
        <f t="shared" si="81"/>
        <v>7</v>
      </c>
      <c r="AF106" s="1"/>
      <c r="AG106" s="1"/>
      <c r="AH106" s="1"/>
      <c r="AI106" s="1"/>
      <c r="AJ106" s="1"/>
      <c r="AK106" s="53" t="s">
        <v>15</v>
      </c>
      <c r="AL106" s="1">
        <f t="shared" si="82"/>
        <v>19</v>
      </c>
      <c r="AM106" s="1">
        <v>5</v>
      </c>
      <c r="AN106">
        <f t="shared" si="83"/>
        <v>100000</v>
      </c>
      <c r="AO106" s="53">
        <v>3</v>
      </c>
      <c r="AP106">
        <f t="shared" si="84"/>
        <v>37055</v>
      </c>
      <c r="AQ106">
        <v>7411</v>
      </c>
      <c r="AR106">
        <f t="shared" si="85"/>
        <v>20717.72</v>
      </c>
      <c r="AS106">
        <f t="shared" si="86"/>
        <v>2.7955363648630418</v>
      </c>
      <c r="AT106" s="5">
        <f t="shared" si="87"/>
        <v>2</v>
      </c>
      <c r="AU106" s="5">
        <f t="shared" si="88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69"/>
        <v>19</v>
      </c>
      <c r="F107" s="1">
        <v>4</v>
      </c>
      <c r="G107">
        <f t="shared" si="70"/>
        <v>100000</v>
      </c>
      <c r="H107" s="53">
        <v>4</v>
      </c>
      <c r="I107">
        <f t="shared" si="68"/>
        <v>26588</v>
      </c>
      <c r="J107">
        <v>6647</v>
      </c>
      <c r="K107">
        <f t="shared" si="71"/>
        <v>21149.439999999999</v>
      </c>
      <c r="L107">
        <f t="shared" si="72"/>
        <v>3.1818023168346619</v>
      </c>
      <c r="M107" s="5">
        <f t="shared" si="73"/>
        <v>3</v>
      </c>
      <c r="N107" s="5">
        <f t="shared" si="74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75"/>
        <v>19</v>
      </c>
      <c r="W107" s="1">
        <v>4</v>
      </c>
      <c r="X107">
        <f t="shared" si="76"/>
        <v>100000</v>
      </c>
      <c r="Y107" s="53">
        <v>6</v>
      </c>
      <c r="Z107">
        <f t="shared" si="77"/>
        <v>20780</v>
      </c>
      <c r="AA107">
        <v>5195</v>
      </c>
      <c r="AB107">
        <f t="shared" si="78"/>
        <v>29281.279999999999</v>
      </c>
      <c r="AC107">
        <f t="shared" si="79"/>
        <v>5.6364350336862366</v>
      </c>
      <c r="AD107" s="5">
        <f t="shared" si="80"/>
        <v>5</v>
      </c>
      <c r="AE107" s="5">
        <f t="shared" si="81"/>
        <v>6</v>
      </c>
      <c r="AF107" s="1"/>
      <c r="AG107" s="1"/>
      <c r="AH107" s="1"/>
      <c r="AI107" s="1"/>
      <c r="AJ107" s="1"/>
      <c r="AK107" s="53" t="s">
        <v>16</v>
      </c>
      <c r="AL107" s="1">
        <f t="shared" si="82"/>
        <v>19</v>
      </c>
      <c r="AM107" s="1">
        <v>4</v>
      </c>
      <c r="AN107">
        <f t="shared" si="83"/>
        <v>100000</v>
      </c>
      <c r="AO107" s="53">
        <v>3</v>
      </c>
      <c r="AP107">
        <f t="shared" si="84"/>
        <v>28028</v>
      </c>
      <c r="AQ107">
        <v>7007</v>
      </c>
      <c r="AR107">
        <f t="shared" si="85"/>
        <v>20717.72</v>
      </c>
      <c r="AS107">
        <f t="shared" si="86"/>
        <v>2.9567175681461397</v>
      </c>
      <c r="AT107" s="5">
        <f t="shared" si="87"/>
        <v>2</v>
      </c>
      <c r="AU107" s="5">
        <f t="shared" si="88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69"/>
        <v>19</v>
      </c>
      <c r="F108" s="1">
        <v>3</v>
      </c>
      <c r="G108">
        <f t="shared" si="70"/>
        <v>100000</v>
      </c>
      <c r="H108" s="53">
        <v>4</v>
      </c>
      <c r="I108">
        <f t="shared" si="68"/>
        <v>19170</v>
      </c>
      <c r="J108">
        <v>6390</v>
      </c>
      <c r="K108">
        <f t="shared" si="71"/>
        <v>21149.439999999999</v>
      </c>
      <c r="L108">
        <f t="shared" si="72"/>
        <v>3.3097715179968699</v>
      </c>
      <c r="M108" s="5">
        <f t="shared" si="73"/>
        <v>3</v>
      </c>
      <c r="N108" s="5">
        <f t="shared" si="74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75"/>
        <v>19</v>
      </c>
      <c r="W108" s="1">
        <v>3</v>
      </c>
      <c r="X108">
        <f t="shared" si="76"/>
        <v>100000</v>
      </c>
      <c r="Y108" s="53">
        <v>6</v>
      </c>
      <c r="Z108">
        <f t="shared" si="77"/>
        <v>16086</v>
      </c>
      <c r="AA108">
        <v>5362</v>
      </c>
      <c r="AB108">
        <f t="shared" si="78"/>
        <v>29281.279999999999</v>
      </c>
      <c r="AC108">
        <f t="shared" si="79"/>
        <v>5.4608877284595296</v>
      </c>
      <c r="AD108" s="5">
        <f t="shared" si="80"/>
        <v>5</v>
      </c>
      <c r="AE108" s="5">
        <f t="shared" si="81"/>
        <v>6</v>
      </c>
      <c r="AF108" s="1"/>
      <c r="AG108" s="1"/>
      <c r="AH108" s="1"/>
      <c r="AI108" s="1"/>
      <c r="AJ108" s="1"/>
      <c r="AK108" s="53" t="s">
        <v>17</v>
      </c>
      <c r="AL108" s="1">
        <f t="shared" si="82"/>
        <v>19</v>
      </c>
      <c r="AM108" s="1">
        <v>3</v>
      </c>
      <c r="AN108">
        <f t="shared" si="83"/>
        <v>100000</v>
      </c>
      <c r="AO108" s="53">
        <v>4</v>
      </c>
      <c r="AP108">
        <f t="shared" si="84"/>
        <v>20457</v>
      </c>
      <c r="AQ108">
        <v>6819</v>
      </c>
      <c r="AR108">
        <f t="shared" si="85"/>
        <v>20717.72</v>
      </c>
      <c r="AS108">
        <f t="shared" si="86"/>
        <v>3.038234345211908</v>
      </c>
      <c r="AT108" s="5">
        <f t="shared" si="87"/>
        <v>3</v>
      </c>
      <c r="AU108" s="5">
        <f t="shared" si="88"/>
        <v>4</v>
      </c>
    </row>
    <row r="109" spans="1:47" x14ac:dyDescent="0.2">
      <c r="A109" s="1"/>
      <c r="B109" s="1"/>
      <c r="C109" s="1"/>
      <c r="D109" s="53" t="s">
        <v>18</v>
      </c>
      <c r="E109" s="1">
        <f t="shared" si="69"/>
        <v>19</v>
      </c>
      <c r="F109" s="1">
        <v>3</v>
      </c>
      <c r="G109">
        <f t="shared" si="70"/>
        <v>100000</v>
      </c>
      <c r="H109" s="53">
        <v>4</v>
      </c>
      <c r="I109">
        <f t="shared" si="68"/>
        <v>18291</v>
      </c>
      <c r="J109">
        <v>6097</v>
      </c>
      <c r="K109">
        <f t="shared" si="71"/>
        <v>21149.439999999999</v>
      </c>
      <c r="L109">
        <f t="shared" si="72"/>
        <v>3.4688272921108738</v>
      </c>
      <c r="M109" s="5">
        <f t="shared" si="73"/>
        <v>3</v>
      </c>
      <c r="N109" s="5">
        <f t="shared" si="74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75"/>
        <v>19</v>
      </c>
      <c r="W109" s="1">
        <v>3</v>
      </c>
      <c r="X109">
        <f t="shared" si="76"/>
        <v>100000</v>
      </c>
      <c r="Y109" s="53">
        <v>6</v>
      </c>
      <c r="Z109">
        <f t="shared" si="77"/>
        <v>16728</v>
      </c>
      <c r="AA109">
        <v>5576</v>
      </c>
      <c r="AB109">
        <f t="shared" si="78"/>
        <v>29281.279999999999</v>
      </c>
      <c r="AC109">
        <f t="shared" si="79"/>
        <v>5.251305595408895</v>
      </c>
      <c r="AD109" s="5">
        <f t="shared" si="80"/>
        <v>5</v>
      </c>
      <c r="AE109" s="5">
        <f t="shared" si="81"/>
        <v>6</v>
      </c>
      <c r="AF109" s="1"/>
      <c r="AG109" s="1"/>
      <c r="AH109" s="1"/>
      <c r="AI109" s="1"/>
      <c r="AJ109" s="1"/>
      <c r="AK109" s="53" t="s">
        <v>18</v>
      </c>
      <c r="AL109" s="1">
        <f t="shared" si="82"/>
        <v>19</v>
      </c>
      <c r="AM109" s="1">
        <v>2</v>
      </c>
      <c r="AN109">
        <f t="shared" si="83"/>
        <v>100000</v>
      </c>
      <c r="AO109" s="53">
        <v>4</v>
      </c>
      <c r="AP109">
        <f t="shared" si="84"/>
        <v>12772</v>
      </c>
      <c r="AQ109">
        <v>6386</v>
      </c>
      <c r="AR109">
        <f t="shared" si="85"/>
        <v>20717.72</v>
      </c>
      <c r="AS109">
        <f t="shared" si="86"/>
        <v>3.2442405261509553</v>
      </c>
      <c r="AT109" s="5">
        <f t="shared" si="87"/>
        <v>3</v>
      </c>
      <c r="AU109" s="5">
        <f t="shared" si="88"/>
        <v>4</v>
      </c>
    </row>
    <row r="110" spans="1:47" x14ac:dyDescent="0.2">
      <c r="A110" s="1"/>
      <c r="B110" s="1"/>
      <c r="C110" s="1"/>
      <c r="D110" s="53" t="s">
        <v>57</v>
      </c>
      <c r="E110" s="1">
        <f t="shared" si="69"/>
        <v>19</v>
      </c>
      <c r="F110" s="1">
        <v>2</v>
      </c>
      <c r="G110">
        <f>B$4/10</f>
        <v>100000</v>
      </c>
      <c r="H110" s="53">
        <v>4</v>
      </c>
      <c r="I110">
        <f t="shared" si="68"/>
        <v>11528</v>
      </c>
      <c r="J110">
        <v>5764</v>
      </c>
      <c r="K110">
        <f t="shared" si="71"/>
        <v>21149.439999999999</v>
      </c>
      <c r="L110">
        <f t="shared" si="72"/>
        <v>3.6692297015961137</v>
      </c>
      <c r="M110" s="5">
        <f t="shared" si="73"/>
        <v>3</v>
      </c>
      <c r="N110" s="5">
        <f t="shared" si="74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75"/>
        <v>19</v>
      </c>
      <c r="W110" s="1">
        <v>2</v>
      </c>
      <c r="X110">
        <f>S$4/10</f>
        <v>100000</v>
      </c>
      <c r="Y110" s="53">
        <v>6</v>
      </c>
      <c r="Z110">
        <f t="shared" si="77"/>
        <v>11038</v>
      </c>
      <c r="AA110">
        <v>5519</v>
      </c>
      <c r="AB110">
        <f t="shared" si="78"/>
        <v>29281.279999999999</v>
      </c>
      <c r="AC110">
        <f t="shared" si="79"/>
        <v>5.3055408588512414</v>
      </c>
      <c r="AD110" s="5">
        <f t="shared" si="80"/>
        <v>5</v>
      </c>
      <c r="AE110" s="5">
        <f t="shared" si="81"/>
        <v>6</v>
      </c>
      <c r="AF110" s="1"/>
      <c r="AG110" s="1"/>
      <c r="AH110" s="1"/>
      <c r="AI110" s="1"/>
      <c r="AJ110" s="1"/>
      <c r="AK110" s="53" t="s">
        <v>57</v>
      </c>
      <c r="AL110" s="1">
        <f t="shared" si="82"/>
        <v>19</v>
      </c>
      <c r="AM110" s="1">
        <v>2</v>
      </c>
      <c r="AN110">
        <f>AI$4/10</f>
        <v>100000</v>
      </c>
      <c r="AO110" s="53">
        <v>4</v>
      </c>
      <c r="AP110">
        <f t="shared" si="84"/>
        <v>11684</v>
      </c>
      <c r="AQ110">
        <v>5842</v>
      </c>
      <c r="AR110">
        <f t="shared" si="85"/>
        <v>20717.72</v>
      </c>
      <c r="AS110">
        <f t="shared" si="86"/>
        <v>3.5463402944197195</v>
      </c>
      <c r="AT110" s="5">
        <f t="shared" si="87"/>
        <v>3</v>
      </c>
      <c r="AU110" s="5">
        <f t="shared" si="88"/>
        <v>4</v>
      </c>
    </row>
    <row r="111" spans="1:47" x14ac:dyDescent="0.2">
      <c r="A111" s="1"/>
      <c r="B111" s="1"/>
      <c r="C111" s="1"/>
      <c r="D111" s="53" t="s">
        <v>58</v>
      </c>
      <c r="E111" s="1">
        <f t="shared" si="69"/>
        <v>19</v>
      </c>
      <c r="F111" s="1">
        <v>2</v>
      </c>
      <c r="G111">
        <f t="shared" si="70"/>
        <v>100000</v>
      </c>
      <c r="H111" s="53">
        <v>4</v>
      </c>
      <c r="I111">
        <f t="shared" si="68"/>
        <v>10704</v>
      </c>
      <c r="J111">
        <v>5352</v>
      </c>
      <c r="K111">
        <f t="shared" si="71"/>
        <v>21149.439999999999</v>
      </c>
      <c r="L111">
        <f t="shared" si="72"/>
        <v>3.9516890881913302</v>
      </c>
      <c r="M111" s="5">
        <f t="shared" si="73"/>
        <v>3</v>
      </c>
      <c r="N111" s="5">
        <f t="shared" si="74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75"/>
        <v>19</v>
      </c>
      <c r="W111" s="1">
        <v>2</v>
      </c>
      <c r="X111">
        <f t="shared" si="76"/>
        <v>100000</v>
      </c>
      <c r="Y111" s="53">
        <v>6</v>
      </c>
      <c r="Z111">
        <f t="shared" si="77"/>
        <v>11142</v>
      </c>
      <c r="AA111">
        <v>5571</v>
      </c>
      <c r="AB111">
        <f t="shared" si="78"/>
        <v>29281.279999999999</v>
      </c>
      <c r="AC111">
        <f t="shared" si="79"/>
        <v>5.2560186681026746</v>
      </c>
      <c r="AD111" s="5">
        <f t="shared" si="80"/>
        <v>5</v>
      </c>
      <c r="AE111" s="5">
        <f t="shared" si="81"/>
        <v>6</v>
      </c>
      <c r="AF111" s="1"/>
      <c r="AG111" s="1"/>
      <c r="AH111" s="1"/>
      <c r="AI111" s="1"/>
      <c r="AJ111" s="1"/>
      <c r="AK111" s="53" t="s">
        <v>58</v>
      </c>
      <c r="AL111" s="1">
        <f t="shared" si="82"/>
        <v>19</v>
      </c>
      <c r="AM111" s="1">
        <v>2</v>
      </c>
      <c r="AN111">
        <f t="shared" si="83"/>
        <v>100000</v>
      </c>
      <c r="AO111" s="53">
        <v>4</v>
      </c>
      <c r="AP111">
        <f t="shared" si="84"/>
        <v>10750</v>
      </c>
      <c r="AQ111">
        <v>5375</v>
      </c>
      <c r="AR111">
        <f t="shared" si="85"/>
        <v>20717.72</v>
      </c>
      <c r="AS111">
        <f t="shared" si="86"/>
        <v>3.8544595348837212</v>
      </c>
      <c r="AT111" s="5">
        <f t="shared" si="87"/>
        <v>3</v>
      </c>
      <c r="AU111" s="5">
        <f t="shared" si="88"/>
        <v>4</v>
      </c>
    </row>
    <row r="112" spans="1:47" x14ac:dyDescent="0.2">
      <c r="A112" s="1"/>
      <c r="B112" s="1"/>
      <c r="C112" s="1"/>
      <c r="D112" s="53" t="s">
        <v>59</v>
      </c>
      <c r="E112" s="1">
        <f t="shared" si="69"/>
        <v>19</v>
      </c>
      <c r="F112" s="1">
        <v>2</v>
      </c>
      <c r="G112">
        <f t="shared" si="70"/>
        <v>100000</v>
      </c>
      <c r="H112" s="1">
        <v>5</v>
      </c>
      <c r="I112">
        <f t="shared" si="68"/>
        <v>9768</v>
      </c>
      <c r="J112">
        <v>4884</v>
      </c>
      <c r="K112">
        <f t="shared" si="71"/>
        <v>21149.439999999999</v>
      </c>
      <c r="L112">
        <f t="shared" si="72"/>
        <v>4.3303521703521701</v>
      </c>
      <c r="M112" s="5">
        <f t="shared" si="73"/>
        <v>4</v>
      </c>
      <c r="N112" s="5">
        <f t="shared" si="74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75"/>
        <v>19</v>
      </c>
      <c r="W112" s="1">
        <v>2</v>
      </c>
      <c r="X112">
        <f t="shared" si="76"/>
        <v>100000</v>
      </c>
      <c r="Y112" s="1">
        <v>6</v>
      </c>
      <c r="Z112">
        <f t="shared" si="77"/>
        <v>10834</v>
      </c>
      <c r="AA112">
        <v>5417</v>
      </c>
      <c r="AB112">
        <f t="shared" si="78"/>
        <v>29281.279999999999</v>
      </c>
      <c r="AC112">
        <f t="shared" si="79"/>
        <v>5.4054421266383601</v>
      </c>
      <c r="AD112" s="5">
        <f t="shared" si="80"/>
        <v>5</v>
      </c>
      <c r="AE112" s="5">
        <f t="shared" si="81"/>
        <v>6</v>
      </c>
      <c r="AF112" s="1"/>
      <c r="AG112" s="1"/>
      <c r="AH112" s="1"/>
      <c r="AI112" s="1"/>
      <c r="AJ112" s="1"/>
      <c r="AK112" s="53" t="s">
        <v>59</v>
      </c>
      <c r="AL112" s="1">
        <f t="shared" si="82"/>
        <v>19</v>
      </c>
      <c r="AM112" s="1">
        <v>2</v>
      </c>
      <c r="AN112">
        <f t="shared" si="83"/>
        <v>100000</v>
      </c>
      <c r="AO112" s="1">
        <v>5</v>
      </c>
      <c r="AP112">
        <f t="shared" si="84"/>
        <v>9714</v>
      </c>
      <c r="AQ112">
        <v>4857</v>
      </c>
      <c r="AR112">
        <f t="shared" si="85"/>
        <v>20717.72</v>
      </c>
      <c r="AS112">
        <f t="shared" si="86"/>
        <v>4.2655383981881823</v>
      </c>
      <c r="AT112" s="5">
        <f t="shared" si="87"/>
        <v>4</v>
      </c>
      <c r="AU112" s="5">
        <f t="shared" si="88"/>
        <v>5</v>
      </c>
    </row>
    <row r="113" spans="1:63" x14ac:dyDescent="0.2">
      <c r="A113" s="1"/>
      <c r="B113" s="1"/>
      <c r="C113" s="1"/>
      <c r="D113" s="53" t="s">
        <v>60</v>
      </c>
      <c r="E113" s="1">
        <f t="shared" si="69"/>
        <v>19</v>
      </c>
      <c r="F113" s="1">
        <v>2</v>
      </c>
      <c r="G113">
        <f t="shared" si="70"/>
        <v>100000</v>
      </c>
      <c r="H113" s="1">
        <v>5</v>
      </c>
      <c r="I113">
        <f t="shared" si="68"/>
        <v>8816</v>
      </c>
      <c r="J113">
        <v>4408</v>
      </c>
      <c r="K113">
        <f t="shared" si="71"/>
        <v>21149.439999999999</v>
      </c>
      <c r="L113">
        <f t="shared" si="72"/>
        <v>4.7979673321234113</v>
      </c>
      <c r="M113" s="5">
        <f t="shared" si="73"/>
        <v>4</v>
      </c>
      <c r="N113" s="5">
        <f t="shared" si="74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75"/>
        <v>19</v>
      </c>
      <c r="W113" s="1">
        <v>2</v>
      </c>
      <c r="X113">
        <f t="shared" si="76"/>
        <v>100000</v>
      </c>
      <c r="Y113" s="1">
        <v>6</v>
      </c>
      <c r="Z113">
        <f t="shared" si="77"/>
        <v>10630</v>
      </c>
      <c r="AA113">
        <v>5315</v>
      </c>
      <c r="AB113">
        <f t="shared" si="78"/>
        <v>29281.279999999999</v>
      </c>
      <c r="AC113">
        <f t="shared" si="79"/>
        <v>5.5091777986829724</v>
      </c>
      <c r="AD113" s="5">
        <f t="shared" si="80"/>
        <v>5</v>
      </c>
      <c r="AE113" s="5">
        <f t="shared" si="81"/>
        <v>6</v>
      </c>
      <c r="AF113" s="1"/>
      <c r="AG113" s="1"/>
      <c r="AH113" s="1"/>
      <c r="AI113" s="1"/>
      <c r="AJ113" s="1"/>
      <c r="AK113" s="53" t="s">
        <v>60</v>
      </c>
      <c r="AL113" s="1">
        <f t="shared" si="82"/>
        <v>19</v>
      </c>
      <c r="AM113" s="1">
        <v>2</v>
      </c>
      <c r="AN113">
        <f t="shared" si="83"/>
        <v>100000</v>
      </c>
      <c r="AO113" s="1">
        <v>5</v>
      </c>
      <c r="AP113">
        <f t="shared" si="84"/>
        <v>8664</v>
      </c>
      <c r="AQ113">
        <v>4332</v>
      </c>
      <c r="AR113">
        <f t="shared" si="85"/>
        <v>20717.72</v>
      </c>
      <c r="AS113">
        <f t="shared" si="86"/>
        <v>4.782483841181902</v>
      </c>
      <c r="AT113" s="5">
        <f t="shared" si="87"/>
        <v>4</v>
      </c>
      <c r="AU113" s="5">
        <f t="shared" si="88"/>
        <v>5</v>
      </c>
    </row>
    <row r="114" spans="1:63" x14ac:dyDescent="0.2">
      <c r="A114" s="1"/>
      <c r="B114" s="1"/>
      <c r="C114" s="1"/>
      <c r="D114" s="53" t="s">
        <v>61</v>
      </c>
      <c r="E114" s="1">
        <f t="shared" si="69"/>
        <v>18</v>
      </c>
      <c r="F114" s="1">
        <v>2</v>
      </c>
      <c r="G114">
        <f t="shared" si="70"/>
        <v>100000</v>
      </c>
      <c r="H114" s="1">
        <v>6</v>
      </c>
      <c r="I114">
        <f t="shared" si="68"/>
        <v>8072</v>
      </c>
      <c r="J114">
        <v>4036</v>
      </c>
      <c r="K114">
        <f t="shared" si="71"/>
        <v>21149.439999999999</v>
      </c>
      <c r="L114">
        <f t="shared" si="72"/>
        <v>5.2401982160555001</v>
      </c>
      <c r="M114" s="5">
        <f>_xlfn.FLOOR.PRECISE(L114)</f>
        <v>5</v>
      </c>
      <c r="N114" s="5">
        <f t="shared" si="74"/>
        <v>6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75"/>
        <v>19</v>
      </c>
      <c r="W114" s="1">
        <v>2</v>
      </c>
      <c r="X114">
        <f t="shared" si="76"/>
        <v>100000</v>
      </c>
      <c r="Y114" s="1">
        <v>6</v>
      </c>
      <c r="Z114">
        <f t="shared" si="77"/>
        <v>10012</v>
      </c>
      <c r="AA114">
        <v>5006</v>
      </c>
      <c r="AB114">
        <f t="shared" si="78"/>
        <v>29281.279999999999</v>
      </c>
      <c r="AC114">
        <f t="shared" si="79"/>
        <v>5.8492369157011588</v>
      </c>
      <c r="AD114" s="5">
        <f t="shared" si="80"/>
        <v>5</v>
      </c>
      <c r="AE114" s="5">
        <f t="shared" si="81"/>
        <v>6</v>
      </c>
      <c r="AF114" s="1"/>
      <c r="AG114" s="1"/>
      <c r="AH114" s="1"/>
      <c r="AI114" s="1"/>
      <c r="AJ114" s="1"/>
      <c r="AK114" s="53" t="s">
        <v>61</v>
      </c>
      <c r="AL114" s="1">
        <f t="shared" si="82"/>
        <v>18</v>
      </c>
      <c r="AM114" s="1">
        <v>2</v>
      </c>
      <c r="AN114">
        <f t="shared" si="83"/>
        <v>100000</v>
      </c>
      <c r="AO114" s="1">
        <v>6</v>
      </c>
      <c r="AP114">
        <f t="shared" si="84"/>
        <v>7674</v>
      </c>
      <c r="AQ114">
        <v>3837</v>
      </c>
      <c r="AR114">
        <f t="shared" si="85"/>
        <v>20717.72</v>
      </c>
      <c r="AS114">
        <f t="shared" si="86"/>
        <v>5.3994579098253848</v>
      </c>
      <c r="AT114" s="5">
        <f t="shared" si="87"/>
        <v>5</v>
      </c>
      <c r="AU114" s="5">
        <f t="shared" si="88"/>
        <v>6</v>
      </c>
    </row>
    <row r="115" spans="1:63" x14ac:dyDescent="0.2">
      <c r="A115" s="1"/>
      <c r="B115" s="1"/>
      <c r="C115" s="1"/>
      <c r="D115" s="53" t="s">
        <v>62</v>
      </c>
      <c r="E115" s="1">
        <f t="shared" si="69"/>
        <v>18</v>
      </c>
      <c r="F115" s="1">
        <v>2</v>
      </c>
      <c r="G115">
        <f t="shared" si="70"/>
        <v>100000</v>
      </c>
      <c r="H115" s="1">
        <v>7</v>
      </c>
      <c r="I115">
        <f t="shared" si="68"/>
        <v>7034</v>
      </c>
      <c r="J115">
        <v>3517</v>
      </c>
      <c r="K115">
        <f t="shared" si="71"/>
        <v>21149.439999999999</v>
      </c>
      <c r="L115">
        <f t="shared" si="72"/>
        <v>6.0134887688370764</v>
      </c>
      <c r="M115" s="5">
        <f t="shared" si="73"/>
        <v>6</v>
      </c>
      <c r="N115" s="5">
        <f t="shared" si="74"/>
        <v>7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75"/>
        <v>19</v>
      </c>
      <c r="W115" s="1">
        <v>2</v>
      </c>
      <c r="X115">
        <f t="shared" si="76"/>
        <v>100000</v>
      </c>
      <c r="Y115" s="1">
        <v>7</v>
      </c>
      <c r="Z115">
        <f t="shared" si="77"/>
        <v>9660</v>
      </c>
      <c r="AA115">
        <v>4830</v>
      </c>
      <c r="AB115">
        <f t="shared" si="78"/>
        <v>29281.279999999999</v>
      </c>
      <c r="AC115">
        <f t="shared" si="79"/>
        <v>6.0623768115942029</v>
      </c>
      <c r="AD115" s="5">
        <f t="shared" si="80"/>
        <v>6</v>
      </c>
      <c r="AE115" s="5">
        <f t="shared" si="81"/>
        <v>7</v>
      </c>
      <c r="AF115" s="1"/>
      <c r="AG115" s="1"/>
      <c r="AH115" s="1"/>
      <c r="AI115" s="1"/>
      <c r="AJ115" s="1"/>
      <c r="AK115" s="53" t="s">
        <v>62</v>
      </c>
      <c r="AL115" s="1">
        <f t="shared" si="82"/>
        <v>18</v>
      </c>
      <c r="AM115" s="1">
        <v>2</v>
      </c>
      <c r="AN115">
        <f t="shared" si="83"/>
        <v>100000</v>
      </c>
      <c r="AO115" s="1">
        <v>7</v>
      </c>
      <c r="AP115">
        <f t="shared" si="84"/>
        <v>6440</v>
      </c>
      <c r="AQ115">
        <v>3220</v>
      </c>
      <c r="AR115">
        <f t="shared" si="85"/>
        <v>20717.72</v>
      </c>
      <c r="AS115">
        <f t="shared" si="86"/>
        <v>6.4340745341614909</v>
      </c>
      <c r="AT115" s="5">
        <f t="shared" si="87"/>
        <v>6</v>
      </c>
      <c r="AU115" s="5">
        <f t="shared" si="88"/>
        <v>7</v>
      </c>
    </row>
    <row r="116" spans="1:63" x14ac:dyDescent="0.2">
      <c r="A116" s="1"/>
      <c r="B116" s="1"/>
      <c r="C116" s="1"/>
      <c r="D116" s="53" t="s">
        <v>63</v>
      </c>
      <c r="E116" s="1">
        <f t="shared" si="69"/>
        <v>18</v>
      </c>
      <c r="F116" s="1">
        <v>2</v>
      </c>
      <c r="G116">
        <f t="shared" si="70"/>
        <v>100000</v>
      </c>
      <c r="H116" s="1">
        <v>7</v>
      </c>
      <c r="I116">
        <f t="shared" si="68"/>
        <v>6256</v>
      </c>
      <c r="J116">
        <v>3128</v>
      </c>
      <c r="K116">
        <f t="shared" si="71"/>
        <v>21149.439999999999</v>
      </c>
      <c r="L116">
        <f t="shared" si="72"/>
        <v>6.7613299232736566</v>
      </c>
      <c r="M116" s="5">
        <f t="shared" si="73"/>
        <v>6</v>
      </c>
      <c r="N116" s="5">
        <f t="shared" si="74"/>
        <v>7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75"/>
        <v>19</v>
      </c>
      <c r="W116" s="1">
        <v>2</v>
      </c>
      <c r="X116">
        <f t="shared" si="76"/>
        <v>100000</v>
      </c>
      <c r="Y116" s="1">
        <v>7</v>
      </c>
      <c r="Z116">
        <f t="shared" si="77"/>
        <v>9020</v>
      </c>
      <c r="AA116">
        <v>4510</v>
      </c>
      <c r="AB116">
        <f t="shared" si="78"/>
        <v>29281.279999999999</v>
      </c>
      <c r="AC116">
        <f t="shared" si="79"/>
        <v>6.4925232815964522</v>
      </c>
      <c r="AD116" s="5">
        <f t="shared" si="80"/>
        <v>6</v>
      </c>
      <c r="AE116" s="5">
        <f t="shared" si="81"/>
        <v>7</v>
      </c>
      <c r="AF116" s="1"/>
      <c r="AG116" s="1"/>
      <c r="AH116" s="1"/>
      <c r="AI116" s="1"/>
      <c r="AJ116" s="1"/>
      <c r="AK116" s="53" t="s">
        <v>63</v>
      </c>
      <c r="AL116" s="1">
        <f t="shared" si="82"/>
        <v>18</v>
      </c>
      <c r="AM116" s="1">
        <v>2</v>
      </c>
      <c r="AN116">
        <f t="shared" si="83"/>
        <v>100000</v>
      </c>
      <c r="AO116" s="1">
        <v>8</v>
      </c>
      <c r="AP116">
        <f t="shared" si="84"/>
        <v>5434</v>
      </c>
      <c r="AQ116">
        <v>2717</v>
      </c>
      <c r="AR116">
        <f t="shared" si="85"/>
        <v>20717.72</v>
      </c>
      <c r="AS116">
        <f t="shared" si="86"/>
        <v>7.6252189915347817</v>
      </c>
      <c r="AT116" s="5">
        <f t="shared" si="87"/>
        <v>7</v>
      </c>
      <c r="AU116" s="5">
        <f t="shared" si="88"/>
        <v>8</v>
      </c>
    </row>
    <row r="117" spans="1:63" x14ac:dyDescent="0.2">
      <c r="A117" s="1"/>
      <c r="B117" s="1"/>
      <c r="C117" s="1"/>
      <c r="D117" s="53" t="s">
        <v>64</v>
      </c>
      <c r="E117" s="1">
        <f t="shared" si="69"/>
        <v>18</v>
      </c>
      <c r="F117" s="1">
        <v>2</v>
      </c>
      <c r="G117">
        <f t="shared" si="70"/>
        <v>100000</v>
      </c>
      <c r="H117" s="1">
        <v>8</v>
      </c>
      <c r="I117">
        <f t="shared" si="68"/>
        <v>5414</v>
      </c>
      <c r="J117">
        <v>2707</v>
      </c>
      <c r="K117">
        <f t="shared" si="71"/>
        <v>21149.439999999999</v>
      </c>
      <c r="L117">
        <f t="shared" si="72"/>
        <v>7.8128703361654965</v>
      </c>
      <c r="M117" s="5">
        <f t="shared" si="73"/>
        <v>7</v>
      </c>
      <c r="N117" s="5">
        <f t="shared" si="74"/>
        <v>8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75"/>
        <v>19</v>
      </c>
      <c r="W117" s="1">
        <v>2</v>
      </c>
      <c r="X117">
        <f t="shared" si="76"/>
        <v>100000</v>
      </c>
      <c r="Y117" s="1">
        <v>8</v>
      </c>
      <c r="Z117">
        <f t="shared" si="77"/>
        <v>8318</v>
      </c>
      <c r="AA117">
        <v>4159</v>
      </c>
      <c r="AB117">
        <f t="shared" si="78"/>
        <v>29281.279999999999</v>
      </c>
      <c r="AC117">
        <f t="shared" si="79"/>
        <v>7.0404616494349597</v>
      </c>
      <c r="AD117" s="5">
        <f t="shared" si="80"/>
        <v>7</v>
      </c>
      <c r="AE117" s="5">
        <f t="shared" si="81"/>
        <v>8</v>
      </c>
      <c r="AF117" s="1"/>
      <c r="AG117" s="1"/>
      <c r="AH117" s="1"/>
      <c r="AI117" s="1"/>
      <c r="AJ117" s="1"/>
      <c r="AK117" s="53" t="s">
        <v>64</v>
      </c>
      <c r="AL117" s="1">
        <f t="shared" si="82"/>
        <v>18</v>
      </c>
      <c r="AM117" s="1">
        <v>2</v>
      </c>
      <c r="AN117">
        <f t="shared" si="83"/>
        <v>100000</v>
      </c>
      <c r="AO117" s="1">
        <v>10</v>
      </c>
      <c r="AP117">
        <f t="shared" si="84"/>
        <v>4512</v>
      </c>
      <c r="AQ117">
        <v>2256</v>
      </c>
      <c r="AR117">
        <f t="shared" si="85"/>
        <v>20717.72</v>
      </c>
      <c r="AS117">
        <f t="shared" si="86"/>
        <v>9.183386524822696</v>
      </c>
      <c r="AT117" s="5">
        <f t="shared" si="87"/>
        <v>9</v>
      </c>
      <c r="AU117" s="5">
        <f t="shared" si="88"/>
        <v>10</v>
      </c>
    </row>
    <row r="118" spans="1:63" x14ac:dyDescent="0.2">
      <c r="A118" s="1"/>
      <c r="B118" s="1"/>
      <c r="C118" s="1"/>
      <c r="D118" s="53" t="s">
        <v>65</v>
      </c>
      <c r="E118" s="1">
        <f t="shared" si="69"/>
        <v>18</v>
      </c>
      <c r="F118" s="1">
        <v>2</v>
      </c>
      <c r="G118">
        <f t="shared" si="70"/>
        <v>100000</v>
      </c>
      <c r="H118" s="1">
        <v>10</v>
      </c>
      <c r="I118">
        <f t="shared" si="68"/>
        <v>4486</v>
      </c>
      <c r="J118">
        <v>2243</v>
      </c>
      <c r="K118">
        <f t="shared" si="71"/>
        <v>21149.439999999999</v>
      </c>
      <c r="L118">
        <f t="shared" si="72"/>
        <v>9.4290860454748096</v>
      </c>
      <c r="M118" s="5">
        <f t="shared" si="73"/>
        <v>9</v>
      </c>
      <c r="N118" s="5">
        <f t="shared" si="74"/>
        <v>10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75"/>
        <v>18</v>
      </c>
      <c r="W118" s="1">
        <v>2</v>
      </c>
      <c r="X118">
        <f t="shared" si="76"/>
        <v>100000</v>
      </c>
      <c r="Y118" s="1">
        <v>8</v>
      </c>
      <c r="Z118">
        <f t="shared" si="77"/>
        <v>7748</v>
      </c>
      <c r="AA118">
        <v>3874</v>
      </c>
      <c r="AB118">
        <f t="shared" si="78"/>
        <v>29281.279999999999</v>
      </c>
      <c r="AC118">
        <f t="shared" si="79"/>
        <v>7.5584099122354154</v>
      </c>
      <c r="AD118" s="5">
        <f t="shared" si="80"/>
        <v>7</v>
      </c>
      <c r="AE118" s="5">
        <f t="shared" si="81"/>
        <v>8</v>
      </c>
      <c r="AF118" s="1"/>
      <c r="AG118" s="1"/>
      <c r="AH118" s="1"/>
      <c r="AI118" s="1"/>
      <c r="AJ118" s="1"/>
      <c r="AK118" s="53" t="s">
        <v>65</v>
      </c>
      <c r="AL118" s="1">
        <f t="shared" si="82"/>
        <v>17</v>
      </c>
      <c r="AM118" s="1">
        <v>2</v>
      </c>
      <c r="AN118">
        <f t="shared" si="83"/>
        <v>100000</v>
      </c>
      <c r="AO118" s="1">
        <v>12</v>
      </c>
      <c r="AP118">
        <f t="shared" si="84"/>
        <v>3726</v>
      </c>
      <c r="AQ118">
        <v>1863</v>
      </c>
      <c r="AR118">
        <f t="shared" si="85"/>
        <v>20717.72</v>
      </c>
      <c r="AS118">
        <f t="shared" si="86"/>
        <v>11.120622651637145</v>
      </c>
      <c r="AT118" s="5">
        <f t="shared" si="87"/>
        <v>11</v>
      </c>
      <c r="AU118" s="5">
        <f t="shared" si="88"/>
        <v>12</v>
      </c>
    </row>
    <row r="119" spans="1:63" x14ac:dyDescent="0.2">
      <c r="A119" s="1"/>
      <c r="B119" s="1"/>
      <c r="C119" s="1"/>
      <c r="D119" s="53" t="s">
        <v>66</v>
      </c>
      <c r="E119" s="1">
        <f t="shared" si="69"/>
        <v>17</v>
      </c>
      <c r="F119" s="1">
        <v>2</v>
      </c>
      <c r="G119">
        <f t="shared" si="70"/>
        <v>100000</v>
      </c>
      <c r="H119" s="1">
        <v>12</v>
      </c>
      <c r="I119">
        <f t="shared" si="68"/>
        <v>3760</v>
      </c>
      <c r="J119">
        <v>1880</v>
      </c>
      <c r="K119">
        <f t="shared" si="71"/>
        <v>21149.439999999999</v>
      </c>
      <c r="L119">
        <f t="shared" si="72"/>
        <v>11.249702127659575</v>
      </c>
      <c r="M119" s="5">
        <f t="shared" si="73"/>
        <v>11</v>
      </c>
      <c r="N119" s="5">
        <f t="shared" si="74"/>
        <v>12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75"/>
        <v>18</v>
      </c>
      <c r="W119" s="1">
        <v>2</v>
      </c>
      <c r="X119">
        <f t="shared" si="76"/>
        <v>100000</v>
      </c>
      <c r="Y119" s="1">
        <v>9</v>
      </c>
      <c r="Z119">
        <f t="shared" si="77"/>
        <v>7034</v>
      </c>
      <c r="AA119">
        <v>3517</v>
      </c>
      <c r="AB119">
        <f t="shared" si="78"/>
        <v>29281.279999999999</v>
      </c>
      <c r="AC119">
        <f t="shared" si="79"/>
        <v>8.3256411714529417</v>
      </c>
      <c r="AD119" s="5">
        <f t="shared" si="80"/>
        <v>8</v>
      </c>
      <c r="AE119" s="5">
        <f t="shared" si="81"/>
        <v>9</v>
      </c>
      <c r="AF119" s="1"/>
      <c r="AG119" s="1"/>
      <c r="AH119" s="1"/>
      <c r="AI119" s="1"/>
      <c r="AJ119" s="1"/>
      <c r="AK119" s="53" t="s">
        <v>66</v>
      </c>
      <c r="AL119" s="1">
        <f t="shared" si="82"/>
        <v>17</v>
      </c>
      <c r="AM119" s="1">
        <v>2</v>
      </c>
      <c r="AN119">
        <f t="shared" si="83"/>
        <v>100000</v>
      </c>
      <c r="AO119" s="1">
        <v>15</v>
      </c>
      <c r="AP119">
        <f t="shared" si="84"/>
        <v>2828</v>
      </c>
      <c r="AQ119">
        <v>1414</v>
      </c>
      <c r="AR119">
        <f t="shared" si="85"/>
        <v>20717.72</v>
      </c>
      <c r="AS119">
        <f t="shared" si="86"/>
        <v>14.651852899575672</v>
      </c>
      <c r="AT119" s="5">
        <f t="shared" si="87"/>
        <v>14</v>
      </c>
      <c r="AU119" s="5">
        <f t="shared" si="88"/>
        <v>15</v>
      </c>
    </row>
    <row r="120" spans="1:63" x14ac:dyDescent="0.2">
      <c r="A120" s="1"/>
      <c r="B120" s="1"/>
      <c r="C120" s="1"/>
      <c r="D120" s="53" t="s">
        <v>67</v>
      </c>
      <c r="E120" s="1">
        <f t="shared" si="69"/>
        <v>17</v>
      </c>
      <c r="F120" s="1">
        <v>2</v>
      </c>
      <c r="G120">
        <f t="shared" si="70"/>
        <v>100000</v>
      </c>
      <c r="H120" s="1">
        <v>15</v>
      </c>
      <c r="I120">
        <f t="shared" si="68"/>
        <v>2984</v>
      </c>
      <c r="J120">
        <v>1492</v>
      </c>
      <c r="K120">
        <f t="shared" si="71"/>
        <v>21149.439999999999</v>
      </c>
      <c r="L120">
        <f t="shared" si="72"/>
        <v>14.175227882037532</v>
      </c>
      <c r="M120" s="5">
        <f t="shared" si="73"/>
        <v>14</v>
      </c>
      <c r="N120" s="5">
        <f t="shared" si="74"/>
        <v>15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75"/>
        <v>18</v>
      </c>
      <c r="W120" s="1">
        <v>2</v>
      </c>
      <c r="X120">
        <f t="shared" si="76"/>
        <v>100000</v>
      </c>
      <c r="Y120" s="1">
        <v>10</v>
      </c>
      <c r="Z120">
        <f t="shared" si="77"/>
        <v>6172</v>
      </c>
      <c r="AA120">
        <v>3086</v>
      </c>
      <c r="AB120">
        <f t="shared" si="78"/>
        <v>29281.279999999999</v>
      </c>
      <c r="AC120">
        <f t="shared" si="79"/>
        <v>9.4884251458198303</v>
      </c>
      <c r="AD120" s="5">
        <f t="shared" si="80"/>
        <v>9</v>
      </c>
      <c r="AE120" s="5">
        <f t="shared" si="81"/>
        <v>10</v>
      </c>
      <c r="AF120" s="1"/>
      <c r="AG120" s="1"/>
      <c r="AH120" s="1"/>
      <c r="AI120" s="1"/>
      <c r="AJ120" s="1"/>
      <c r="AK120" s="53" t="s">
        <v>67</v>
      </c>
      <c r="AL120" s="1">
        <f t="shared" si="82"/>
        <v>17</v>
      </c>
      <c r="AM120" s="1">
        <v>2</v>
      </c>
      <c r="AN120">
        <f t="shared" si="83"/>
        <v>100000</v>
      </c>
      <c r="AO120" s="1">
        <v>19</v>
      </c>
      <c r="AP120">
        <f t="shared" si="84"/>
        <v>2260</v>
      </c>
      <c r="AQ120">
        <v>1130</v>
      </c>
      <c r="AR120">
        <f t="shared" si="85"/>
        <v>20717.72</v>
      </c>
      <c r="AS120">
        <f t="shared" si="86"/>
        <v>18.334265486725666</v>
      </c>
      <c r="AT120" s="5">
        <f t="shared" si="87"/>
        <v>18</v>
      </c>
      <c r="AU120" s="5">
        <f t="shared" si="88"/>
        <v>19</v>
      </c>
    </row>
    <row r="121" spans="1:63" x14ac:dyDescent="0.2">
      <c r="A121" s="1"/>
      <c r="B121" s="1"/>
      <c r="C121" s="1"/>
      <c r="D121" s="53" t="s">
        <v>68</v>
      </c>
      <c r="E121" s="1">
        <f t="shared" si="69"/>
        <v>17</v>
      </c>
      <c r="F121" s="1">
        <v>2</v>
      </c>
      <c r="G121">
        <f t="shared" si="70"/>
        <v>100000</v>
      </c>
      <c r="H121" s="1">
        <v>18</v>
      </c>
      <c r="I121">
        <f t="shared" si="68"/>
        <v>2420</v>
      </c>
      <c r="J121">
        <v>1210</v>
      </c>
      <c r="K121">
        <f t="shared" si="71"/>
        <v>21149.439999999999</v>
      </c>
      <c r="L121">
        <f t="shared" si="72"/>
        <v>17.478876033057851</v>
      </c>
      <c r="M121" s="5">
        <f t="shared" si="73"/>
        <v>17</v>
      </c>
      <c r="N121" s="5">
        <f t="shared" si="74"/>
        <v>18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75"/>
        <v>18</v>
      </c>
      <c r="W121" s="1">
        <v>2</v>
      </c>
      <c r="X121">
        <f t="shared" si="76"/>
        <v>100000</v>
      </c>
      <c r="Y121" s="1">
        <v>11</v>
      </c>
      <c r="Z121">
        <f t="shared" si="77"/>
        <v>5344</v>
      </c>
      <c r="AA121">
        <v>2672</v>
      </c>
      <c r="AB121">
        <f t="shared" si="78"/>
        <v>29281.279999999999</v>
      </c>
      <c r="AC121">
        <f t="shared" si="79"/>
        <v>10.958562874251497</v>
      </c>
      <c r="AD121" s="5">
        <f t="shared" si="80"/>
        <v>10</v>
      </c>
      <c r="AE121" s="5">
        <f t="shared" si="81"/>
        <v>11</v>
      </c>
      <c r="AF121" s="1"/>
      <c r="AG121" s="1"/>
      <c r="AH121" s="1"/>
      <c r="AI121" s="1"/>
      <c r="AJ121" s="1"/>
      <c r="AK121" s="53" t="s">
        <v>68</v>
      </c>
      <c r="AL121" s="1">
        <f t="shared" si="82"/>
        <v>16</v>
      </c>
      <c r="AM121" s="1">
        <v>1</v>
      </c>
      <c r="AN121">
        <f t="shared" si="83"/>
        <v>100000</v>
      </c>
      <c r="AO121" s="1">
        <v>27</v>
      </c>
      <c r="AP121">
        <f t="shared" si="84"/>
        <v>795</v>
      </c>
      <c r="AQ121">
        <v>795</v>
      </c>
      <c r="AR121">
        <f t="shared" si="85"/>
        <v>20717.72</v>
      </c>
      <c r="AS121">
        <f t="shared" si="86"/>
        <v>26.060025157232705</v>
      </c>
      <c r="AT121" s="5">
        <f t="shared" si="87"/>
        <v>26</v>
      </c>
      <c r="AU121" s="5">
        <f t="shared" si="88"/>
        <v>27</v>
      </c>
    </row>
    <row r="122" spans="1:63" x14ac:dyDescent="0.2">
      <c r="A122" s="1"/>
      <c r="B122" s="1"/>
      <c r="C122" s="1"/>
      <c r="D122" s="53" t="s">
        <v>69</v>
      </c>
      <c r="E122" s="1">
        <f t="shared" si="69"/>
        <v>16</v>
      </c>
      <c r="F122" s="1">
        <v>2</v>
      </c>
      <c r="G122">
        <f t="shared" si="70"/>
        <v>100000</v>
      </c>
      <c r="H122" s="1">
        <v>24</v>
      </c>
      <c r="I122">
        <f t="shared" si="68"/>
        <v>1832</v>
      </c>
      <c r="J122">
        <v>916</v>
      </c>
      <c r="K122">
        <f t="shared" si="71"/>
        <v>21149.439999999999</v>
      </c>
      <c r="L122">
        <f t="shared" si="72"/>
        <v>23.088908296943231</v>
      </c>
      <c r="M122" s="5">
        <f t="shared" si="73"/>
        <v>23</v>
      </c>
      <c r="N122" s="5">
        <f t="shared" si="74"/>
        <v>24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75"/>
        <v>18</v>
      </c>
      <c r="W122" s="1">
        <v>2</v>
      </c>
      <c r="X122">
        <f t="shared" si="76"/>
        <v>100000</v>
      </c>
      <c r="Y122" s="1">
        <v>13</v>
      </c>
      <c r="Z122">
        <f t="shared" si="77"/>
        <v>4636</v>
      </c>
      <c r="AA122">
        <v>2318</v>
      </c>
      <c r="AB122">
        <f t="shared" si="78"/>
        <v>29281.279999999999</v>
      </c>
      <c r="AC122">
        <f t="shared" si="79"/>
        <v>12.632131147540983</v>
      </c>
      <c r="AD122" s="5">
        <f t="shared" si="80"/>
        <v>12</v>
      </c>
      <c r="AE122" s="5">
        <f t="shared" si="81"/>
        <v>13</v>
      </c>
      <c r="AF122" s="1"/>
      <c r="AG122" s="1"/>
      <c r="AH122" s="1"/>
      <c r="AI122" s="1"/>
      <c r="AJ122" s="1"/>
      <c r="AK122" s="53" t="s">
        <v>69</v>
      </c>
      <c r="AL122" s="1">
        <f t="shared" si="82"/>
        <v>16</v>
      </c>
      <c r="AM122" s="1">
        <v>1</v>
      </c>
      <c r="AN122">
        <f t="shared" si="83"/>
        <v>100000</v>
      </c>
      <c r="AO122" s="1">
        <v>38</v>
      </c>
      <c r="AP122">
        <f t="shared" si="84"/>
        <v>550</v>
      </c>
      <c r="AQ122">
        <v>550</v>
      </c>
      <c r="AR122">
        <f t="shared" si="85"/>
        <v>20717.72</v>
      </c>
      <c r="AS122">
        <f t="shared" si="86"/>
        <v>37.668581818181821</v>
      </c>
      <c r="AT122" s="5">
        <f t="shared" si="87"/>
        <v>37</v>
      </c>
      <c r="AU122" s="5">
        <f t="shared" si="88"/>
        <v>38</v>
      </c>
    </row>
    <row r="123" spans="1:63" x14ac:dyDescent="0.2">
      <c r="A123" s="1"/>
      <c r="B123" s="1"/>
      <c r="C123" s="1"/>
      <c r="D123" s="53" t="s">
        <v>70</v>
      </c>
      <c r="E123" s="1">
        <f t="shared" si="69"/>
        <v>16</v>
      </c>
      <c r="F123" s="1">
        <v>1</v>
      </c>
      <c r="G123">
        <f t="shared" si="70"/>
        <v>100000</v>
      </c>
      <c r="H123" s="1">
        <v>32</v>
      </c>
      <c r="I123">
        <f t="shared" si="68"/>
        <v>678</v>
      </c>
      <c r="J123">
        <v>678</v>
      </c>
      <c r="K123">
        <f t="shared" si="71"/>
        <v>21149.439999999999</v>
      </c>
      <c r="L123">
        <f t="shared" si="72"/>
        <v>31.193864306784658</v>
      </c>
      <c r="M123" s="5">
        <f t="shared" si="73"/>
        <v>31</v>
      </c>
      <c r="N123" s="5">
        <f t="shared" si="74"/>
        <v>32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75"/>
        <v>17</v>
      </c>
      <c r="W123" s="1">
        <v>1</v>
      </c>
      <c r="X123">
        <f t="shared" si="76"/>
        <v>100000</v>
      </c>
      <c r="Y123" s="1">
        <v>16</v>
      </c>
      <c r="Z123">
        <f t="shared" si="77"/>
        <v>1893</v>
      </c>
      <c r="AA123">
        <v>1893</v>
      </c>
      <c r="AB123">
        <f t="shared" si="78"/>
        <v>29281.279999999999</v>
      </c>
      <c r="AC123">
        <f t="shared" si="79"/>
        <v>15.468188061278394</v>
      </c>
      <c r="AD123" s="5">
        <f t="shared" si="80"/>
        <v>15</v>
      </c>
      <c r="AE123" s="5">
        <f t="shared" si="81"/>
        <v>16</v>
      </c>
      <c r="AF123" s="1"/>
      <c r="AG123" s="1"/>
      <c r="AH123" s="1"/>
      <c r="AI123" s="1"/>
      <c r="AJ123" s="1"/>
      <c r="AK123" s="53" t="s">
        <v>70</v>
      </c>
      <c r="AL123" s="1">
        <f t="shared" si="82"/>
        <v>15</v>
      </c>
      <c r="AM123" s="1">
        <v>1</v>
      </c>
      <c r="AN123">
        <f t="shared" si="83"/>
        <v>100000</v>
      </c>
      <c r="AO123" s="1">
        <v>57</v>
      </c>
      <c r="AP123">
        <f t="shared" si="84"/>
        <v>368</v>
      </c>
      <c r="AQ123">
        <v>368</v>
      </c>
      <c r="AR123">
        <f t="shared" si="85"/>
        <v>20717.72</v>
      </c>
      <c r="AS123">
        <f t="shared" si="86"/>
        <v>56.298152173913046</v>
      </c>
      <c r="AT123" s="5">
        <f t="shared" si="87"/>
        <v>56</v>
      </c>
      <c r="AU123" s="5">
        <f t="shared" si="88"/>
        <v>57</v>
      </c>
    </row>
    <row r="124" spans="1:63" x14ac:dyDescent="0.2">
      <c r="A124" s="1"/>
      <c r="B124" s="1"/>
      <c r="C124" s="1"/>
      <c r="D124" s="53" t="s">
        <v>71</v>
      </c>
      <c r="E124" s="1">
        <f t="shared" si="69"/>
        <v>15</v>
      </c>
      <c r="F124" s="1">
        <v>1</v>
      </c>
      <c r="G124">
        <f t="shared" si="70"/>
        <v>100000</v>
      </c>
      <c r="H124" s="1">
        <v>49</v>
      </c>
      <c r="I124">
        <f t="shared" si="68"/>
        <v>432</v>
      </c>
      <c r="J124">
        <v>432</v>
      </c>
      <c r="K124">
        <f t="shared" si="71"/>
        <v>21149.439999999999</v>
      </c>
      <c r="L124">
        <f t="shared" si="72"/>
        <v>48.957037037037033</v>
      </c>
      <c r="M124" s="5">
        <f t="shared" si="73"/>
        <v>48</v>
      </c>
      <c r="N124" s="5">
        <f t="shared" si="74"/>
        <v>49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75"/>
        <v>17</v>
      </c>
      <c r="W124" s="1">
        <v>1</v>
      </c>
      <c r="X124">
        <f t="shared" si="76"/>
        <v>100000</v>
      </c>
      <c r="Y124" s="1">
        <v>19</v>
      </c>
      <c r="Z124">
        <f t="shared" si="77"/>
        <v>1555</v>
      </c>
      <c r="AA124">
        <v>1555</v>
      </c>
      <c r="AB124">
        <f t="shared" si="78"/>
        <v>29281.279999999999</v>
      </c>
      <c r="AC124">
        <f t="shared" si="79"/>
        <v>18.830405144694534</v>
      </c>
      <c r="AD124" s="5">
        <f t="shared" si="80"/>
        <v>18</v>
      </c>
      <c r="AE124" s="5">
        <f t="shared" si="81"/>
        <v>19</v>
      </c>
      <c r="AF124" s="1"/>
      <c r="AG124" s="1"/>
      <c r="AH124" s="1"/>
      <c r="AI124" s="1"/>
      <c r="AJ124" s="1"/>
      <c r="AK124" s="53" t="s">
        <v>71</v>
      </c>
      <c r="AL124" s="1">
        <f t="shared" si="82"/>
        <v>14</v>
      </c>
      <c r="AM124" s="1">
        <v>1</v>
      </c>
      <c r="AN124">
        <f t="shared" si="83"/>
        <v>100000</v>
      </c>
      <c r="AO124" s="1">
        <v>96</v>
      </c>
      <c r="AP124">
        <f t="shared" si="84"/>
        <v>218</v>
      </c>
      <c r="AQ124">
        <v>218</v>
      </c>
      <c r="AR124">
        <f t="shared" si="85"/>
        <v>20717.72</v>
      </c>
      <c r="AS124">
        <f t="shared" si="86"/>
        <v>95.035412844036699</v>
      </c>
      <c r="AT124" s="5">
        <f t="shared" si="87"/>
        <v>95</v>
      </c>
      <c r="AU124" s="5">
        <f t="shared" si="88"/>
        <v>96</v>
      </c>
    </row>
    <row r="125" spans="1:63" x14ac:dyDescent="0.2">
      <c r="F125" t="s">
        <v>20</v>
      </c>
      <c r="I125">
        <f>SUM(I100:I124)</f>
        <v>528736</v>
      </c>
      <c r="J125">
        <f>SUM(J100:J124)</f>
        <v>99538</v>
      </c>
      <c r="W125" t="s">
        <v>20</v>
      </c>
      <c r="Z125">
        <f>SUM(Z100:Z124)</f>
        <v>732032</v>
      </c>
      <c r="AA125">
        <f>SUM(AA100:AA124)</f>
        <v>96247</v>
      </c>
      <c r="AM125" t="s">
        <v>20</v>
      </c>
      <c r="AP125">
        <f>SUM(AP100:AP124)</f>
        <v>517943</v>
      </c>
      <c r="AQ125">
        <f>SUM(AQ100:AQ124)</f>
        <v>99894</v>
      </c>
    </row>
    <row r="126" spans="1:63" x14ac:dyDescent="0.2">
      <c r="AL126">
        <v>18</v>
      </c>
      <c r="AM126">
        <v>19</v>
      </c>
      <c r="AO126">
        <v>19</v>
      </c>
      <c r="AP126">
        <v>19</v>
      </c>
      <c r="AQ126">
        <v>19</v>
      </c>
      <c r="AR126">
        <v>19</v>
      </c>
      <c r="AS126">
        <v>19</v>
      </c>
      <c r="AT126">
        <v>19</v>
      </c>
      <c r="AU126">
        <v>19</v>
      </c>
      <c r="AV126">
        <v>19</v>
      </c>
      <c r="AW126">
        <v>19</v>
      </c>
      <c r="AX126">
        <v>19</v>
      </c>
      <c r="AY126">
        <v>19</v>
      </c>
      <c r="AZ126">
        <v>19</v>
      </c>
      <c r="BA126">
        <v>18</v>
      </c>
      <c r="BB126">
        <v>18</v>
      </c>
      <c r="BC126">
        <v>18</v>
      </c>
      <c r="BD126">
        <v>18</v>
      </c>
      <c r="BE126">
        <v>17</v>
      </c>
      <c r="BF126">
        <v>17</v>
      </c>
      <c r="BG126">
        <v>17</v>
      </c>
      <c r="BH126">
        <v>16</v>
      </c>
      <c r="BI126">
        <v>16</v>
      </c>
      <c r="BJ126">
        <v>15</v>
      </c>
      <c r="BK126">
        <v>14</v>
      </c>
    </row>
    <row r="128" spans="1:63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13</v>
      </c>
      <c r="F131" s="53">
        <v>77</v>
      </c>
      <c r="G131">
        <f>B$4/10</f>
        <v>100000</v>
      </c>
      <c r="H131" s="53">
        <v>11</v>
      </c>
      <c r="I131">
        <f t="shared" ref="I131:I155" si="89">F131*J131</f>
        <v>165781</v>
      </c>
      <c r="J131">
        <v>2153</v>
      </c>
      <c r="K131">
        <f>I$156/25</f>
        <v>22541.96</v>
      </c>
      <c r="L131">
        <f>K131/J131</f>
        <v>10.470023223409196</v>
      </c>
      <c r="M131" s="5">
        <f>_xlfn.FLOOR.PRECISE(L131)</f>
        <v>10</v>
      </c>
      <c r="N131" s="5">
        <f>ROUNDUP(L131,0)</f>
        <v>11</v>
      </c>
      <c r="O131" s="1"/>
      <c r="P131" s="1"/>
      <c r="Q131" s="1"/>
      <c r="R131" s="1"/>
      <c r="S131" s="1"/>
      <c r="T131" s="1"/>
      <c r="U131" s="53" t="s">
        <v>9</v>
      </c>
      <c r="V131" s="1">
        <v>13</v>
      </c>
      <c r="W131" s="53">
        <v>286</v>
      </c>
      <c r="X131">
        <f>S$4/10</f>
        <v>100000</v>
      </c>
      <c r="Y131" s="53">
        <v>29</v>
      </c>
      <c r="Z131">
        <f>W131*AA131</f>
        <v>201344</v>
      </c>
      <c r="AA131">
        <v>704</v>
      </c>
      <c r="AB131">
        <f>Z$156/25</f>
        <v>23460.76</v>
      </c>
      <c r="AC131">
        <f>AB131/AA131</f>
        <v>33.324943181818178</v>
      </c>
      <c r="AD131" s="5">
        <f>_xlfn.FLOOR.PRECISE(AC131)</f>
        <v>33</v>
      </c>
      <c r="AE131" s="5">
        <f>ROUNDUP(AC131,0)</f>
        <v>34</v>
      </c>
      <c r="AF131" s="1"/>
      <c r="AG131" s="1"/>
      <c r="AH131" s="1"/>
      <c r="AI131" s="1"/>
      <c r="AJ131" s="1"/>
      <c r="AK131" s="53" t="s">
        <v>9</v>
      </c>
      <c r="AL131" s="1">
        <v>13</v>
      </c>
      <c r="AM131" s="53">
        <v>67</v>
      </c>
      <c r="AN131">
        <f>AI$4/10</f>
        <v>100000</v>
      </c>
      <c r="AO131" s="53">
        <v>13</v>
      </c>
      <c r="AP131">
        <f>AM131*AQ131</f>
        <v>151219</v>
      </c>
      <c r="AQ131">
        <v>2257</v>
      </c>
      <c r="AR131">
        <f>AP$156/25</f>
        <v>27215.48</v>
      </c>
      <c r="AS131">
        <f>AR131/AQ131</f>
        <v>12.058254319893663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13</v>
      </c>
      <c r="F132" s="53">
        <v>14</v>
      </c>
      <c r="G132">
        <f t="shared" ref="G132:G155" si="90">B$4/10</f>
        <v>100000</v>
      </c>
      <c r="H132" s="53">
        <v>6</v>
      </c>
      <c r="I132">
        <f t="shared" si="89"/>
        <v>57484</v>
      </c>
      <c r="J132">
        <v>4106</v>
      </c>
      <c r="K132">
        <f t="shared" ref="K132:K155" si="91">I$156/25</f>
        <v>22541.96</v>
      </c>
      <c r="L132">
        <f t="shared" ref="L132:L155" si="92">K132/J132</f>
        <v>5.490004870920604</v>
      </c>
      <c r="M132" s="5">
        <f t="shared" ref="M132:M155" si="93">_xlfn.FLOOR.PRECISE(L132)</f>
        <v>5</v>
      </c>
      <c r="N132" s="5">
        <f t="shared" ref="N132:N155" si="94">ROUNDUP(L132,0)</f>
        <v>6</v>
      </c>
      <c r="O132" s="1"/>
      <c r="P132" s="1"/>
      <c r="Q132" s="1"/>
      <c r="R132" s="1"/>
      <c r="S132" s="1"/>
      <c r="T132" s="1"/>
      <c r="U132" s="53" t="s">
        <v>10</v>
      </c>
      <c r="V132" s="1">
        <v>13</v>
      </c>
      <c r="W132" s="53">
        <v>45</v>
      </c>
      <c r="X132">
        <f t="shared" ref="X132:X155" si="95">S$4/10</f>
        <v>100000</v>
      </c>
      <c r="Y132" s="53">
        <v>18</v>
      </c>
      <c r="Z132">
        <f t="shared" ref="Z132:Z155" si="96">W132*AA132</f>
        <v>70560</v>
      </c>
      <c r="AA132">
        <v>1568</v>
      </c>
      <c r="AB132">
        <f t="shared" ref="AB132:AB155" si="97">Z$156/25</f>
        <v>23460.76</v>
      </c>
      <c r="AC132">
        <f t="shared" ref="AC132:AC155" si="98">AB132/AA132</f>
        <v>14.9622193877551</v>
      </c>
      <c r="AD132" s="5">
        <f t="shared" ref="AD132:AD155" si="99">_xlfn.FLOOR.PRECISE(AC132)</f>
        <v>14</v>
      </c>
      <c r="AE132" s="5">
        <f t="shared" ref="AE132:AE155" si="100">ROUNDUP(AC132,0)</f>
        <v>15</v>
      </c>
      <c r="AF132" s="1"/>
      <c r="AG132" s="1"/>
      <c r="AH132" s="1"/>
      <c r="AI132" s="1"/>
      <c r="AJ132" s="1"/>
      <c r="AK132" s="53" t="s">
        <v>10</v>
      </c>
      <c r="AL132" s="1">
        <v>13</v>
      </c>
      <c r="AM132" s="53">
        <v>20</v>
      </c>
      <c r="AN132">
        <f t="shared" ref="AN132:AN155" si="101">AI$4/10</f>
        <v>100000</v>
      </c>
      <c r="AO132" s="53">
        <v>7</v>
      </c>
      <c r="AP132">
        <f t="shared" ref="AP132:AP155" si="102">AM132*AQ132</f>
        <v>87000</v>
      </c>
      <c r="AQ132">
        <v>4350</v>
      </c>
      <c r="AR132">
        <f t="shared" ref="AR132:AR155" si="103">AP$156/25</f>
        <v>27215.48</v>
      </c>
      <c r="AS132">
        <f t="shared" ref="AS132:AS155" si="104">AR132/AQ132</f>
        <v>6.2564321839080455</v>
      </c>
      <c r="AT132" s="5">
        <f t="shared" ref="AT132:AT155" si="105">_xlfn.FLOOR.PRECISE(AS132)</f>
        <v>6</v>
      </c>
      <c r="AU132" s="5">
        <f t="shared" ref="AU132:AU155" si="10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13</v>
      </c>
      <c r="F133" s="53">
        <v>8</v>
      </c>
      <c r="G133">
        <f t="shared" si="90"/>
        <v>100000</v>
      </c>
      <c r="H133" s="53">
        <v>5</v>
      </c>
      <c r="I133">
        <f t="shared" si="89"/>
        <v>42216</v>
      </c>
      <c r="J133">
        <v>5277</v>
      </c>
      <c r="K133">
        <f t="shared" si="91"/>
        <v>22541.96</v>
      </c>
      <c r="L133">
        <f t="shared" si="92"/>
        <v>4.2717377297707033</v>
      </c>
      <c r="M133" s="5">
        <f t="shared" si="93"/>
        <v>4</v>
      </c>
      <c r="N133" s="5">
        <f t="shared" si="94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13</v>
      </c>
      <c r="W133" s="53">
        <v>11</v>
      </c>
      <c r="X133">
        <f t="shared" si="95"/>
        <v>100000</v>
      </c>
      <c r="Y133" s="53">
        <v>13</v>
      </c>
      <c r="Z133">
        <f t="shared" si="96"/>
        <v>25806</v>
      </c>
      <c r="AA133">
        <v>2346</v>
      </c>
      <c r="AB133">
        <f t="shared" si="97"/>
        <v>23460.76</v>
      </c>
      <c r="AC133">
        <f t="shared" si="98"/>
        <v>10.000323955669224</v>
      </c>
      <c r="AD133" s="5">
        <f t="shared" si="99"/>
        <v>10</v>
      </c>
      <c r="AE133" s="5">
        <f t="shared" si="100"/>
        <v>11</v>
      </c>
      <c r="AF133" s="1"/>
      <c r="AG133" s="1"/>
      <c r="AH133" s="1"/>
      <c r="AI133" s="1"/>
      <c r="AJ133" s="1"/>
      <c r="AK133" s="53" t="s">
        <v>11</v>
      </c>
      <c r="AL133" s="1">
        <v>13</v>
      </c>
      <c r="AM133" s="53">
        <v>15</v>
      </c>
      <c r="AN133">
        <f t="shared" si="101"/>
        <v>100000</v>
      </c>
      <c r="AO133" s="53">
        <v>5</v>
      </c>
      <c r="AP133">
        <f t="shared" si="102"/>
        <v>85365</v>
      </c>
      <c r="AQ133">
        <v>5691</v>
      </c>
      <c r="AR133">
        <f t="shared" si="103"/>
        <v>27215.48</v>
      </c>
      <c r="AS133">
        <f t="shared" si="104"/>
        <v>4.7821964505359338</v>
      </c>
      <c r="AT133" s="5">
        <f t="shared" si="105"/>
        <v>4</v>
      </c>
      <c r="AU133" s="5">
        <f t="shared" si="106"/>
        <v>5</v>
      </c>
    </row>
    <row r="134" spans="1:47" x14ac:dyDescent="0.2">
      <c r="A134" s="1"/>
      <c r="B134" s="1"/>
      <c r="C134" s="1"/>
      <c r="D134" s="53" t="s">
        <v>12</v>
      </c>
      <c r="E134" s="1">
        <v>13</v>
      </c>
      <c r="F134" s="1">
        <v>7</v>
      </c>
      <c r="G134">
        <f t="shared" si="90"/>
        <v>100000</v>
      </c>
      <c r="H134" s="53">
        <v>4</v>
      </c>
      <c r="I134">
        <f t="shared" si="89"/>
        <v>43176</v>
      </c>
      <c r="J134">
        <v>6168</v>
      </c>
      <c r="K134">
        <f t="shared" si="91"/>
        <v>22541.96</v>
      </c>
      <c r="L134">
        <f t="shared" si="92"/>
        <v>3.654662775616083</v>
      </c>
      <c r="M134" s="5">
        <f t="shared" si="93"/>
        <v>3</v>
      </c>
      <c r="N134" s="5">
        <f t="shared" si="94"/>
        <v>4</v>
      </c>
      <c r="O134" s="1"/>
      <c r="P134" s="1"/>
      <c r="Q134" s="1"/>
      <c r="R134" s="1"/>
      <c r="S134" s="1"/>
      <c r="T134" s="1"/>
      <c r="U134" s="53" t="s">
        <v>12</v>
      </c>
      <c r="V134" s="1">
        <v>13</v>
      </c>
      <c r="W134" s="1">
        <v>10</v>
      </c>
      <c r="X134">
        <f t="shared" si="95"/>
        <v>100000</v>
      </c>
      <c r="Y134" s="53">
        <v>11</v>
      </c>
      <c r="Z134">
        <f t="shared" si="96"/>
        <v>31490</v>
      </c>
      <c r="AA134">
        <v>3149</v>
      </c>
      <c r="AB134">
        <f t="shared" si="97"/>
        <v>23460.76</v>
      </c>
      <c r="AC134">
        <f t="shared" si="98"/>
        <v>7.4502254684026674</v>
      </c>
      <c r="AD134" s="5">
        <f t="shared" si="99"/>
        <v>7</v>
      </c>
      <c r="AE134" s="5">
        <f t="shared" si="100"/>
        <v>8</v>
      </c>
      <c r="AF134" s="1"/>
      <c r="AG134" s="1"/>
      <c r="AH134" s="1"/>
      <c r="AI134" s="1"/>
      <c r="AJ134" s="1"/>
      <c r="AK134" s="53" t="s">
        <v>12</v>
      </c>
      <c r="AL134" s="1">
        <v>13</v>
      </c>
      <c r="AM134" s="1">
        <v>11</v>
      </c>
      <c r="AN134">
        <f t="shared" si="101"/>
        <v>100000</v>
      </c>
      <c r="AO134" s="53">
        <v>5</v>
      </c>
      <c r="AP134">
        <f t="shared" si="102"/>
        <v>73117</v>
      </c>
      <c r="AQ134">
        <v>6647</v>
      </c>
      <c r="AR134">
        <f t="shared" si="103"/>
        <v>27215.48</v>
      </c>
      <c r="AS134">
        <f t="shared" si="104"/>
        <v>4.0944004814201893</v>
      </c>
      <c r="AT134" s="5">
        <f t="shared" si="105"/>
        <v>4</v>
      </c>
      <c r="AU134" s="5">
        <f t="shared" si="106"/>
        <v>5</v>
      </c>
    </row>
    <row r="135" spans="1:47" x14ac:dyDescent="0.2">
      <c r="A135" s="1"/>
      <c r="B135" s="1"/>
      <c r="C135" s="1"/>
      <c r="D135" s="53" t="s">
        <v>13</v>
      </c>
      <c r="E135" s="1">
        <v>13</v>
      </c>
      <c r="F135" s="1">
        <v>6</v>
      </c>
      <c r="G135">
        <f t="shared" si="90"/>
        <v>100000</v>
      </c>
      <c r="H135" s="53">
        <v>4</v>
      </c>
      <c r="I135">
        <f t="shared" si="89"/>
        <v>39708</v>
      </c>
      <c r="J135">
        <v>6618</v>
      </c>
      <c r="K135">
        <f t="shared" si="91"/>
        <v>22541.96</v>
      </c>
      <c r="L135">
        <f t="shared" si="92"/>
        <v>3.4061589604110001</v>
      </c>
      <c r="M135" s="5">
        <f t="shared" si="93"/>
        <v>3</v>
      </c>
      <c r="N135" s="5">
        <f t="shared" si="94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13</v>
      </c>
      <c r="W135" s="1">
        <v>8</v>
      </c>
      <c r="X135">
        <f t="shared" si="95"/>
        <v>100000</v>
      </c>
      <c r="Y135" s="53">
        <v>9</v>
      </c>
      <c r="Z135">
        <f t="shared" si="96"/>
        <v>30544</v>
      </c>
      <c r="AA135">
        <v>3818</v>
      </c>
      <c r="AB135">
        <f t="shared" si="97"/>
        <v>23460.76</v>
      </c>
      <c r="AC135">
        <f t="shared" si="98"/>
        <v>6.1447773703509689</v>
      </c>
      <c r="AD135" s="5">
        <f t="shared" si="99"/>
        <v>6</v>
      </c>
      <c r="AE135" s="5">
        <f t="shared" si="100"/>
        <v>7</v>
      </c>
      <c r="AF135" s="1"/>
      <c r="AG135" s="1"/>
      <c r="AH135" s="1"/>
      <c r="AI135" s="1"/>
      <c r="AJ135" s="1"/>
      <c r="AK135" s="53" t="s">
        <v>13</v>
      </c>
      <c r="AL135" s="1">
        <v>13</v>
      </c>
      <c r="AM135" s="1">
        <v>8</v>
      </c>
      <c r="AN135">
        <f t="shared" si="101"/>
        <v>100000</v>
      </c>
      <c r="AO135" s="53">
        <v>4</v>
      </c>
      <c r="AP135">
        <f t="shared" si="102"/>
        <v>57384</v>
      </c>
      <c r="AQ135">
        <v>7173</v>
      </c>
      <c r="AR135">
        <f t="shared" si="103"/>
        <v>27215.48</v>
      </c>
      <c r="AS135">
        <f t="shared" si="104"/>
        <v>3.7941558622612575</v>
      </c>
      <c r="AT135" s="5">
        <f t="shared" si="105"/>
        <v>3</v>
      </c>
      <c r="AU135" s="5">
        <f t="shared" si="106"/>
        <v>4</v>
      </c>
    </row>
    <row r="136" spans="1:47" x14ac:dyDescent="0.2">
      <c r="A136" s="1"/>
      <c r="B136" s="1"/>
      <c r="C136" s="1"/>
      <c r="D136" s="53" t="s">
        <v>14</v>
      </c>
      <c r="E136" s="1">
        <v>13</v>
      </c>
      <c r="F136" s="1">
        <v>5</v>
      </c>
      <c r="G136">
        <f t="shared" si="90"/>
        <v>100000</v>
      </c>
      <c r="H136" s="53">
        <v>4</v>
      </c>
      <c r="I136">
        <f t="shared" si="89"/>
        <v>33845</v>
      </c>
      <c r="J136">
        <v>6769</v>
      </c>
      <c r="K136">
        <f t="shared" si="91"/>
        <v>22541.96</v>
      </c>
      <c r="L136">
        <f t="shared" si="92"/>
        <v>3.3301758014477767</v>
      </c>
      <c r="M136" s="5">
        <f t="shared" si="93"/>
        <v>3</v>
      </c>
      <c r="N136" s="5">
        <f t="shared" si="94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13</v>
      </c>
      <c r="W136" s="1">
        <v>6</v>
      </c>
      <c r="X136">
        <f t="shared" si="95"/>
        <v>100000</v>
      </c>
      <c r="Y136" s="53">
        <v>8</v>
      </c>
      <c r="Z136">
        <f t="shared" si="96"/>
        <v>26730</v>
      </c>
      <c r="AA136">
        <v>4455</v>
      </c>
      <c r="AB136">
        <f t="shared" si="97"/>
        <v>23460.76</v>
      </c>
      <c r="AC136">
        <f t="shared" si="98"/>
        <v>5.2661638608305275</v>
      </c>
      <c r="AD136" s="5">
        <f t="shared" si="99"/>
        <v>5</v>
      </c>
      <c r="AE136" s="5">
        <f t="shared" si="100"/>
        <v>6</v>
      </c>
      <c r="AF136" s="1"/>
      <c r="AG136" s="1"/>
      <c r="AH136" s="1"/>
      <c r="AI136" s="1"/>
      <c r="AJ136" s="1"/>
      <c r="AK136" s="53" t="s">
        <v>14</v>
      </c>
      <c r="AL136" s="1">
        <v>13</v>
      </c>
      <c r="AM136" s="1">
        <v>6</v>
      </c>
      <c r="AN136">
        <f t="shared" si="101"/>
        <v>100000</v>
      </c>
      <c r="AO136" s="53">
        <v>4</v>
      </c>
      <c r="AP136">
        <f t="shared" si="102"/>
        <v>44274</v>
      </c>
      <c r="AQ136">
        <v>7379</v>
      </c>
      <c r="AR136">
        <f t="shared" si="103"/>
        <v>27215.48</v>
      </c>
      <c r="AS136">
        <f t="shared" si="104"/>
        <v>3.6882341780729098</v>
      </c>
      <c r="AT136" s="5">
        <f t="shared" si="105"/>
        <v>3</v>
      </c>
      <c r="AU136" s="5">
        <f t="shared" si="106"/>
        <v>4</v>
      </c>
    </row>
    <row r="137" spans="1:47" x14ac:dyDescent="0.2">
      <c r="A137" s="1"/>
      <c r="B137" s="1"/>
      <c r="C137" s="1"/>
      <c r="D137" s="53" t="s">
        <v>15</v>
      </c>
      <c r="E137" s="1">
        <v>13</v>
      </c>
      <c r="F137" s="1">
        <v>4</v>
      </c>
      <c r="G137">
        <f t="shared" si="90"/>
        <v>100000</v>
      </c>
      <c r="H137" s="53">
        <v>4</v>
      </c>
      <c r="I137">
        <f t="shared" si="89"/>
        <v>26664</v>
      </c>
      <c r="J137">
        <v>6666</v>
      </c>
      <c r="K137">
        <f t="shared" si="91"/>
        <v>22541.96</v>
      </c>
      <c r="L137">
        <f t="shared" si="92"/>
        <v>3.3816321632163215</v>
      </c>
      <c r="M137" s="5">
        <f t="shared" si="93"/>
        <v>3</v>
      </c>
      <c r="N137" s="5">
        <f t="shared" si="94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13</v>
      </c>
      <c r="W137" s="1">
        <v>5</v>
      </c>
      <c r="X137">
        <f t="shared" si="95"/>
        <v>100000</v>
      </c>
      <c r="Y137" s="53">
        <v>7</v>
      </c>
      <c r="Z137">
        <f t="shared" si="96"/>
        <v>24160</v>
      </c>
      <c r="AA137">
        <v>4832</v>
      </c>
      <c r="AB137">
        <f t="shared" si="97"/>
        <v>23460.76</v>
      </c>
      <c r="AC137">
        <f t="shared" si="98"/>
        <v>4.8552897350993378</v>
      </c>
      <c r="AD137" s="5">
        <f t="shared" si="99"/>
        <v>4</v>
      </c>
      <c r="AE137" s="5">
        <f t="shared" si="100"/>
        <v>5</v>
      </c>
      <c r="AF137" s="1"/>
      <c r="AG137" s="1"/>
      <c r="AH137" s="1"/>
      <c r="AI137" s="1"/>
      <c r="AJ137" s="1"/>
      <c r="AK137" s="53" t="s">
        <v>15</v>
      </c>
      <c r="AL137" s="1">
        <v>13</v>
      </c>
      <c r="AM137" s="1">
        <v>5</v>
      </c>
      <c r="AN137">
        <f t="shared" si="101"/>
        <v>100000</v>
      </c>
      <c r="AO137" s="53">
        <v>4</v>
      </c>
      <c r="AP137">
        <f t="shared" si="102"/>
        <v>37055</v>
      </c>
      <c r="AQ137">
        <v>7411</v>
      </c>
      <c r="AR137">
        <f t="shared" si="103"/>
        <v>27215.48</v>
      </c>
      <c r="AS137">
        <f t="shared" si="104"/>
        <v>3.6723087302658208</v>
      </c>
      <c r="AT137" s="5">
        <f t="shared" si="105"/>
        <v>3</v>
      </c>
      <c r="AU137" s="5">
        <f t="shared" si="106"/>
        <v>4</v>
      </c>
    </row>
    <row r="138" spans="1:47" x14ac:dyDescent="0.2">
      <c r="A138" s="1"/>
      <c r="B138" s="1"/>
      <c r="C138" s="1"/>
      <c r="D138" s="53" t="s">
        <v>16</v>
      </c>
      <c r="E138" s="1">
        <v>13</v>
      </c>
      <c r="F138" s="1">
        <v>4</v>
      </c>
      <c r="G138">
        <f t="shared" si="90"/>
        <v>100000</v>
      </c>
      <c r="H138" s="53">
        <v>4</v>
      </c>
      <c r="I138">
        <f t="shared" si="89"/>
        <v>26588</v>
      </c>
      <c r="J138">
        <v>6647</v>
      </c>
      <c r="K138">
        <f t="shared" si="91"/>
        <v>22541.96</v>
      </c>
      <c r="L138">
        <f t="shared" si="92"/>
        <v>3.3912983300737172</v>
      </c>
      <c r="M138" s="5">
        <f t="shared" si="93"/>
        <v>3</v>
      </c>
      <c r="N138" s="5">
        <f t="shared" si="94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13</v>
      </c>
      <c r="W138" s="1">
        <v>4</v>
      </c>
      <c r="X138">
        <f t="shared" si="95"/>
        <v>100000</v>
      </c>
      <c r="Y138" s="53">
        <v>6</v>
      </c>
      <c r="Z138">
        <f t="shared" si="96"/>
        <v>20780</v>
      </c>
      <c r="AA138">
        <v>5195</v>
      </c>
      <c r="AB138">
        <f t="shared" si="97"/>
        <v>23460.76</v>
      </c>
      <c r="AC138">
        <f t="shared" si="98"/>
        <v>4.5160269489894125</v>
      </c>
      <c r="AD138" s="5">
        <f t="shared" si="99"/>
        <v>4</v>
      </c>
      <c r="AE138" s="5">
        <f t="shared" si="100"/>
        <v>5</v>
      </c>
      <c r="AF138" s="1"/>
      <c r="AG138" s="1"/>
      <c r="AH138" s="1"/>
      <c r="AI138" s="1"/>
      <c r="AJ138" s="1"/>
      <c r="AK138" s="53" t="s">
        <v>16</v>
      </c>
      <c r="AL138" s="1">
        <v>13</v>
      </c>
      <c r="AM138" s="1">
        <v>4</v>
      </c>
      <c r="AN138">
        <f t="shared" si="101"/>
        <v>100000</v>
      </c>
      <c r="AO138" s="53">
        <v>4</v>
      </c>
      <c r="AP138">
        <f t="shared" si="102"/>
        <v>28028</v>
      </c>
      <c r="AQ138">
        <v>7007</v>
      </c>
      <c r="AR138">
        <f t="shared" si="103"/>
        <v>27215.48</v>
      </c>
      <c r="AS138">
        <f t="shared" si="104"/>
        <v>3.8840416726131011</v>
      </c>
      <c r="AT138" s="5">
        <f t="shared" si="105"/>
        <v>3</v>
      </c>
      <c r="AU138" s="5">
        <f t="shared" si="106"/>
        <v>4</v>
      </c>
    </row>
    <row r="139" spans="1:47" x14ac:dyDescent="0.2">
      <c r="A139" s="1"/>
      <c r="B139" s="1"/>
      <c r="C139" s="1"/>
      <c r="D139" s="53" t="s">
        <v>17</v>
      </c>
      <c r="E139" s="1">
        <v>13</v>
      </c>
      <c r="F139" s="1">
        <v>3</v>
      </c>
      <c r="G139">
        <f t="shared" si="90"/>
        <v>100000</v>
      </c>
      <c r="H139" s="53">
        <v>4</v>
      </c>
      <c r="I139">
        <f t="shared" si="89"/>
        <v>19170</v>
      </c>
      <c r="J139">
        <v>6390</v>
      </c>
      <c r="K139">
        <f t="shared" si="91"/>
        <v>22541.96</v>
      </c>
      <c r="L139">
        <f t="shared" si="92"/>
        <v>3.527693270735524</v>
      </c>
      <c r="M139" s="5">
        <f t="shared" si="93"/>
        <v>3</v>
      </c>
      <c r="N139" s="5">
        <f t="shared" si="94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13</v>
      </c>
      <c r="W139" s="1">
        <v>4</v>
      </c>
      <c r="X139">
        <f t="shared" si="95"/>
        <v>100000</v>
      </c>
      <c r="Y139" s="53">
        <v>6</v>
      </c>
      <c r="Z139">
        <f t="shared" si="96"/>
        <v>21448</v>
      </c>
      <c r="AA139">
        <v>5362</v>
      </c>
      <c r="AB139">
        <f t="shared" si="97"/>
        <v>23460.76</v>
      </c>
      <c r="AC139">
        <f t="shared" si="98"/>
        <v>4.3753748601268176</v>
      </c>
      <c r="AD139" s="5">
        <f t="shared" si="99"/>
        <v>4</v>
      </c>
      <c r="AE139" s="5">
        <f t="shared" si="100"/>
        <v>5</v>
      </c>
      <c r="AF139" s="1"/>
      <c r="AG139" s="1"/>
      <c r="AH139" s="1"/>
      <c r="AI139" s="1"/>
      <c r="AJ139" s="1"/>
      <c r="AK139" s="53" t="s">
        <v>17</v>
      </c>
      <c r="AL139" s="1">
        <v>13</v>
      </c>
      <c r="AM139" s="1">
        <v>3</v>
      </c>
      <c r="AN139">
        <f t="shared" si="101"/>
        <v>100000</v>
      </c>
      <c r="AO139" s="53">
        <v>4</v>
      </c>
      <c r="AP139">
        <f t="shared" si="102"/>
        <v>20457</v>
      </c>
      <c r="AQ139">
        <v>6819</v>
      </c>
      <c r="AR139">
        <f t="shared" si="103"/>
        <v>27215.48</v>
      </c>
      <c r="AS139">
        <f t="shared" si="104"/>
        <v>3.9911247983575304</v>
      </c>
      <c r="AT139" s="5">
        <f t="shared" si="105"/>
        <v>3</v>
      </c>
      <c r="AU139" s="5">
        <f t="shared" si="106"/>
        <v>4</v>
      </c>
    </row>
    <row r="140" spans="1:47" x14ac:dyDescent="0.2">
      <c r="A140" s="1"/>
      <c r="B140" s="1"/>
      <c r="C140" s="1"/>
      <c r="D140" s="53" t="s">
        <v>18</v>
      </c>
      <c r="E140" s="1">
        <v>13</v>
      </c>
      <c r="F140" s="1">
        <v>3</v>
      </c>
      <c r="G140">
        <f t="shared" si="90"/>
        <v>100000</v>
      </c>
      <c r="H140" s="53">
        <v>4</v>
      </c>
      <c r="I140">
        <f t="shared" si="89"/>
        <v>18291</v>
      </c>
      <c r="J140">
        <v>6097</v>
      </c>
      <c r="K140">
        <f t="shared" si="91"/>
        <v>22541.96</v>
      </c>
      <c r="L140">
        <f t="shared" si="92"/>
        <v>3.6972215843857632</v>
      </c>
      <c r="M140" s="5">
        <f t="shared" si="93"/>
        <v>3</v>
      </c>
      <c r="N140" s="5">
        <f t="shared" si="94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13</v>
      </c>
      <c r="W140" s="1">
        <v>3</v>
      </c>
      <c r="X140">
        <f t="shared" si="95"/>
        <v>100000</v>
      </c>
      <c r="Y140" s="53">
        <v>6</v>
      </c>
      <c r="Z140">
        <f t="shared" si="96"/>
        <v>16728</v>
      </c>
      <c r="AA140">
        <v>5576</v>
      </c>
      <c r="AB140">
        <f t="shared" si="97"/>
        <v>23460.76</v>
      </c>
      <c r="AC140">
        <f t="shared" si="98"/>
        <v>4.2074533715925391</v>
      </c>
      <c r="AD140" s="5">
        <f t="shared" si="99"/>
        <v>4</v>
      </c>
      <c r="AE140" s="5">
        <f t="shared" si="100"/>
        <v>5</v>
      </c>
      <c r="AF140" s="1"/>
      <c r="AG140" s="1"/>
      <c r="AH140" s="1"/>
      <c r="AI140" s="1"/>
      <c r="AJ140" s="1"/>
      <c r="AK140" s="53" t="s">
        <v>18</v>
      </c>
      <c r="AL140" s="1">
        <v>13</v>
      </c>
      <c r="AM140" s="1">
        <v>3</v>
      </c>
      <c r="AN140">
        <f t="shared" si="101"/>
        <v>100000</v>
      </c>
      <c r="AO140" s="53">
        <v>5</v>
      </c>
      <c r="AP140">
        <f t="shared" si="102"/>
        <v>19158</v>
      </c>
      <c r="AQ140">
        <v>6386</v>
      </c>
      <c r="AR140">
        <f t="shared" si="103"/>
        <v>27215.48</v>
      </c>
      <c r="AS140">
        <f t="shared" si="104"/>
        <v>4.2617413091136864</v>
      </c>
      <c r="AT140" s="5">
        <f t="shared" si="105"/>
        <v>4</v>
      </c>
      <c r="AU140" s="5">
        <f t="shared" si="106"/>
        <v>5</v>
      </c>
    </row>
    <row r="141" spans="1:47" x14ac:dyDescent="0.2">
      <c r="A141" s="1"/>
      <c r="B141" s="1"/>
      <c r="C141" s="1"/>
      <c r="D141" s="53" t="s">
        <v>57</v>
      </c>
      <c r="E141" s="1">
        <v>13</v>
      </c>
      <c r="F141" s="1">
        <v>3</v>
      </c>
      <c r="G141">
        <f>B$4/10</f>
        <v>100000</v>
      </c>
      <c r="H141" s="53">
        <v>4</v>
      </c>
      <c r="I141">
        <f t="shared" si="89"/>
        <v>17292</v>
      </c>
      <c r="J141">
        <v>5764</v>
      </c>
      <c r="K141">
        <f t="shared" si="91"/>
        <v>22541.96</v>
      </c>
      <c r="L141">
        <f t="shared" si="92"/>
        <v>3.9108188757807079</v>
      </c>
      <c r="M141" s="5">
        <f t="shared" si="93"/>
        <v>3</v>
      </c>
      <c r="N141" s="5">
        <f t="shared" si="94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13</v>
      </c>
      <c r="W141" s="1">
        <v>2</v>
      </c>
      <c r="X141">
        <f>S$4/10</f>
        <v>100000</v>
      </c>
      <c r="Y141" s="53">
        <v>5</v>
      </c>
      <c r="Z141">
        <f t="shared" si="96"/>
        <v>11038</v>
      </c>
      <c r="AA141">
        <v>5519</v>
      </c>
      <c r="AB141">
        <f t="shared" si="97"/>
        <v>23460.76</v>
      </c>
      <c r="AC141">
        <f t="shared" si="98"/>
        <v>4.2509077731473086</v>
      </c>
      <c r="AD141" s="5">
        <f t="shared" si="99"/>
        <v>4</v>
      </c>
      <c r="AE141" s="5">
        <f t="shared" si="100"/>
        <v>5</v>
      </c>
      <c r="AF141" s="1"/>
      <c r="AG141" s="1"/>
      <c r="AH141" s="1"/>
      <c r="AI141" s="1"/>
      <c r="AJ141" s="1"/>
      <c r="AK141" s="53" t="s">
        <v>57</v>
      </c>
      <c r="AL141" s="1">
        <v>13</v>
      </c>
      <c r="AM141" s="1">
        <v>2</v>
      </c>
      <c r="AN141">
        <f>AI$4/10</f>
        <v>100000</v>
      </c>
      <c r="AO141" s="53">
        <v>5</v>
      </c>
      <c r="AP141">
        <f t="shared" si="102"/>
        <v>11684</v>
      </c>
      <c r="AQ141">
        <v>5842</v>
      </c>
      <c r="AR141">
        <f t="shared" si="103"/>
        <v>27215.48</v>
      </c>
      <c r="AS141">
        <f t="shared" si="104"/>
        <v>4.6585895241355697</v>
      </c>
      <c r="AT141" s="5">
        <f t="shared" si="105"/>
        <v>4</v>
      </c>
      <c r="AU141" s="5">
        <f t="shared" si="106"/>
        <v>5</v>
      </c>
    </row>
    <row r="142" spans="1:47" x14ac:dyDescent="0.2">
      <c r="A142" s="1"/>
      <c r="B142" s="1"/>
      <c r="C142" s="1"/>
      <c r="D142" s="53" t="s">
        <v>58</v>
      </c>
      <c r="E142" s="1">
        <v>13</v>
      </c>
      <c r="F142" s="1">
        <v>2</v>
      </c>
      <c r="G142">
        <f t="shared" si="90"/>
        <v>100000</v>
      </c>
      <c r="H142" s="53">
        <v>5</v>
      </c>
      <c r="I142">
        <f t="shared" si="89"/>
        <v>10704</v>
      </c>
      <c r="J142">
        <v>5352</v>
      </c>
      <c r="K142">
        <f t="shared" si="91"/>
        <v>22541.96</v>
      </c>
      <c r="L142">
        <f t="shared" si="92"/>
        <v>4.2118759342301946</v>
      </c>
      <c r="M142" s="5">
        <f t="shared" si="93"/>
        <v>4</v>
      </c>
      <c r="N142" s="5">
        <f t="shared" si="94"/>
        <v>5</v>
      </c>
      <c r="O142" s="1"/>
      <c r="P142" s="1"/>
      <c r="Q142" s="1"/>
      <c r="R142" s="1"/>
      <c r="S142" s="1"/>
      <c r="T142" s="1"/>
      <c r="U142" s="53" t="s">
        <v>58</v>
      </c>
      <c r="V142" s="1">
        <v>13</v>
      </c>
      <c r="W142" s="1">
        <v>2</v>
      </c>
      <c r="X142">
        <f t="shared" si="95"/>
        <v>100000</v>
      </c>
      <c r="Y142" s="53">
        <v>5</v>
      </c>
      <c r="Z142">
        <f t="shared" si="96"/>
        <v>11142</v>
      </c>
      <c r="AA142">
        <v>5571</v>
      </c>
      <c r="AB142">
        <f t="shared" si="97"/>
        <v>23460.76</v>
      </c>
      <c r="AC142">
        <f t="shared" si="98"/>
        <v>4.2112295817626997</v>
      </c>
      <c r="AD142" s="5">
        <f t="shared" si="99"/>
        <v>4</v>
      </c>
      <c r="AE142" s="5">
        <f t="shared" si="100"/>
        <v>5</v>
      </c>
      <c r="AF142" s="1"/>
      <c r="AG142" s="1"/>
      <c r="AH142" s="1"/>
      <c r="AI142" s="1"/>
      <c r="AJ142" s="1"/>
      <c r="AK142" s="53" t="s">
        <v>58</v>
      </c>
      <c r="AL142" s="1">
        <v>13</v>
      </c>
      <c r="AM142" s="1">
        <v>2</v>
      </c>
      <c r="AN142">
        <f t="shared" si="101"/>
        <v>100000</v>
      </c>
      <c r="AO142" s="53">
        <v>6</v>
      </c>
      <c r="AP142">
        <f t="shared" si="102"/>
        <v>10750</v>
      </c>
      <c r="AQ142">
        <v>5375</v>
      </c>
      <c r="AR142">
        <f t="shared" si="103"/>
        <v>27215.48</v>
      </c>
      <c r="AS142">
        <f t="shared" si="104"/>
        <v>5.0633451162790699</v>
      </c>
      <c r="AT142" s="5">
        <f t="shared" si="105"/>
        <v>5</v>
      </c>
      <c r="AU142" s="5">
        <f t="shared" si="106"/>
        <v>6</v>
      </c>
    </row>
    <row r="143" spans="1:47" x14ac:dyDescent="0.2">
      <c r="A143" s="1"/>
      <c r="B143" s="1"/>
      <c r="C143" s="1"/>
      <c r="D143" s="53" t="s">
        <v>59</v>
      </c>
      <c r="E143" s="1">
        <v>13</v>
      </c>
      <c r="F143" s="1">
        <v>2</v>
      </c>
      <c r="G143">
        <f t="shared" si="90"/>
        <v>100000</v>
      </c>
      <c r="H143" s="1">
        <v>5</v>
      </c>
      <c r="I143">
        <f t="shared" si="89"/>
        <v>9768</v>
      </c>
      <c r="J143">
        <v>4884</v>
      </c>
      <c r="K143">
        <f t="shared" si="91"/>
        <v>22541.96</v>
      </c>
      <c r="L143">
        <f t="shared" si="92"/>
        <v>4.615470925470925</v>
      </c>
      <c r="M143" s="5">
        <f t="shared" si="93"/>
        <v>4</v>
      </c>
      <c r="N143" s="5">
        <f t="shared" si="94"/>
        <v>5</v>
      </c>
      <c r="O143" s="1"/>
      <c r="P143" s="1"/>
      <c r="Q143" s="1"/>
      <c r="R143" s="1"/>
      <c r="S143" s="1"/>
      <c r="T143" s="1"/>
      <c r="U143" s="53" t="s">
        <v>59</v>
      </c>
      <c r="V143" s="1">
        <v>13</v>
      </c>
      <c r="W143" s="1">
        <v>2</v>
      </c>
      <c r="X143">
        <f t="shared" si="95"/>
        <v>100000</v>
      </c>
      <c r="Y143" s="1">
        <v>5</v>
      </c>
      <c r="Z143">
        <f t="shared" si="96"/>
        <v>10834</v>
      </c>
      <c r="AA143">
        <v>5417</v>
      </c>
      <c r="AB143">
        <f t="shared" si="97"/>
        <v>23460.76</v>
      </c>
      <c r="AC143">
        <f t="shared" si="98"/>
        <v>4.3309507107254932</v>
      </c>
      <c r="AD143" s="5">
        <f t="shared" si="99"/>
        <v>4</v>
      </c>
      <c r="AE143" s="5">
        <f t="shared" si="100"/>
        <v>5</v>
      </c>
      <c r="AF143" s="1"/>
      <c r="AG143" s="1"/>
      <c r="AH143" s="1"/>
      <c r="AI143" s="1"/>
      <c r="AJ143" s="1"/>
      <c r="AK143" s="53" t="s">
        <v>59</v>
      </c>
      <c r="AL143" s="1">
        <v>13</v>
      </c>
      <c r="AM143" s="1">
        <v>2</v>
      </c>
      <c r="AN143">
        <f t="shared" si="101"/>
        <v>100000</v>
      </c>
      <c r="AO143" s="1">
        <v>6</v>
      </c>
      <c r="AP143">
        <f t="shared" si="102"/>
        <v>9714</v>
      </c>
      <c r="AQ143">
        <v>4857</v>
      </c>
      <c r="AR143">
        <f t="shared" si="103"/>
        <v>27215.48</v>
      </c>
      <c r="AS143">
        <f t="shared" si="104"/>
        <v>5.6033518632900963</v>
      </c>
      <c r="AT143" s="5">
        <f t="shared" si="105"/>
        <v>5</v>
      </c>
      <c r="AU143" s="5">
        <f t="shared" si="106"/>
        <v>6</v>
      </c>
    </row>
    <row r="144" spans="1:47" x14ac:dyDescent="0.2">
      <c r="A144" s="1"/>
      <c r="B144" s="1"/>
      <c r="C144" s="1"/>
      <c r="D144" s="53" t="s">
        <v>60</v>
      </c>
      <c r="E144" s="1">
        <v>13</v>
      </c>
      <c r="F144" s="1">
        <v>2</v>
      </c>
      <c r="G144">
        <f t="shared" si="90"/>
        <v>100000</v>
      </c>
      <c r="H144" s="1">
        <v>6</v>
      </c>
      <c r="I144">
        <f t="shared" si="89"/>
        <v>8816</v>
      </c>
      <c r="J144">
        <v>4408</v>
      </c>
      <c r="K144">
        <f t="shared" si="91"/>
        <v>22541.96</v>
      </c>
      <c r="L144">
        <f t="shared" si="92"/>
        <v>5.113874773139746</v>
      </c>
      <c r="M144" s="5">
        <f t="shared" si="93"/>
        <v>5</v>
      </c>
      <c r="N144" s="5">
        <f t="shared" si="94"/>
        <v>6</v>
      </c>
      <c r="O144" s="1"/>
      <c r="P144" s="1"/>
      <c r="Q144" s="1"/>
      <c r="R144" s="1"/>
      <c r="S144" s="1"/>
      <c r="T144" s="1"/>
      <c r="U144" s="53" t="s">
        <v>60</v>
      </c>
      <c r="V144" s="1">
        <v>13</v>
      </c>
      <c r="W144" s="1">
        <v>2</v>
      </c>
      <c r="X144">
        <f t="shared" si="95"/>
        <v>100000</v>
      </c>
      <c r="Y144" s="1">
        <v>5</v>
      </c>
      <c r="Z144">
        <f t="shared" si="96"/>
        <v>10630</v>
      </c>
      <c r="AA144">
        <v>5315</v>
      </c>
      <c r="AB144">
        <f t="shared" si="97"/>
        <v>23460.76</v>
      </c>
      <c r="AC144">
        <f t="shared" si="98"/>
        <v>4.4140658513640636</v>
      </c>
      <c r="AD144" s="5">
        <f t="shared" si="99"/>
        <v>4</v>
      </c>
      <c r="AE144" s="5">
        <f t="shared" si="100"/>
        <v>5</v>
      </c>
      <c r="AF144" s="1"/>
      <c r="AG144" s="1"/>
      <c r="AH144" s="1"/>
      <c r="AI144" s="1"/>
      <c r="AJ144" s="1"/>
      <c r="AK144" s="53" t="s">
        <v>60</v>
      </c>
      <c r="AL144" s="1">
        <v>13</v>
      </c>
      <c r="AM144" s="1">
        <v>2</v>
      </c>
      <c r="AN144">
        <f t="shared" si="101"/>
        <v>100000</v>
      </c>
      <c r="AO144" s="1">
        <v>7</v>
      </c>
      <c r="AP144">
        <f t="shared" si="102"/>
        <v>8664</v>
      </c>
      <c r="AQ144">
        <v>4332</v>
      </c>
      <c r="AR144">
        <f t="shared" si="103"/>
        <v>27215.48</v>
      </c>
      <c r="AS144">
        <f t="shared" si="104"/>
        <v>6.282428439519852</v>
      </c>
      <c r="AT144" s="5">
        <f t="shared" si="105"/>
        <v>6</v>
      </c>
      <c r="AU144" s="5">
        <f t="shared" si="106"/>
        <v>7</v>
      </c>
    </row>
    <row r="145" spans="1:47" x14ac:dyDescent="0.2">
      <c r="A145" s="1"/>
      <c r="B145" s="1"/>
      <c r="C145" s="1"/>
      <c r="D145" s="53" t="s">
        <v>61</v>
      </c>
      <c r="E145" s="1">
        <v>13</v>
      </c>
      <c r="F145" s="1">
        <v>2</v>
      </c>
      <c r="G145">
        <f t="shared" si="90"/>
        <v>100000</v>
      </c>
      <c r="H145" s="1">
        <v>6</v>
      </c>
      <c r="I145">
        <f t="shared" si="89"/>
        <v>8072</v>
      </c>
      <c r="J145">
        <v>4036</v>
      </c>
      <c r="K145">
        <f t="shared" si="91"/>
        <v>22541.96</v>
      </c>
      <c r="L145">
        <f t="shared" si="92"/>
        <v>5.5852229930624375</v>
      </c>
      <c r="M145" s="5">
        <f>_xlfn.FLOOR.PRECISE(L145)</f>
        <v>5</v>
      </c>
      <c r="N145" s="5">
        <f t="shared" si="94"/>
        <v>6</v>
      </c>
      <c r="O145" s="1"/>
      <c r="P145" s="1"/>
      <c r="Q145" s="1"/>
      <c r="R145" s="1"/>
      <c r="S145" s="1"/>
      <c r="T145" s="1"/>
      <c r="U145" s="53" t="s">
        <v>61</v>
      </c>
      <c r="V145" s="1">
        <v>13</v>
      </c>
      <c r="W145" s="1">
        <v>2</v>
      </c>
      <c r="X145">
        <f t="shared" si="95"/>
        <v>100000</v>
      </c>
      <c r="Y145" s="1">
        <v>5</v>
      </c>
      <c r="Z145">
        <f t="shared" si="96"/>
        <v>10012</v>
      </c>
      <c r="AA145">
        <v>5006</v>
      </c>
      <c r="AB145">
        <f t="shared" si="97"/>
        <v>23460.76</v>
      </c>
      <c r="AC145">
        <f t="shared" si="98"/>
        <v>4.6865281662005591</v>
      </c>
      <c r="AD145" s="5">
        <f t="shared" si="99"/>
        <v>4</v>
      </c>
      <c r="AE145" s="5">
        <f t="shared" si="100"/>
        <v>5</v>
      </c>
      <c r="AF145" s="1"/>
      <c r="AG145" s="1"/>
      <c r="AH145" s="1"/>
      <c r="AI145" s="1"/>
      <c r="AJ145" s="1"/>
      <c r="AK145" s="53" t="s">
        <v>61</v>
      </c>
      <c r="AL145" s="1">
        <v>13</v>
      </c>
      <c r="AM145" s="1">
        <v>2</v>
      </c>
      <c r="AN145">
        <f t="shared" si="101"/>
        <v>100000</v>
      </c>
      <c r="AO145" s="1">
        <v>8</v>
      </c>
      <c r="AP145">
        <f t="shared" si="102"/>
        <v>7674</v>
      </c>
      <c r="AQ145">
        <v>3837</v>
      </c>
      <c r="AR145">
        <f t="shared" si="103"/>
        <v>27215.48</v>
      </c>
      <c r="AS145">
        <f t="shared" si="104"/>
        <v>7.0929059160802712</v>
      </c>
      <c r="AT145" s="5">
        <f t="shared" si="105"/>
        <v>7</v>
      </c>
      <c r="AU145" s="5">
        <f t="shared" si="106"/>
        <v>8</v>
      </c>
    </row>
    <row r="146" spans="1:47" x14ac:dyDescent="0.2">
      <c r="A146" s="1"/>
      <c r="B146" s="1"/>
      <c r="C146" s="1"/>
      <c r="D146" s="53" t="s">
        <v>62</v>
      </c>
      <c r="E146" s="1">
        <v>13</v>
      </c>
      <c r="F146" s="1">
        <v>2</v>
      </c>
      <c r="G146">
        <f t="shared" si="90"/>
        <v>100000</v>
      </c>
      <c r="H146" s="1">
        <v>7</v>
      </c>
      <c r="I146">
        <f t="shared" si="89"/>
        <v>7034</v>
      </c>
      <c r="J146">
        <v>3517</v>
      </c>
      <c r="K146">
        <f t="shared" si="91"/>
        <v>22541.96</v>
      </c>
      <c r="L146">
        <f t="shared" si="92"/>
        <v>6.4094284901905034</v>
      </c>
      <c r="M146" s="5">
        <f t="shared" si="93"/>
        <v>6</v>
      </c>
      <c r="N146" s="5">
        <f t="shared" si="94"/>
        <v>7</v>
      </c>
      <c r="O146" s="1"/>
      <c r="P146" s="1"/>
      <c r="Q146" s="1"/>
      <c r="R146" s="1"/>
      <c r="S146" s="1"/>
      <c r="T146" s="1"/>
      <c r="U146" s="53" t="s">
        <v>62</v>
      </c>
      <c r="V146" s="1">
        <v>13</v>
      </c>
      <c r="W146" s="1">
        <v>2</v>
      </c>
      <c r="X146">
        <f t="shared" si="95"/>
        <v>100000</v>
      </c>
      <c r="Y146" s="1">
        <v>5</v>
      </c>
      <c r="Z146">
        <f t="shared" si="96"/>
        <v>9660</v>
      </c>
      <c r="AA146">
        <v>4830</v>
      </c>
      <c r="AB146">
        <f t="shared" si="97"/>
        <v>23460.76</v>
      </c>
      <c r="AC146">
        <f t="shared" si="98"/>
        <v>4.8573002070393372</v>
      </c>
      <c r="AD146" s="5">
        <f t="shared" si="99"/>
        <v>4</v>
      </c>
      <c r="AE146" s="5">
        <f t="shared" si="100"/>
        <v>5</v>
      </c>
      <c r="AF146" s="1"/>
      <c r="AG146" s="1"/>
      <c r="AH146" s="1"/>
      <c r="AI146" s="1"/>
      <c r="AJ146" s="1"/>
      <c r="AK146" s="53" t="s">
        <v>62</v>
      </c>
      <c r="AL146" s="1">
        <v>13</v>
      </c>
      <c r="AM146" s="1">
        <v>2</v>
      </c>
      <c r="AN146">
        <f t="shared" si="101"/>
        <v>100000</v>
      </c>
      <c r="AO146" s="1">
        <v>9</v>
      </c>
      <c r="AP146">
        <f t="shared" si="102"/>
        <v>6440</v>
      </c>
      <c r="AQ146">
        <v>3220</v>
      </c>
      <c r="AR146">
        <f t="shared" si="103"/>
        <v>27215.48</v>
      </c>
      <c r="AS146">
        <f t="shared" si="104"/>
        <v>8.452012422360248</v>
      </c>
      <c r="AT146" s="5">
        <f t="shared" si="105"/>
        <v>8</v>
      </c>
      <c r="AU146" s="5">
        <f t="shared" si="106"/>
        <v>9</v>
      </c>
    </row>
    <row r="147" spans="1:47" x14ac:dyDescent="0.2">
      <c r="A147" s="1"/>
      <c r="B147" s="1"/>
      <c r="C147" s="1"/>
      <c r="D147" s="53" t="s">
        <v>63</v>
      </c>
      <c r="E147" s="1">
        <v>13</v>
      </c>
      <c r="F147" s="1">
        <v>2</v>
      </c>
      <c r="G147">
        <f t="shared" si="90"/>
        <v>100000</v>
      </c>
      <c r="H147" s="1">
        <v>8</v>
      </c>
      <c r="I147">
        <f t="shared" si="89"/>
        <v>6256</v>
      </c>
      <c r="J147">
        <v>3128</v>
      </c>
      <c r="K147">
        <f t="shared" si="91"/>
        <v>22541.96</v>
      </c>
      <c r="L147">
        <f t="shared" si="92"/>
        <v>7.2065089514066489</v>
      </c>
      <c r="M147" s="5">
        <f t="shared" si="93"/>
        <v>7</v>
      </c>
      <c r="N147" s="5">
        <f t="shared" si="94"/>
        <v>8</v>
      </c>
      <c r="O147" s="1"/>
      <c r="P147" s="1"/>
      <c r="Q147" s="1"/>
      <c r="R147" s="1"/>
      <c r="S147" s="1"/>
      <c r="T147" s="1"/>
      <c r="U147" s="53" t="s">
        <v>63</v>
      </c>
      <c r="V147" s="1">
        <v>13</v>
      </c>
      <c r="W147" s="1">
        <v>2</v>
      </c>
      <c r="X147">
        <f t="shared" si="95"/>
        <v>100000</v>
      </c>
      <c r="Y147" s="1">
        <v>5</v>
      </c>
      <c r="Z147">
        <f t="shared" si="96"/>
        <v>9020</v>
      </c>
      <c r="AA147">
        <v>4510</v>
      </c>
      <c r="AB147">
        <f t="shared" si="97"/>
        <v>23460.76</v>
      </c>
      <c r="AC147">
        <f t="shared" si="98"/>
        <v>5.2019423503325939</v>
      </c>
      <c r="AD147" s="5">
        <f t="shared" si="99"/>
        <v>5</v>
      </c>
      <c r="AE147" s="5">
        <f t="shared" si="100"/>
        <v>6</v>
      </c>
      <c r="AF147" s="1"/>
      <c r="AG147" s="1"/>
      <c r="AH147" s="1"/>
      <c r="AI147" s="1"/>
      <c r="AJ147" s="1"/>
      <c r="AK147" s="53" t="s">
        <v>63</v>
      </c>
      <c r="AL147" s="1">
        <v>13</v>
      </c>
      <c r="AM147" s="1">
        <v>2</v>
      </c>
      <c r="AN147">
        <f t="shared" si="101"/>
        <v>100000</v>
      </c>
      <c r="AO147" s="1">
        <v>11</v>
      </c>
      <c r="AP147">
        <f t="shared" si="102"/>
        <v>5434</v>
      </c>
      <c r="AQ147">
        <v>2717</v>
      </c>
      <c r="AR147">
        <f t="shared" si="103"/>
        <v>27215.48</v>
      </c>
      <c r="AS147">
        <f t="shared" si="104"/>
        <v>10.016739050423261</v>
      </c>
      <c r="AT147" s="5">
        <f t="shared" si="105"/>
        <v>10</v>
      </c>
      <c r="AU147" s="5">
        <f t="shared" si="106"/>
        <v>11</v>
      </c>
    </row>
    <row r="148" spans="1:47" x14ac:dyDescent="0.2">
      <c r="A148" s="1"/>
      <c r="B148" s="1"/>
      <c r="C148" s="1"/>
      <c r="D148" s="53" t="s">
        <v>64</v>
      </c>
      <c r="E148" s="1">
        <v>13</v>
      </c>
      <c r="F148" s="1">
        <v>2</v>
      </c>
      <c r="G148">
        <f t="shared" si="90"/>
        <v>100000</v>
      </c>
      <c r="H148" s="1">
        <v>9</v>
      </c>
      <c r="I148">
        <f t="shared" si="89"/>
        <v>5414</v>
      </c>
      <c r="J148">
        <v>2707</v>
      </c>
      <c r="K148">
        <f t="shared" si="91"/>
        <v>22541.96</v>
      </c>
      <c r="L148">
        <f t="shared" si="92"/>
        <v>8.3272848171407468</v>
      </c>
      <c r="M148" s="5">
        <f t="shared" si="93"/>
        <v>8</v>
      </c>
      <c r="N148" s="5">
        <f t="shared" si="94"/>
        <v>9</v>
      </c>
      <c r="O148" s="1"/>
      <c r="P148" s="1"/>
      <c r="Q148" s="1"/>
      <c r="R148" s="1"/>
      <c r="S148" s="1"/>
      <c r="T148" s="1"/>
      <c r="U148" s="53" t="s">
        <v>64</v>
      </c>
      <c r="V148" s="1">
        <v>13</v>
      </c>
      <c r="W148" s="1">
        <v>2</v>
      </c>
      <c r="X148">
        <f t="shared" si="95"/>
        <v>100000</v>
      </c>
      <c r="Y148" s="1">
        <v>5</v>
      </c>
      <c r="Z148">
        <f t="shared" si="96"/>
        <v>8318</v>
      </c>
      <c r="AA148">
        <v>4159</v>
      </c>
      <c r="AB148">
        <f t="shared" si="97"/>
        <v>23460.76</v>
      </c>
      <c r="AC148">
        <f t="shared" si="98"/>
        <v>5.6409617696561671</v>
      </c>
      <c r="AD148" s="5">
        <f t="shared" si="99"/>
        <v>5</v>
      </c>
      <c r="AE148" s="5">
        <f t="shared" si="100"/>
        <v>6</v>
      </c>
      <c r="AF148" s="1"/>
      <c r="AG148" s="1"/>
      <c r="AH148" s="1"/>
      <c r="AI148" s="1"/>
      <c r="AJ148" s="1"/>
      <c r="AK148" s="53" t="s">
        <v>64</v>
      </c>
      <c r="AL148" s="1">
        <v>13</v>
      </c>
      <c r="AM148" s="1">
        <v>2</v>
      </c>
      <c r="AN148">
        <f t="shared" si="101"/>
        <v>100000</v>
      </c>
      <c r="AO148" s="1">
        <v>13</v>
      </c>
      <c r="AP148">
        <f t="shared" si="102"/>
        <v>4512</v>
      </c>
      <c r="AQ148">
        <v>2256</v>
      </c>
      <c r="AR148">
        <f t="shared" si="103"/>
        <v>27215.48</v>
      </c>
      <c r="AS148">
        <f t="shared" si="104"/>
        <v>12.063599290780141</v>
      </c>
      <c r="AT148" s="5">
        <f t="shared" si="105"/>
        <v>12</v>
      </c>
      <c r="AU148" s="5">
        <f t="shared" si="106"/>
        <v>13</v>
      </c>
    </row>
    <row r="149" spans="1:47" x14ac:dyDescent="0.2">
      <c r="A149" s="1"/>
      <c r="B149" s="1"/>
      <c r="C149" s="1"/>
      <c r="D149" s="53" t="s">
        <v>65</v>
      </c>
      <c r="E149" s="1">
        <v>13</v>
      </c>
      <c r="F149" s="1">
        <v>2</v>
      </c>
      <c r="G149">
        <f t="shared" si="90"/>
        <v>100000</v>
      </c>
      <c r="H149" s="1">
        <v>11</v>
      </c>
      <c r="I149">
        <f t="shared" si="89"/>
        <v>4486</v>
      </c>
      <c r="J149">
        <v>2243</v>
      </c>
      <c r="K149">
        <f t="shared" si="91"/>
        <v>22541.96</v>
      </c>
      <c r="L149">
        <f t="shared" si="92"/>
        <v>10.049915292019616</v>
      </c>
      <c r="M149" s="5">
        <f t="shared" si="93"/>
        <v>10</v>
      </c>
      <c r="N149" s="5">
        <f t="shared" si="94"/>
        <v>11</v>
      </c>
      <c r="O149" s="1"/>
      <c r="P149" s="1"/>
      <c r="Q149" s="1"/>
      <c r="R149" s="1"/>
      <c r="S149" s="1"/>
      <c r="T149" s="1"/>
      <c r="U149" s="53" t="s">
        <v>65</v>
      </c>
      <c r="V149" s="1">
        <v>13</v>
      </c>
      <c r="W149" s="1">
        <v>2</v>
      </c>
      <c r="X149">
        <f t="shared" si="95"/>
        <v>100000</v>
      </c>
      <c r="Y149" s="1">
        <v>5</v>
      </c>
      <c r="Z149">
        <f t="shared" si="96"/>
        <v>7748</v>
      </c>
      <c r="AA149">
        <v>3874</v>
      </c>
      <c r="AB149">
        <f t="shared" si="97"/>
        <v>23460.76</v>
      </c>
      <c r="AC149">
        <f t="shared" si="98"/>
        <v>6.0559525038719668</v>
      </c>
      <c r="AD149" s="5">
        <f t="shared" si="99"/>
        <v>6</v>
      </c>
      <c r="AE149" s="5">
        <f t="shared" si="100"/>
        <v>7</v>
      </c>
      <c r="AF149" s="1"/>
      <c r="AG149" s="1"/>
      <c r="AH149" s="1"/>
      <c r="AI149" s="1"/>
      <c r="AJ149" s="1"/>
      <c r="AK149" s="53" t="s">
        <v>65</v>
      </c>
      <c r="AL149" s="1">
        <v>13</v>
      </c>
      <c r="AM149" s="1">
        <v>2</v>
      </c>
      <c r="AN149">
        <f t="shared" si="101"/>
        <v>100000</v>
      </c>
      <c r="AO149" s="1">
        <v>15</v>
      </c>
      <c r="AP149">
        <f t="shared" si="102"/>
        <v>3726</v>
      </c>
      <c r="AQ149">
        <v>1863</v>
      </c>
      <c r="AR149">
        <f t="shared" si="103"/>
        <v>27215.48</v>
      </c>
      <c r="AS149">
        <f t="shared" si="104"/>
        <v>14.608416532474504</v>
      </c>
      <c r="AT149" s="5">
        <f t="shared" si="105"/>
        <v>14</v>
      </c>
      <c r="AU149" s="5">
        <f t="shared" si="106"/>
        <v>15</v>
      </c>
    </row>
    <row r="150" spans="1:47" x14ac:dyDescent="0.2">
      <c r="A150" s="1"/>
      <c r="B150" s="1"/>
      <c r="C150" s="1"/>
      <c r="D150" s="53" t="s">
        <v>66</v>
      </c>
      <c r="E150" s="1">
        <v>13</v>
      </c>
      <c r="F150" s="1">
        <v>2</v>
      </c>
      <c r="G150">
        <f t="shared" si="90"/>
        <v>100000</v>
      </c>
      <c r="H150" s="1">
        <v>12</v>
      </c>
      <c r="I150">
        <f t="shared" si="89"/>
        <v>3760</v>
      </c>
      <c r="J150">
        <v>1880</v>
      </c>
      <c r="K150">
        <f t="shared" si="91"/>
        <v>22541.96</v>
      </c>
      <c r="L150">
        <f t="shared" si="92"/>
        <v>11.990404255319149</v>
      </c>
      <c r="M150" s="5">
        <f t="shared" si="93"/>
        <v>11</v>
      </c>
      <c r="N150" s="5">
        <f t="shared" si="94"/>
        <v>12</v>
      </c>
      <c r="O150" s="1"/>
      <c r="P150" s="1"/>
      <c r="Q150" s="1"/>
      <c r="R150" s="1"/>
      <c r="S150" s="1"/>
      <c r="T150" s="1"/>
      <c r="U150" s="53" t="s">
        <v>66</v>
      </c>
      <c r="V150" s="1">
        <v>13</v>
      </c>
      <c r="W150" s="1">
        <v>2</v>
      </c>
      <c r="X150">
        <f t="shared" si="95"/>
        <v>100000</v>
      </c>
      <c r="Y150" s="1">
        <v>6</v>
      </c>
      <c r="Z150">
        <f t="shared" si="96"/>
        <v>7034</v>
      </c>
      <c r="AA150">
        <v>3517</v>
      </c>
      <c r="AB150">
        <f t="shared" si="97"/>
        <v>23460.76</v>
      </c>
      <c r="AC150">
        <f t="shared" si="98"/>
        <v>6.670673869775376</v>
      </c>
      <c r="AD150" s="5">
        <f t="shared" si="99"/>
        <v>6</v>
      </c>
      <c r="AE150" s="5">
        <f t="shared" si="100"/>
        <v>7</v>
      </c>
      <c r="AF150" s="1"/>
      <c r="AG150" s="1"/>
      <c r="AH150" s="1"/>
      <c r="AI150" s="1"/>
      <c r="AJ150" s="1"/>
      <c r="AK150" s="53" t="s">
        <v>66</v>
      </c>
      <c r="AL150" s="1">
        <v>13</v>
      </c>
      <c r="AM150" s="1">
        <v>2</v>
      </c>
      <c r="AN150">
        <f t="shared" si="101"/>
        <v>100000</v>
      </c>
      <c r="AO150" s="1">
        <v>20</v>
      </c>
      <c r="AP150">
        <f t="shared" si="102"/>
        <v>2828</v>
      </c>
      <c r="AQ150">
        <v>1414</v>
      </c>
      <c r="AR150">
        <f t="shared" si="103"/>
        <v>27215.48</v>
      </c>
      <c r="AS150">
        <f t="shared" si="104"/>
        <v>19.247157001414426</v>
      </c>
      <c r="AT150" s="5">
        <f t="shared" si="105"/>
        <v>19</v>
      </c>
      <c r="AU150" s="5">
        <f t="shared" si="106"/>
        <v>20</v>
      </c>
    </row>
    <row r="151" spans="1:47" x14ac:dyDescent="0.2">
      <c r="A151" s="1"/>
      <c r="B151" s="1"/>
      <c r="C151" s="1"/>
      <c r="D151" s="53" t="s">
        <v>67</v>
      </c>
      <c r="E151" s="1">
        <v>13</v>
      </c>
      <c r="F151" s="1">
        <v>2</v>
      </c>
      <c r="G151">
        <f t="shared" si="90"/>
        <v>100000</v>
      </c>
      <c r="H151" s="1">
        <v>16</v>
      </c>
      <c r="I151">
        <f t="shared" si="89"/>
        <v>2984</v>
      </c>
      <c r="J151">
        <v>1492</v>
      </c>
      <c r="K151">
        <f t="shared" si="91"/>
        <v>22541.96</v>
      </c>
      <c r="L151">
        <f t="shared" si="92"/>
        <v>15.108552278820374</v>
      </c>
      <c r="M151" s="5">
        <f t="shared" si="93"/>
        <v>15</v>
      </c>
      <c r="N151" s="5">
        <f t="shared" si="94"/>
        <v>16</v>
      </c>
      <c r="O151" s="1"/>
      <c r="P151" s="1"/>
      <c r="Q151" s="1"/>
      <c r="R151" s="1"/>
      <c r="S151" s="1"/>
      <c r="T151" s="1"/>
      <c r="U151" s="53" t="s">
        <v>67</v>
      </c>
      <c r="V151" s="1">
        <v>13</v>
      </c>
      <c r="W151" s="1">
        <v>2</v>
      </c>
      <c r="X151">
        <f t="shared" si="95"/>
        <v>100000</v>
      </c>
      <c r="Y151" s="1">
        <v>6</v>
      </c>
      <c r="Z151">
        <f t="shared" si="96"/>
        <v>6172</v>
      </c>
      <c r="AA151">
        <v>3086</v>
      </c>
      <c r="AB151">
        <f t="shared" si="97"/>
        <v>23460.76</v>
      </c>
      <c r="AC151">
        <f t="shared" si="98"/>
        <v>7.602320155541153</v>
      </c>
      <c r="AD151" s="5">
        <f t="shared" si="99"/>
        <v>7</v>
      </c>
      <c r="AE151" s="5">
        <f t="shared" si="100"/>
        <v>8</v>
      </c>
      <c r="AF151" s="1"/>
      <c r="AG151" s="1"/>
      <c r="AH151" s="1"/>
      <c r="AI151" s="1"/>
      <c r="AJ151" s="1"/>
      <c r="AK151" s="53" t="s">
        <v>67</v>
      </c>
      <c r="AL151" s="1">
        <v>13</v>
      </c>
      <c r="AM151" s="1">
        <v>2</v>
      </c>
      <c r="AN151">
        <f t="shared" si="101"/>
        <v>100000</v>
      </c>
      <c r="AO151" s="1">
        <v>25</v>
      </c>
      <c r="AP151">
        <f t="shared" si="102"/>
        <v>2260</v>
      </c>
      <c r="AQ151">
        <v>1130</v>
      </c>
      <c r="AR151">
        <f t="shared" si="103"/>
        <v>27215.48</v>
      </c>
      <c r="AS151">
        <f t="shared" si="104"/>
        <v>24.08449557522124</v>
      </c>
      <c r="AT151" s="5">
        <f t="shared" si="105"/>
        <v>24</v>
      </c>
      <c r="AU151" s="5">
        <f t="shared" si="106"/>
        <v>25</v>
      </c>
    </row>
    <row r="152" spans="1:47" x14ac:dyDescent="0.2">
      <c r="A152" s="1"/>
      <c r="B152" s="1"/>
      <c r="C152" s="1"/>
      <c r="D152" s="53" t="s">
        <v>68</v>
      </c>
      <c r="E152" s="1">
        <v>13</v>
      </c>
      <c r="F152" s="1">
        <v>2</v>
      </c>
      <c r="G152">
        <f t="shared" si="90"/>
        <v>100000</v>
      </c>
      <c r="H152" s="1">
        <v>19</v>
      </c>
      <c r="I152">
        <f t="shared" si="89"/>
        <v>2420</v>
      </c>
      <c r="J152">
        <v>1210</v>
      </c>
      <c r="K152">
        <f t="shared" si="91"/>
        <v>22541.96</v>
      </c>
      <c r="L152">
        <f t="shared" si="92"/>
        <v>18.629719008264463</v>
      </c>
      <c r="M152" s="5">
        <f t="shared" si="93"/>
        <v>18</v>
      </c>
      <c r="N152" s="5">
        <f t="shared" si="94"/>
        <v>19</v>
      </c>
      <c r="O152" s="1"/>
      <c r="P152" s="1"/>
      <c r="Q152" s="1"/>
      <c r="R152" s="1"/>
      <c r="S152" s="1"/>
      <c r="T152" s="1"/>
      <c r="U152" s="53" t="s">
        <v>68</v>
      </c>
      <c r="V152" s="1">
        <v>13</v>
      </c>
      <c r="W152" s="1">
        <v>2</v>
      </c>
      <c r="X152">
        <f t="shared" si="95"/>
        <v>100000</v>
      </c>
      <c r="Y152" s="1">
        <v>6</v>
      </c>
      <c r="Z152">
        <f t="shared" si="96"/>
        <v>5344</v>
      </c>
      <c r="AA152">
        <v>2672</v>
      </c>
      <c r="AB152">
        <f t="shared" si="97"/>
        <v>23460.76</v>
      </c>
      <c r="AC152">
        <f t="shared" si="98"/>
        <v>8.7802245508982022</v>
      </c>
      <c r="AD152" s="5">
        <f t="shared" si="99"/>
        <v>8</v>
      </c>
      <c r="AE152" s="5">
        <f t="shared" si="100"/>
        <v>9</v>
      </c>
      <c r="AF152" s="1"/>
      <c r="AG152" s="1"/>
      <c r="AH152" s="1"/>
      <c r="AI152" s="1"/>
      <c r="AJ152" s="1"/>
      <c r="AK152" s="53" t="s">
        <v>68</v>
      </c>
      <c r="AL152" s="1">
        <v>13</v>
      </c>
      <c r="AM152" s="1">
        <v>2</v>
      </c>
      <c r="AN152">
        <f t="shared" si="101"/>
        <v>100000</v>
      </c>
      <c r="AO152" s="1">
        <v>35</v>
      </c>
      <c r="AP152">
        <f t="shared" si="102"/>
        <v>1590</v>
      </c>
      <c r="AQ152">
        <v>795</v>
      </c>
      <c r="AR152">
        <f t="shared" si="103"/>
        <v>27215.48</v>
      </c>
      <c r="AS152">
        <f t="shared" si="104"/>
        <v>34.233308176100628</v>
      </c>
      <c r="AT152" s="5">
        <f t="shared" si="105"/>
        <v>34</v>
      </c>
      <c r="AU152" s="5">
        <f t="shared" si="106"/>
        <v>35</v>
      </c>
    </row>
    <row r="153" spans="1:47" x14ac:dyDescent="0.2">
      <c r="A153" s="1"/>
      <c r="B153" s="1"/>
      <c r="C153" s="1"/>
      <c r="D153" s="53" t="s">
        <v>69</v>
      </c>
      <c r="E153" s="1">
        <v>13</v>
      </c>
      <c r="F153" s="1">
        <v>2</v>
      </c>
      <c r="G153">
        <f t="shared" si="90"/>
        <v>100000</v>
      </c>
      <c r="H153" s="1">
        <v>25</v>
      </c>
      <c r="I153">
        <f t="shared" si="89"/>
        <v>1832</v>
      </c>
      <c r="J153">
        <v>916</v>
      </c>
      <c r="K153">
        <f t="shared" si="91"/>
        <v>22541.96</v>
      </c>
      <c r="L153">
        <f t="shared" si="92"/>
        <v>24.609126637554585</v>
      </c>
      <c r="M153" s="5">
        <f t="shared" si="93"/>
        <v>24</v>
      </c>
      <c r="N153" s="5">
        <f t="shared" si="94"/>
        <v>25</v>
      </c>
      <c r="O153" s="1"/>
      <c r="P153" s="1"/>
      <c r="Q153" s="1"/>
      <c r="R153" s="1"/>
      <c r="S153" s="1"/>
      <c r="T153" s="1"/>
      <c r="U153" s="53" t="s">
        <v>69</v>
      </c>
      <c r="V153" s="1">
        <v>13</v>
      </c>
      <c r="W153" s="1">
        <v>2</v>
      </c>
      <c r="X153">
        <f t="shared" si="95"/>
        <v>100000</v>
      </c>
      <c r="Y153" s="1">
        <v>6</v>
      </c>
      <c r="Z153">
        <f t="shared" si="96"/>
        <v>4636</v>
      </c>
      <c r="AA153">
        <v>2318</v>
      </c>
      <c r="AB153">
        <f t="shared" si="97"/>
        <v>23460.76</v>
      </c>
      <c r="AC153">
        <f t="shared" si="98"/>
        <v>10.121121656600517</v>
      </c>
      <c r="AD153" s="5">
        <f t="shared" si="99"/>
        <v>10</v>
      </c>
      <c r="AE153" s="5">
        <f t="shared" si="100"/>
        <v>11</v>
      </c>
      <c r="AF153" s="1"/>
      <c r="AG153" s="1"/>
      <c r="AH153" s="1"/>
      <c r="AI153" s="1"/>
      <c r="AJ153" s="1"/>
      <c r="AK153" s="53" t="s">
        <v>69</v>
      </c>
      <c r="AL153" s="1">
        <v>13</v>
      </c>
      <c r="AM153" s="1">
        <v>2</v>
      </c>
      <c r="AN153">
        <f t="shared" si="101"/>
        <v>100000</v>
      </c>
      <c r="AO153" s="1">
        <v>50</v>
      </c>
      <c r="AP153">
        <f t="shared" si="102"/>
        <v>1100</v>
      </c>
      <c r="AQ153">
        <v>550</v>
      </c>
      <c r="AR153">
        <f t="shared" si="103"/>
        <v>27215.48</v>
      </c>
      <c r="AS153">
        <f t="shared" si="104"/>
        <v>49.482690909090906</v>
      </c>
      <c r="AT153" s="5">
        <f t="shared" si="105"/>
        <v>49</v>
      </c>
      <c r="AU153" s="5">
        <f t="shared" si="106"/>
        <v>50</v>
      </c>
    </row>
    <row r="154" spans="1:47" x14ac:dyDescent="0.2">
      <c r="A154" s="1"/>
      <c r="B154" s="1"/>
      <c r="C154" s="1"/>
      <c r="D154" s="53" t="s">
        <v>70</v>
      </c>
      <c r="E154" s="1">
        <v>13</v>
      </c>
      <c r="F154" s="1">
        <v>2</v>
      </c>
      <c r="G154">
        <f t="shared" si="90"/>
        <v>100000</v>
      </c>
      <c r="H154" s="1">
        <v>34</v>
      </c>
      <c r="I154">
        <f t="shared" si="89"/>
        <v>1356</v>
      </c>
      <c r="J154">
        <v>678</v>
      </c>
      <c r="K154">
        <f t="shared" si="91"/>
        <v>22541.96</v>
      </c>
      <c r="L154">
        <f t="shared" si="92"/>
        <v>33.247728613569322</v>
      </c>
      <c r="M154" s="5">
        <f t="shared" si="93"/>
        <v>33</v>
      </c>
      <c r="N154" s="5">
        <f t="shared" si="94"/>
        <v>34</v>
      </c>
      <c r="O154" s="1"/>
      <c r="P154" s="1"/>
      <c r="Q154" s="1"/>
      <c r="R154" s="1"/>
      <c r="S154" s="1"/>
      <c r="T154" s="1"/>
      <c r="U154" s="53" t="s">
        <v>70</v>
      </c>
      <c r="V154" s="1">
        <v>13</v>
      </c>
      <c r="W154" s="1">
        <v>2</v>
      </c>
      <c r="X154">
        <f t="shared" si="95"/>
        <v>100000</v>
      </c>
      <c r="Y154" s="1">
        <v>6</v>
      </c>
      <c r="Z154">
        <f t="shared" si="96"/>
        <v>3786</v>
      </c>
      <c r="AA154">
        <v>1893</v>
      </c>
      <c r="AB154">
        <f t="shared" si="97"/>
        <v>23460.76</v>
      </c>
      <c r="AC154">
        <f t="shared" si="98"/>
        <v>12.393428420496566</v>
      </c>
      <c r="AD154" s="5">
        <f t="shared" si="99"/>
        <v>12</v>
      </c>
      <c r="AE154" s="5">
        <f t="shared" si="100"/>
        <v>13</v>
      </c>
      <c r="AF154" s="1"/>
      <c r="AG154" s="1"/>
      <c r="AH154" s="1"/>
      <c r="AI154" s="1"/>
      <c r="AJ154" s="1"/>
      <c r="AK154" s="53" t="s">
        <v>70</v>
      </c>
      <c r="AL154" s="1">
        <v>13</v>
      </c>
      <c r="AM154" s="1">
        <v>2</v>
      </c>
      <c r="AN154">
        <f t="shared" si="101"/>
        <v>100000</v>
      </c>
      <c r="AO154" s="1">
        <v>74</v>
      </c>
      <c r="AP154">
        <f t="shared" si="102"/>
        <v>736</v>
      </c>
      <c r="AQ154">
        <v>368</v>
      </c>
      <c r="AR154">
        <f t="shared" si="103"/>
        <v>27215.48</v>
      </c>
      <c r="AS154">
        <f t="shared" si="104"/>
        <v>73.955108695652171</v>
      </c>
      <c r="AT154" s="5">
        <f t="shared" si="105"/>
        <v>73</v>
      </c>
      <c r="AU154" s="5">
        <f t="shared" si="106"/>
        <v>74</v>
      </c>
    </row>
    <row r="155" spans="1:47" x14ac:dyDescent="0.2">
      <c r="A155" s="1"/>
      <c r="B155" s="1"/>
      <c r="C155" s="1"/>
      <c r="D155" s="53" t="s">
        <v>71</v>
      </c>
      <c r="E155" s="1">
        <v>13</v>
      </c>
      <c r="F155" s="1">
        <v>1</v>
      </c>
      <c r="G155">
        <f t="shared" si="90"/>
        <v>100000</v>
      </c>
      <c r="H155" s="1">
        <v>53</v>
      </c>
      <c r="I155">
        <f t="shared" si="89"/>
        <v>432</v>
      </c>
      <c r="J155">
        <v>432</v>
      </c>
      <c r="K155">
        <f t="shared" si="91"/>
        <v>22541.96</v>
      </c>
      <c r="L155">
        <f t="shared" si="92"/>
        <v>52.180462962962963</v>
      </c>
      <c r="M155" s="5">
        <f t="shared" si="93"/>
        <v>52</v>
      </c>
      <c r="N155" s="5">
        <f t="shared" si="94"/>
        <v>53</v>
      </c>
      <c r="O155" s="1"/>
      <c r="P155" s="1"/>
      <c r="Q155" s="1"/>
      <c r="R155" s="1"/>
      <c r="S155" s="1"/>
      <c r="T155" s="1"/>
      <c r="U155" s="53" t="s">
        <v>71</v>
      </c>
      <c r="V155" s="1">
        <v>13</v>
      </c>
      <c r="W155" s="1">
        <v>1</v>
      </c>
      <c r="X155">
        <f t="shared" si="95"/>
        <v>100000</v>
      </c>
      <c r="Y155" s="1">
        <v>7</v>
      </c>
      <c r="Z155">
        <f t="shared" si="96"/>
        <v>1555</v>
      </c>
      <c r="AA155">
        <v>1555</v>
      </c>
      <c r="AB155">
        <f t="shared" si="97"/>
        <v>23460.76</v>
      </c>
      <c r="AC155">
        <f t="shared" si="98"/>
        <v>15.087305466237941</v>
      </c>
      <c r="AD155" s="5">
        <f t="shared" si="99"/>
        <v>15</v>
      </c>
      <c r="AE155" s="5">
        <f t="shared" si="100"/>
        <v>16</v>
      </c>
      <c r="AF155" s="1"/>
      <c r="AG155" s="1"/>
      <c r="AH155" s="1"/>
      <c r="AI155" s="1"/>
      <c r="AJ155" s="1"/>
      <c r="AK155" s="53" t="s">
        <v>71</v>
      </c>
      <c r="AL155" s="1">
        <v>13</v>
      </c>
      <c r="AM155" s="1">
        <v>1</v>
      </c>
      <c r="AN155">
        <f t="shared" si="101"/>
        <v>100000</v>
      </c>
      <c r="AO155" s="1">
        <v>125</v>
      </c>
      <c r="AP155">
        <f t="shared" si="102"/>
        <v>218</v>
      </c>
      <c r="AQ155">
        <v>218</v>
      </c>
      <c r="AR155">
        <f t="shared" si="103"/>
        <v>27215.48</v>
      </c>
      <c r="AS155">
        <f t="shared" si="104"/>
        <v>124.84165137614679</v>
      </c>
      <c r="AT155" s="5">
        <f t="shared" si="105"/>
        <v>124</v>
      </c>
      <c r="AU155" s="5">
        <f t="shared" si="106"/>
        <v>125</v>
      </c>
    </row>
    <row r="156" spans="1:47" x14ac:dyDescent="0.2">
      <c r="F156" t="s">
        <v>20</v>
      </c>
      <c r="I156">
        <f>SUM(I131:I155)</f>
        <v>563549</v>
      </c>
      <c r="J156">
        <f>SUM(J131:J155)</f>
        <v>99538</v>
      </c>
      <c r="W156" t="s">
        <v>20</v>
      </c>
      <c r="Z156">
        <f>SUM(Z131:Z155)</f>
        <v>586519</v>
      </c>
      <c r="AA156">
        <f>SUM(AA131:AA155)</f>
        <v>96247</v>
      </c>
      <c r="AM156" t="s">
        <v>20</v>
      </c>
      <c r="AP156">
        <f>SUM(AP131:AP155)</f>
        <v>680387</v>
      </c>
      <c r="AQ156">
        <f>SUM(AQ131:AQ155)</f>
        <v>99894</v>
      </c>
    </row>
    <row r="165" spans="21:65" x14ac:dyDescent="0.2">
      <c r="U165">
        <v>704</v>
      </c>
      <c r="V165">
        <v>1568</v>
      </c>
      <c r="W165">
        <v>2346</v>
      </c>
      <c r="Y165">
        <v>3149</v>
      </c>
      <c r="Z165">
        <v>3818</v>
      </c>
      <c r="AA165">
        <v>4455</v>
      </c>
      <c r="AB165">
        <v>4832</v>
      </c>
      <c r="AC165">
        <v>5195</v>
      </c>
      <c r="AD165">
        <v>5362</v>
      </c>
      <c r="AE165">
        <v>5576</v>
      </c>
      <c r="AF165">
        <v>5519</v>
      </c>
      <c r="AG165">
        <v>5571</v>
      </c>
      <c r="AH165">
        <v>5417</v>
      </c>
      <c r="AI165">
        <v>5315</v>
      </c>
      <c r="AJ165">
        <v>5006</v>
      </c>
      <c r="AK165">
        <v>4830</v>
      </c>
      <c r="AL165">
        <v>4510</v>
      </c>
      <c r="AM165">
        <v>4159</v>
      </c>
      <c r="AO165">
        <v>3874</v>
      </c>
      <c r="AP165">
        <v>3517</v>
      </c>
      <c r="AQ165">
        <v>3086</v>
      </c>
      <c r="AR165">
        <v>2672</v>
      </c>
      <c r="AS165">
        <v>2318</v>
      </c>
      <c r="AT165">
        <v>1893</v>
      </c>
      <c r="AU165">
        <v>1555</v>
      </c>
    </row>
    <row r="172" spans="21:65" x14ac:dyDescent="0.2">
      <c r="AO172">
        <v>2257</v>
      </c>
      <c r="AP172">
        <v>4350</v>
      </c>
      <c r="AQ172">
        <v>5691</v>
      </c>
      <c r="AR172">
        <v>6647</v>
      </c>
      <c r="AS172">
        <v>7173</v>
      </c>
      <c r="AT172">
        <v>7379</v>
      </c>
      <c r="AU172">
        <v>7411</v>
      </c>
      <c r="AV172">
        <v>7007</v>
      </c>
      <c r="AW172">
        <v>6819</v>
      </c>
      <c r="AX172">
        <v>6386</v>
      </c>
      <c r="AY172">
        <v>5842</v>
      </c>
      <c r="AZ172">
        <v>5375</v>
      </c>
      <c r="BA172">
        <v>4857</v>
      </c>
      <c r="BB172">
        <v>4332</v>
      </c>
      <c r="BC172">
        <v>3837</v>
      </c>
      <c r="BD172">
        <v>3220</v>
      </c>
      <c r="BE172">
        <v>2717</v>
      </c>
      <c r="BF172">
        <v>2256</v>
      </c>
      <c r="BG172">
        <v>1863</v>
      </c>
      <c r="BH172">
        <v>1414</v>
      </c>
      <c r="BI172">
        <v>1130</v>
      </c>
      <c r="BJ172">
        <v>795</v>
      </c>
      <c r="BK172">
        <v>550</v>
      </c>
      <c r="BL172">
        <v>368</v>
      </c>
      <c r="BM172">
        <v>218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zoomScale="99" workbookViewId="0">
      <selection activeCell="B4" sqref="B4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78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57</v>
      </c>
      <c r="G6">
        <f>B$4/25</f>
        <v>40000</v>
      </c>
      <c r="H6" s="3">
        <f>N6</f>
        <v>13</v>
      </c>
      <c r="I6">
        <f t="shared" ref="I6:I30" si="0">F6*J6</f>
        <v>163875</v>
      </c>
      <c r="J6">
        <v>2875</v>
      </c>
      <c r="K6">
        <f>I$31/25</f>
        <v>36409.56</v>
      </c>
      <c r="L6">
        <f>K6/J6</f>
        <v>12.664194782608694</v>
      </c>
      <c r="M6" s="5">
        <f>_xlfn.FLOOR.PRECISE(L6)</f>
        <v>12</v>
      </c>
      <c r="N6" s="5">
        <f>ROUNDUP(L6,0)</f>
        <v>13</v>
      </c>
      <c r="U6" s="3" t="s">
        <v>9</v>
      </c>
      <c r="V6" s="1">
        <f>ROUNDUP(LOG(AA6,2), 0)</f>
        <v>10</v>
      </c>
      <c r="W6" s="3">
        <v>73</v>
      </c>
      <c r="X6">
        <f>S$4/25</f>
        <v>40000</v>
      </c>
      <c r="Y6" s="3">
        <f>AE6</f>
        <v>25</v>
      </c>
      <c r="Z6">
        <f>W6*AA6</f>
        <v>55115</v>
      </c>
      <c r="AA6">
        <v>755</v>
      </c>
      <c r="AB6">
        <f>Z$31/25</f>
        <v>18577.36</v>
      </c>
      <c r="AC6">
        <f>AB6/AA6</f>
        <v>24.605774834437089</v>
      </c>
      <c r="AD6" s="5">
        <f>_xlfn.FLOOR.PRECISE(AC6)</f>
        <v>24</v>
      </c>
      <c r="AE6" s="5">
        <f>ROUNDUP(AC6,0)</f>
        <v>25</v>
      </c>
      <c r="AI6">
        <v>88</v>
      </c>
      <c r="AK6" s="3" t="s">
        <v>9</v>
      </c>
      <c r="AL6" s="1">
        <f>ROUNDUP(LOG(AQ6,2), 0)</f>
        <v>12</v>
      </c>
      <c r="AM6">
        <v>68</v>
      </c>
      <c r="AN6">
        <f>AI$4/25</f>
        <v>40000</v>
      </c>
      <c r="AO6" s="3">
        <f>AU6</f>
        <v>13</v>
      </c>
      <c r="AP6">
        <f>AM6*AQ6</f>
        <v>193052</v>
      </c>
      <c r="AQ6">
        <v>2839</v>
      </c>
      <c r="AR6">
        <f>AP$31/25</f>
        <v>34454.480000000003</v>
      </c>
      <c r="AS6">
        <f>AR6/AQ6</f>
        <v>12.136132441000353</v>
      </c>
      <c r="AT6" s="5">
        <f>_xlfn.FLOOR.PRECISE(AS6)</f>
        <v>12</v>
      </c>
      <c r="AU6" s="5">
        <f>ROUNDUP(AS6,0)</f>
        <v>13</v>
      </c>
    </row>
    <row r="7" spans="1:47" x14ac:dyDescent="0.2">
      <c r="D7" s="3" t="s">
        <v>10</v>
      </c>
      <c r="E7" s="1">
        <f t="shared" ref="E7:E30" si="1">ROUNDUP(LOG(J7,2), 0)</f>
        <v>13</v>
      </c>
      <c r="F7" s="3">
        <v>28</v>
      </c>
      <c r="G7">
        <f t="shared" ref="G7:G30" si="2">B$4/25</f>
        <v>40000</v>
      </c>
      <c r="H7" s="3">
        <f t="shared" ref="H7:H30" si="3">N7</f>
        <v>7</v>
      </c>
      <c r="I7">
        <f t="shared" si="0"/>
        <v>154168</v>
      </c>
      <c r="J7">
        <v>5506</v>
      </c>
      <c r="K7">
        <f t="shared" ref="K7:K30" si="4">I$31/25</f>
        <v>36409.56</v>
      </c>
      <c r="L7">
        <f t="shared" ref="L7:L30" si="5">K7/J7</f>
        <v>6.6127061387577184</v>
      </c>
      <c r="M7" s="5">
        <f t="shared" ref="M7:M30" si="6">_xlfn.FLOOR.PRECISE(L7)</f>
        <v>6</v>
      </c>
      <c r="N7" s="5">
        <f t="shared" ref="N7:N30" si="7">ROUNDUP(L7,0)</f>
        <v>7</v>
      </c>
      <c r="U7" s="3" t="s">
        <v>10</v>
      </c>
      <c r="V7" s="1">
        <f>ROUNDUP(LOG(AA7,2), 0)</f>
        <v>11</v>
      </c>
      <c r="W7" s="3">
        <v>9</v>
      </c>
      <c r="X7">
        <f t="shared" ref="X7:X30" si="8">S$4/25</f>
        <v>40000</v>
      </c>
      <c r="Y7" s="3">
        <f t="shared" ref="Y7:Y30" si="9">AE7</f>
        <v>11</v>
      </c>
      <c r="Z7">
        <f t="shared" ref="Z7:Z30" si="10">W7*AA7</f>
        <v>16497</v>
      </c>
      <c r="AA7">
        <v>1833</v>
      </c>
      <c r="AB7">
        <f t="shared" ref="AB7:AB30" si="11">Z$31/25</f>
        <v>18577.36</v>
      </c>
      <c r="AC7">
        <f t="shared" ref="AC7:AC30" si="12">AB7/AA7</f>
        <v>10.134948172394981</v>
      </c>
      <c r="AD7" s="5">
        <f t="shared" ref="AD7:AD30" si="13">_xlfn.FLOOR.PRECISE(AC7)</f>
        <v>10</v>
      </c>
      <c r="AE7" s="5">
        <f t="shared" ref="AE7:AE30" si="14">ROUNDUP(AC7,0)</f>
        <v>11</v>
      </c>
      <c r="AI7">
        <v>9</v>
      </c>
      <c r="AK7" s="3" t="s">
        <v>10</v>
      </c>
      <c r="AL7" s="1">
        <f t="shared" ref="AL7:AL30" si="15">ROUNDUP(LOG(AQ7,2), 0)</f>
        <v>13</v>
      </c>
      <c r="AM7">
        <v>14</v>
      </c>
      <c r="AN7">
        <f t="shared" ref="AN7:AN30" si="16">AI$4/25</f>
        <v>40000</v>
      </c>
      <c r="AO7" s="3">
        <f t="shared" ref="AO7:AO30" si="17">AU7</f>
        <v>7</v>
      </c>
      <c r="AP7">
        <f t="shared" ref="AP7:AP30" si="18">AM7*AQ7</f>
        <v>79030</v>
      </c>
      <c r="AQ7">
        <v>5645</v>
      </c>
      <c r="AR7">
        <f t="shared" ref="AR7:AR30" si="19">AP$31/25</f>
        <v>34454.480000000003</v>
      </c>
      <c r="AS7">
        <f t="shared" ref="AS7:AS30" si="20">AR7/AQ7</f>
        <v>6.1035394154118698</v>
      </c>
      <c r="AT7" s="5">
        <f t="shared" ref="AT7:AT30" si="21">_xlfn.FLOOR.PRECISE(AS7)</f>
        <v>6</v>
      </c>
      <c r="AU7" s="5">
        <f t="shared" ref="AU7:AU30" si="22">ROUNDUP(AS7,0)</f>
        <v>7</v>
      </c>
    </row>
    <row r="8" spans="1:47" x14ac:dyDescent="0.2">
      <c r="D8" s="3" t="s">
        <v>11</v>
      </c>
      <c r="E8" s="1">
        <f t="shared" si="1"/>
        <v>13</v>
      </c>
      <c r="F8" s="3">
        <v>12</v>
      </c>
      <c r="G8">
        <f t="shared" si="2"/>
        <v>40000</v>
      </c>
      <c r="H8" s="3">
        <f t="shared" si="3"/>
        <v>5</v>
      </c>
      <c r="I8">
        <f t="shared" si="0"/>
        <v>87432</v>
      </c>
      <c r="J8">
        <v>7286</v>
      </c>
      <c r="K8">
        <f t="shared" si="4"/>
        <v>36409.56</v>
      </c>
      <c r="L8">
        <f t="shared" si="5"/>
        <v>4.9971946198188304</v>
      </c>
      <c r="M8" s="5">
        <f t="shared" si="6"/>
        <v>4</v>
      </c>
      <c r="N8" s="5">
        <f t="shared" si="7"/>
        <v>5</v>
      </c>
      <c r="U8" s="3" t="s">
        <v>11</v>
      </c>
      <c r="V8" s="1">
        <f t="shared" ref="V8:V30" si="23">ROUNDUP(LOG(AA8,2), 0)</f>
        <v>12</v>
      </c>
      <c r="W8" s="3">
        <v>7</v>
      </c>
      <c r="X8">
        <f t="shared" si="8"/>
        <v>40000</v>
      </c>
      <c r="Y8" s="3">
        <f t="shared" si="9"/>
        <v>7</v>
      </c>
      <c r="Z8">
        <f t="shared" si="10"/>
        <v>19600</v>
      </c>
      <c r="AA8">
        <v>2800</v>
      </c>
      <c r="AB8">
        <f t="shared" si="11"/>
        <v>18577.36</v>
      </c>
      <c r="AC8">
        <f t="shared" si="12"/>
        <v>6.6347714285714288</v>
      </c>
      <c r="AD8" s="5">
        <f t="shared" si="13"/>
        <v>6</v>
      </c>
      <c r="AE8" s="5">
        <f t="shared" si="14"/>
        <v>7</v>
      </c>
      <c r="AI8">
        <v>8</v>
      </c>
      <c r="AK8" s="3" t="s">
        <v>11</v>
      </c>
      <c r="AL8" s="1">
        <f t="shared" si="15"/>
        <v>13</v>
      </c>
      <c r="AM8">
        <v>8</v>
      </c>
      <c r="AN8">
        <f t="shared" si="16"/>
        <v>40000</v>
      </c>
      <c r="AO8" s="3">
        <f t="shared" si="17"/>
        <v>5</v>
      </c>
      <c r="AP8">
        <f t="shared" si="18"/>
        <v>63696</v>
      </c>
      <c r="AQ8">
        <v>7962</v>
      </c>
      <c r="AR8">
        <f t="shared" si="19"/>
        <v>34454.480000000003</v>
      </c>
      <c r="AS8">
        <f t="shared" si="20"/>
        <v>4.3273649836724442</v>
      </c>
      <c r="AT8" s="5">
        <f t="shared" si="21"/>
        <v>4</v>
      </c>
      <c r="AU8" s="5">
        <f t="shared" si="22"/>
        <v>5</v>
      </c>
    </row>
    <row r="9" spans="1:47" x14ac:dyDescent="0.2">
      <c r="D9" s="3" t="s">
        <v>12</v>
      </c>
      <c r="E9" s="1">
        <f t="shared" si="1"/>
        <v>14</v>
      </c>
      <c r="F9" s="3">
        <v>7</v>
      </c>
      <c r="G9">
        <f t="shared" si="2"/>
        <v>40000</v>
      </c>
      <c r="H9" s="3">
        <f t="shared" si="3"/>
        <v>5</v>
      </c>
      <c r="I9">
        <f t="shared" si="0"/>
        <v>60718</v>
      </c>
      <c r="J9">
        <v>8674</v>
      </c>
      <c r="K9">
        <f t="shared" si="4"/>
        <v>36409.56</v>
      </c>
      <c r="L9">
        <f t="shared" si="5"/>
        <v>4.1975513027438316</v>
      </c>
      <c r="M9" s="5">
        <f t="shared" si="6"/>
        <v>4</v>
      </c>
      <c r="N9" s="5">
        <f t="shared" si="7"/>
        <v>5</v>
      </c>
      <c r="U9" s="3" t="s">
        <v>12</v>
      </c>
      <c r="V9" s="1">
        <f t="shared" si="23"/>
        <v>12</v>
      </c>
      <c r="W9" s="3">
        <v>6</v>
      </c>
      <c r="X9">
        <f t="shared" si="8"/>
        <v>40000</v>
      </c>
      <c r="Y9" s="3">
        <f t="shared" si="9"/>
        <v>5</v>
      </c>
      <c r="Z9">
        <f t="shared" si="10"/>
        <v>23190</v>
      </c>
      <c r="AA9">
        <v>3865</v>
      </c>
      <c r="AB9">
        <f t="shared" si="11"/>
        <v>18577.36</v>
      </c>
      <c r="AC9">
        <f t="shared" si="12"/>
        <v>4.8065614489003883</v>
      </c>
      <c r="AD9" s="5">
        <f t="shared" si="13"/>
        <v>4</v>
      </c>
      <c r="AE9" s="5">
        <f t="shared" si="14"/>
        <v>5</v>
      </c>
      <c r="AI9">
        <v>7</v>
      </c>
      <c r="AK9" s="3" t="s">
        <v>12</v>
      </c>
      <c r="AL9" s="1">
        <f t="shared" si="15"/>
        <v>14</v>
      </c>
      <c r="AM9">
        <v>7</v>
      </c>
      <c r="AN9">
        <f t="shared" si="16"/>
        <v>40000</v>
      </c>
      <c r="AO9" s="3">
        <f t="shared" si="17"/>
        <v>4</v>
      </c>
      <c r="AP9">
        <f t="shared" si="18"/>
        <v>66584</v>
      </c>
      <c r="AQ9">
        <v>9512</v>
      </c>
      <c r="AR9">
        <f t="shared" si="19"/>
        <v>34454.480000000003</v>
      </c>
      <c r="AS9">
        <f t="shared" si="20"/>
        <v>3.6222119428090838</v>
      </c>
      <c r="AT9" s="5">
        <f t="shared" si="21"/>
        <v>3</v>
      </c>
      <c r="AU9" s="5">
        <f t="shared" si="22"/>
        <v>4</v>
      </c>
    </row>
    <row r="10" spans="1:47" x14ac:dyDescent="0.2">
      <c r="D10" s="3" t="s">
        <v>13</v>
      </c>
      <c r="E10" s="1">
        <f t="shared" si="1"/>
        <v>14</v>
      </c>
      <c r="F10" s="3">
        <v>6</v>
      </c>
      <c r="G10">
        <f t="shared" si="2"/>
        <v>40000</v>
      </c>
      <c r="H10" s="3">
        <f t="shared" si="3"/>
        <v>4</v>
      </c>
      <c r="I10">
        <f t="shared" si="0"/>
        <v>57288</v>
      </c>
      <c r="J10">
        <v>9548</v>
      </c>
      <c r="K10">
        <f t="shared" si="4"/>
        <v>36409.56</v>
      </c>
      <c r="L10">
        <f t="shared" si="5"/>
        <v>3.8133179723502302</v>
      </c>
      <c r="M10" s="5">
        <f t="shared" si="6"/>
        <v>3</v>
      </c>
      <c r="N10" s="5">
        <f t="shared" si="7"/>
        <v>4</v>
      </c>
      <c r="U10" s="3" t="s">
        <v>13</v>
      </c>
      <c r="V10" s="1">
        <f t="shared" si="23"/>
        <v>13</v>
      </c>
      <c r="W10" s="3">
        <v>5</v>
      </c>
      <c r="X10">
        <f t="shared" si="8"/>
        <v>40000</v>
      </c>
      <c r="Y10" s="3">
        <f t="shared" si="9"/>
        <v>4</v>
      </c>
      <c r="Z10">
        <f t="shared" si="10"/>
        <v>23965</v>
      </c>
      <c r="AA10">
        <v>4793</v>
      </c>
      <c r="AB10">
        <f t="shared" si="11"/>
        <v>18577.36</v>
      </c>
      <c r="AC10">
        <f t="shared" si="12"/>
        <v>3.8759357396202798</v>
      </c>
      <c r="AD10" s="5">
        <f t="shared" si="13"/>
        <v>3</v>
      </c>
      <c r="AE10" s="5">
        <f t="shared" si="14"/>
        <v>4</v>
      </c>
      <c r="AI10">
        <v>6</v>
      </c>
      <c r="AK10" s="3" t="s">
        <v>13</v>
      </c>
      <c r="AL10" s="1">
        <f t="shared" si="15"/>
        <v>14</v>
      </c>
      <c r="AM10">
        <v>6</v>
      </c>
      <c r="AN10">
        <f t="shared" si="16"/>
        <v>40000</v>
      </c>
      <c r="AO10" s="3">
        <f t="shared" si="17"/>
        <v>4</v>
      </c>
      <c r="AP10">
        <f t="shared" si="18"/>
        <v>63594</v>
      </c>
      <c r="AQ10">
        <v>10599</v>
      </c>
      <c r="AR10">
        <f t="shared" si="19"/>
        <v>34454.480000000003</v>
      </c>
      <c r="AS10">
        <f t="shared" si="20"/>
        <v>3.250729314086235</v>
      </c>
      <c r="AT10" s="5">
        <f t="shared" si="21"/>
        <v>3</v>
      </c>
      <c r="AU10" s="5">
        <f t="shared" si="22"/>
        <v>4</v>
      </c>
    </row>
    <row r="11" spans="1:47" x14ac:dyDescent="0.2">
      <c r="D11" s="3" t="s">
        <v>14</v>
      </c>
      <c r="E11" s="1">
        <f t="shared" si="1"/>
        <v>14</v>
      </c>
      <c r="F11" s="3">
        <v>5</v>
      </c>
      <c r="G11">
        <f t="shared" si="2"/>
        <v>40000</v>
      </c>
      <c r="H11" s="3">
        <f t="shared" si="3"/>
        <v>4</v>
      </c>
      <c r="I11">
        <f t="shared" si="0"/>
        <v>51365</v>
      </c>
      <c r="J11">
        <v>10273</v>
      </c>
      <c r="K11">
        <f t="shared" si="4"/>
        <v>36409.56</v>
      </c>
      <c r="L11">
        <f t="shared" si="5"/>
        <v>3.5441993575391804</v>
      </c>
      <c r="M11" s="5">
        <f t="shared" si="6"/>
        <v>3</v>
      </c>
      <c r="N11" s="5">
        <f t="shared" si="7"/>
        <v>4</v>
      </c>
      <c r="U11" s="3" t="s">
        <v>14</v>
      </c>
      <c r="V11" s="1">
        <f t="shared" si="23"/>
        <v>13</v>
      </c>
      <c r="W11" s="3">
        <v>4</v>
      </c>
      <c r="X11">
        <f t="shared" si="8"/>
        <v>40000</v>
      </c>
      <c r="Y11" s="3">
        <f t="shared" si="9"/>
        <v>4</v>
      </c>
      <c r="Z11">
        <f t="shared" si="10"/>
        <v>22828</v>
      </c>
      <c r="AA11">
        <v>5707</v>
      </c>
      <c r="AB11">
        <f t="shared" si="11"/>
        <v>18577.36</v>
      </c>
      <c r="AC11">
        <f t="shared" si="12"/>
        <v>3.2551883651655862</v>
      </c>
      <c r="AD11" s="5">
        <f t="shared" si="13"/>
        <v>3</v>
      </c>
      <c r="AE11" s="5">
        <f t="shared" si="14"/>
        <v>4</v>
      </c>
      <c r="AI11">
        <v>5</v>
      </c>
      <c r="AK11" s="3" t="s">
        <v>14</v>
      </c>
      <c r="AL11" s="1">
        <f t="shared" si="15"/>
        <v>14</v>
      </c>
      <c r="AM11">
        <v>5</v>
      </c>
      <c r="AN11">
        <f t="shared" si="16"/>
        <v>40000</v>
      </c>
      <c r="AO11" s="3">
        <f t="shared" si="17"/>
        <v>4</v>
      </c>
      <c r="AP11">
        <f t="shared" si="18"/>
        <v>56345</v>
      </c>
      <c r="AQ11">
        <v>11269</v>
      </c>
      <c r="AR11">
        <f t="shared" si="19"/>
        <v>34454.480000000003</v>
      </c>
      <c r="AS11">
        <f t="shared" si="20"/>
        <v>3.0574567397284591</v>
      </c>
      <c r="AT11" s="5">
        <f t="shared" si="21"/>
        <v>3</v>
      </c>
      <c r="AU11" s="5">
        <f t="shared" si="22"/>
        <v>4</v>
      </c>
    </row>
    <row r="12" spans="1:47" x14ac:dyDescent="0.2">
      <c r="D12" s="3" t="s">
        <v>15</v>
      </c>
      <c r="E12" s="1">
        <f t="shared" si="1"/>
        <v>14</v>
      </c>
      <c r="F12" s="3">
        <v>4</v>
      </c>
      <c r="G12">
        <f t="shared" si="2"/>
        <v>40000</v>
      </c>
      <c r="H12" s="3">
        <f t="shared" si="3"/>
        <v>4</v>
      </c>
      <c r="I12">
        <f t="shared" si="0"/>
        <v>42584</v>
      </c>
      <c r="J12">
        <v>10646</v>
      </c>
      <c r="K12">
        <f t="shared" si="4"/>
        <v>36409.56</v>
      </c>
      <c r="L12">
        <f t="shared" si="5"/>
        <v>3.4200225436783764</v>
      </c>
      <c r="M12" s="5">
        <f t="shared" si="6"/>
        <v>3</v>
      </c>
      <c r="N12" s="5">
        <f t="shared" si="7"/>
        <v>4</v>
      </c>
      <c r="U12" s="3" t="s">
        <v>15</v>
      </c>
      <c r="V12" s="1">
        <f t="shared" si="23"/>
        <v>13</v>
      </c>
      <c r="W12" s="3">
        <v>3</v>
      </c>
      <c r="X12">
        <f t="shared" si="8"/>
        <v>40000</v>
      </c>
      <c r="Y12" s="3">
        <f t="shared" si="9"/>
        <v>3</v>
      </c>
      <c r="Z12">
        <f t="shared" si="10"/>
        <v>19068</v>
      </c>
      <c r="AA12">
        <v>6356</v>
      </c>
      <c r="AB12">
        <f t="shared" si="11"/>
        <v>18577.36</v>
      </c>
      <c r="AC12">
        <f t="shared" si="12"/>
        <v>2.9228067967275018</v>
      </c>
      <c r="AD12" s="5">
        <f t="shared" si="13"/>
        <v>2</v>
      </c>
      <c r="AE12" s="5">
        <f t="shared" si="14"/>
        <v>3</v>
      </c>
      <c r="AI12">
        <v>4</v>
      </c>
      <c r="AK12" s="3" t="s">
        <v>15</v>
      </c>
      <c r="AL12" s="1">
        <f t="shared" si="15"/>
        <v>14</v>
      </c>
      <c r="AM12">
        <v>4</v>
      </c>
      <c r="AN12">
        <f t="shared" si="16"/>
        <v>40000</v>
      </c>
      <c r="AO12" s="3">
        <f t="shared" si="17"/>
        <v>3</v>
      </c>
      <c r="AP12">
        <f t="shared" si="18"/>
        <v>47088</v>
      </c>
      <c r="AQ12">
        <v>11772</v>
      </c>
      <c r="AR12">
        <f t="shared" si="19"/>
        <v>34454.480000000003</v>
      </c>
      <c r="AS12">
        <f t="shared" si="20"/>
        <v>2.9268161739721377</v>
      </c>
      <c r="AT12" s="5">
        <f t="shared" si="21"/>
        <v>2</v>
      </c>
      <c r="AU12" s="5">
        <f t="shared" si="22"/>
        <v>3</v>
      </c>
    </row>
    <row r="13" spans="1:47" x14ac:dyDescent="0.2">
      <c r="D13" s="3" t="s">
        <v>16</v>
      </c>
      <c r="E13" s="1">
        <f t="shared" si="1"/>
        <v>14</v>
      </c>
      <c r="F13" s="3">
        <v>3</v>
      </c>
      <c r="G13">
        <f t="shared" si="2"/>
        <v>40000</v>
      </c>
      <c r="H13" s="3">
        <f t="shared" si="3"/>
        <v>4</v>
      </c>
      <c r="I13">
        <f t="shared" si="0"/>
        <v>32163</v>
      </c>
      <c r="J13">
        <v>10721</v>
      </c>
      <c r="K13">
        <f t="shared" si="4"/>
        <v>36409.56</v>
      </c>
      <c r="L13">
        <f t="shared" si="5"/>
        <v>3.3960973789758415</v>
      </c>
      <c r="M13" s="5">
        <f t="shared" si="6"/>
        <v>3</v>
      </c>
      <c r="N13" s="5">
        <f t="shared" si="7"/>
        <v>4</v>
      </c>
      <c r="U13" s="3" t="s">
        <v>16</v>
      </c>
      <c r="V13" s="1">
        <f t="shared" si="23"/>
        <v>13</v>
      </c>
      <c r="W13" s="3">
        <v>3</v>
      </c>
      <c r="X13">
        <f t="shared" si="8"/>
        <v>40000</v>
      </c>
      <c r="Y13" s="3">
        <f t="shared" si="9"/>
        <v>3</v>
      </c>
      <c r="Z13">
        <f t="shared" si="10"/>
        <v>21486</v>
      </c>
      <c r="AA13">
        <v>7162</v>
      </c>
      <c r="AB13">
        <f t="shared" si="11"/>
        <v>18577.36</v>
      </c>
      <c r="AC13">
        <f t="shared" si="12"/>
        <v>2.5938788048031278</v>
      </c>
      <c r="AD13" s="5">
        <f t="shared" si="13"/>
        <v>2</v>
      </c>
      <c r="AE13" s="5">
        <f t="shared" si="14"/>
        <v>3</v>
      </c>
      <c r="AI13">
        <v>3</v>
      </c>
      <c r="AK13" s="3" t="s">
        <v>16</v>
      </c>
      <c r="AL13" s="1">
        <f t="shared" si="15"/>
        <v>14</v>
      </c>
      <c r="AM13">
        <v>3</v>
      </c>
      <c r="AN13">
        <f t="shared" si="16"/>
        <v>40000</v>
      </c>
      <c r="AO13" s="3">
        <f t="shared" si="17"/>
        <v>3</v>
      </c>
      <c r="AP13">
        <f t="shared" si="18"/>
        <v>34833</v>
      </c>
      <c r="AQ13">
        <v>11611</v>
      </c>
      <c r="AR13">
        <f t="shared" si="19"/>
        <v>34454.480000000003</v>
      </c>
      <c r="AS13">
        <f t="shared" si="20"/>
        <v>2.9673998794246836</v>
      </c>
      <c r="AT13" s="5">
        <f t="shared" si="21"/>
        <v>2</v>
      </c>
      <c r="AU13" s="5">
        <f t="shared" si="22"/>
        <v>3</v>
      </c>
    </row>
    <row r="14" spans="1:47" x14ac:dyDescent="0.2">
      <c r="D14" s="3" t="s">
        <v>17</v>
      </c>
      <c r="E14" s="1">
        <f t="shared" si="1"/>
        <v>14</v>
      </c>
      <c r="F14" s="3">
        <v>3</v>
      </c>
      <c r="G14">
        <f t="shared" si="2"/>
        <v>40000</v>
      </c>
      <c r="H14" s="3">
        <f t="shared" si="3"/>
        <v>4</v>
      </c>
      <c r="I14">
        <f t="shared" si="0"/>
        <v>31590</v>
      </c>
      <c r="J14">
        <v>10530</v>
      </c>
      <c r="K14">
        <f t="shared" si="4"/>
        <v>36409.56</v>
      </c>
      <c r="L14">
        <f t="shared" si="5"/>
        <v>3.4576980056980053</v>
      </c>
      <c r="M14" s="5">
        <f t="shared" si="6"/>
        <v>3</v>
      </c>
      <c r="N14" s="5">
        <f t="shared" si="7"/>
        <v>4</v>
      </c>
      <c r="U14" s="3" t="s">
        <v>17</v>
      </c>
      <c r="V14" s="1">
        <f t="shared" si="23"/>
        <v>13</v>
      </c>
      <c r="W14" s="3">
        <v>3</v>
      </c>
      <c r="X14">
        <f t="shared" si="8"/>
        <v>40000</v>
      </c>
      <c r="Y14" s="3">
        <f t="shared" si="9"/>
        <v>3</v>
      </c>
      <c r="Z14">
        <f t="shared" si="10"/>
        <v>22845</v>
      </c>
      <c r="AA14">
        <v>7615</v>
      </c>
      <c r="AB14">
        <f t="shared" si="11"/>
        <v>18577.36</v>
      </c>
      <c r="AC14">
        <f t="shared" si="12"/>
        <v>2.4395745239658568</v>
      </c>
      <c r="AD14" s="5">
        <f t="shared" si="13"/>
        <v>2</v>
      </c>
      <c r="AE14" s="5">
        <f t="shared" si="14"/>
        <v>3</v>
      </c>
      <c r="AI14">
        <v>2</v>
      </c>
      <c r="AK14" s="3" t="s">
        <v>17</v>
      </c>
      <c r="AL14" s="1">
        <f t="shared" si="15"/>
        <v>14</v>
      </c>
      <c r="AM14">
        <v>3</v>
      </c>
      <c r="AN14">
        <f t="shared" si="16"/>
        <v>40000</v>
      </c>
      <c r="AO14" s="3">
        <f t="shared" si="17"/>
        <v>3</v>
      </c>
      <c r="AP14">
        <f t="shared" si="18"/>
        <v>34644</v>
      </c>
      <c r="AQ14">
        <v>11548</v>
      </c>
      <c r="AR14">
        <f t="shared" si="19"/>
        <v>34454.480000000003</v>
      </c>
      <c r="AS14">
        <f t="shared" si="20"/>
        <v>2.9835885001731905</v>
      </c>
      <c r="AT14" s="5">
        <f t="shared" si="21"/>
        <v>2</v>
      </c>
      <c r="AU14" s="5">
        <f t="shared" si="22"/>
        <v>3</v>
      </c>
    </row>
    <row r="15" spans="1:47" x14ac:dyDescent="0.2">
      <c r="D15" s="3" t="s">
        <v>18</v>
      </c>
      <c r="E15" s="1">
        <f t="shared" si="1"/>
        <v>14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31692</v>
      </c>
      <c r="J15">
        <v>10564</v>
      </c>
      <c r="K15">
        <f t="shared" si="4"/>
        <v>36409.56</v>
      </c>
      <c r="L15">
        <f t="shared" si="5"/>
        <v>3.4465694812570993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13</v>
      </c>
      <c r="W15" s="3">
        <v>2</v>
      </c>
      <c r="X15">
        <f t="shared" si="8"/>
        <v>40000</v>
      </c>
      <c r="Y15" s="3">
        <f t="shared" si="9"/>
        <v>3</v>
      </c>
      <c r="Z15">
        <f t="shared" si="10"/>
        <v>15920</v>
      </c>
      <c r="AA15">
        <v>7960</v>
      </c>
      <c r="AB15">
        <f t="shared" si="11"/>
        <v>18577.36</v>
      </c>
      <c r="AC15">
        <f t="shared" si="12"/>
        <v>2.3338391959798996</v>
      </c>
      <c r="AD15" s="5">
        <f t="shared" si="13"/>
        <v>2</v>
      </c>
      <c r="AE15" s="5">
        <f t="shared" si="14"/>
        <v>3</v>
      </c>
      <c r="AI15">
        <v>2</v>
      </c>
      <c r="AK15" s="3" t="s">
        <v>18</v>
      </c>
      <c r="AL15" s="1">
        <f t="shared" si="15"/>
        <v>14</v>
      </c>
      <c r="AM15">
        <v>3</v>
      </c>
      <c r="AN15">
        <f t="shared" si="16"/>
        <v>40000</v>
      </c>
      <c r="AO15" s="3">
        <f t="shared" si="17"/>
        <v>4</v>
      </c>
      <c r="AP15">
        <f t="shared" si="18"/>
        <v>33363</v>
      </c>
      <c r="AQ15">
        <v>11121</v>
      </c>
      <c r="AR15">
        <f t="shared" si="19"/>
        <v>34454.480000000003</v>
      </c>
      <c r="AS15">
        <f t="shared" si="20"/>
        <v>3.0981458501933283</v>
      </c>
      <c r="AT15" s="5">
        <f t="shared" si="21"/>
        <v>3</v>
      </c>
      <c r="AU15" s="5">
        <f t="shared" si="22"/>
        <v>4</v>
      </c>
    </row>
    <row r="16" spans="1:47" x14ac:dyDescent="0.2">
      <c r="D16" s="3" t="s">
        <v>57</v>
      </c>
      <c r="E16" s="1">
        <f t="shared" si="1"/>
        <v>14</v>
      </c>
      <c r="F16" s="3">
        <v>2</v>
      </c>
      <c r="G16">
        <f t="shared" si="2"/>
        <v>40000</v>
      </c>
      <c r="H16" s="3">
        <f t="shared" si="3"/>
        <v>4</v>
      </c>
      <c r="I16">
        <f t="shared" si="0"/>
        <v>20396</v>
      </c>
      <c r="J16">
        <v>10198</v>
      </c>
      <c r="K16">
        <f t="shared" si="4"/>
        <v>36409.56</v>
      </c>
      <c r="L16">
        <f t="shared" si="5"/>
        <v>3.5702647577956461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14</v>
      </c>
      <c r="W16" s="3">
        <v>2</v>
      </c>
      <c r="X16">
        <f t="shared" si="8"/>
        <v>40000</v>
      </c>
      <c r="Y16" s="3">
        <f t="shared" si="9"/>
        <v>3</v>
      </c>
      <c r="Z16">
        <f t="shared" si="10"/>
        <v>16788</v>
      </c>
      <c r="AA16">
        <v>8394</v>
      </c>
      <c r="AB16">
        <f t="shared" si="11"/>
        <v>18577.36</v>
      </c>
      <c r="AC16">
        <f t="shared" si="12"/>
        <v>2.2131713128425066</v>
      </c>
      <c r="AD16" s="5">
        <f t="shared" si="13"/>
        <v>2</v>
      </c>
      <c r="AE16" s="5">
        <f t="shared" si="14"/>
        <v>3</v>
      </c>
      <c r="AI16">
        <v>2</v>
      </c>
      <c r="AK16" s="3" t="s">
        <v>57</v>
      </c>
      <c r="AL16" s="1">
        <f t="shared" si="15"/>
        <v>14</v>
      </c>
      <c r="AM16">
        <v>2</v>
      </c>
      <c r="AN16">
        <f t="shared" si="16"/>
        <v>40000</v>
      </c>
      <c r="AO16" s="3">
        <f t="shared" si="17"/>
        <v>4</v>
      </c>
      <c r="AP16">
        <f t="shared" si="18"/>
        <v>21762</v>
      </c>
      <c r="AQ16">
        <v>10881</v>
      </c>
      <c r="AR16">
        <f t="shared" si="19"/>
        <v>34454.480000000003</v>
      </c>
      <c r="AS16">
        <f t="shared" si="20"/>
        <v>3.1664810219648931</v>
      </c>
      <c r="AT16" s="5">
        <f t="shared" si="21"/>
        <v>3</v>
      </c>
      <c r="AU16" s="5">
        <f t="shared" si="22"/>
        <v>4</v>
      </c>
    </row>
    <row r="17" spans="4:47" x14ac:dyDescent="0.2">
      <c r="D17" s="3" t="s">
        <v>58</v>
      </c>
      <c r="E17" s="1">
        <f t="shared" si="1"/>
        <v>14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19650</v>
      </c>
      <c r="J17">
        <v>9825</v>
      </c>
      <c r="K17">
        <f t="shared" si="4"/>
        <v>36409.56</v>
      </c>
      <c r="L17">
        <f t="shared" si="5"/>
        <v>3.7058076335877859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14</v>
      </c>
      <c r="W17" s="3">
        <v>2</v>
      </c>
      <c r="X17">
        <f t="shared" si="8"/>
        <v>40000</v>
      </c>
      <c r="Y17" s="3">
        <f t="shared" si="9"/>
        <v>3</v>
      </c>
      <c r="Z17">
        <f t="shared" si="10"/>
        <v>17528</v>
      </c>
      <c r="AA17">
        <v>8764</v>
      </c>
      <c r="AB17">
        <f t="shared" si="11"/>
        <v>18577.36</v>
      </c>
      <c r="AC17">
        <f t="shared" si="12"/>
        <v>2.1197352806937473</v>
      </c>
      <c r="AD17" s="5">
        <f t="shared" si="13"/>
        <v>2</v>
      </c>
      <c r="AE17" s="5">
        <f t="shared" si="14"/>
        <v>3</v>
      </c>
      <c r="AI17">
        <v>2</v>
      </c>
      <c r="AK17" s="3" t="s">
        <v>58</v>
      </c>
      <c r="AL17" s="1">
        <f t="shared" si="15"/>
        <v>14</v>
      </c>
      <c r="AM17">
        <v>2</v>
      </c>
      <c r="AN17">
        <f t="shared" si="16"/>
        <v>40000</v>
      </c>
      <c r="AO17" s="3">
        <f t="shared" si="17"/>
        <v>4</v>
      </c>
      <c r="AP17">
        <f t="shared" si="18"/>
        <v>20928</v>
      </c>
      <c r="AQ17">
        <v>10464</v>
      </c>
      <c r="AR17">
        <f t="shared" si="19"/>
        <v>34454.480000000003</v>
      </c>
      <c r="AS17">
        <f t="shared" si="20"/>
        <v>3.2926681957186545</v>
      </c>
      <c r="AT17" s="5">
        <f t="shared" si="21"/>
        <v>3</v>
      </c>
      <c r="AU17" s="5">
        <f t="shared" si="22"/>
        <v>4</v>
      </c>
    </row>
    <row r="18" spans="4:47" x14ac:dyDescent="0.2">
      <c r="D18" s="3" t="s">
        <v>59</v>
      </c>
      <c r="E18" s="1">
        <f t="shared" si="1"/>
        <v>14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19104</v>
      </c>
      <c r="J18">
        <v>9552</v>
      </c>
      <c r="K18">
        <f t="shared" si="4"/>
        <v>36409.56</v>
      </c>
      <c r="L18">
        <f t="shared" si="5"/>
        <v>3.8117211055276381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14</v>
      </c>
      <c r="W18" s="3">
        <v>2</v>
      </c>
      <c r="X18">
        <f t="shared" si="8"/>
        <v>40000</v>
      </c>
      <c r="Y18" s="3">
        <f t="shared" si="9"/>
        <v>3</v>
      </c>
      <c r="Z18">
        <f t="shared" si="10"/>
        <v>17612</v>
      </c>
      <c r="AA18">
        <v>8806</v>
      </c>
      <c r="AB18">
        <f t="shared" si="11"/>
        <v>18577.36</v>
      </c>
      <c r="AC18">
        <f t="shared" si="12"/>
        <v>2.1096252555076087</v>
      </c>
      <c r="AD18" s="5">
        <f t="shared" si="13"/>
        <v>2</v>
      </c>
      <c r="AE18" s="5">
        <f t="shared" si="14"/>
        <v>3</v>
      </c>
      <c r="AI18">
        <v>2</v>
      </c>
      <c r="AK18" s="3" t="s">
        <v>59</v>
      </c>
      <c r="AL18" s="1">
        <f t="shared" si="15"/>
        <v>14</v>
      </c>
      <c r="AM18">
        <v>2</v>
      </c>
      <c r="AN18">
        <f t="shared" si="16"/>
        <v>40000</v>
      </c>
      <c r="AO18" s="3">
        <f t="shared" si="17"/>
        <v>4</v>
      </c>
      <c r="AP18">
        <f t="shared" si="18"/>
        <v>19620</v>
      </c>
      <c r="AQ18">
        <v>9810</v>
      </c>
      <c r="AR18">
        <f t="shared" si="19"/>
        <v>34454.480000000003</v>
      </c>
      <c r="AS18">
        <f t="shared" si="20"/>
        <v>3.5121794087665652</v>
      </c>
      <c r="AT18" s="5">
        <f t="shared" si="21"/>
        <v>3</v>
      </c>
      <c r="AU18" s="5">
        <f t="shared" si="22"/>
        <v>4</v>
      </c>
    </row>
    <row r="19" spans="4:47" x14ac:dyDescent="0.2">
      <c r="D19" s="3" t="s">
        <v>60</v>
      </c>
      <c r="E19" s="1">
        <f t="shared" si="1"/>
        <v>14</v>
      </c>
      <c r="F19" s="3">
        <v>2</v>
      </c>
      <c r="G19">
        <f t="shared" si="2"/>
        <v>40000</v>
      </c>
      <c r="H19" s="3">
        <f t="shared" si="3"/>
        <v>5</v>
      </c>
      <c r="I19">
        <f t="shared" si="0"/>
        <v>18184</v>
      </c>
      <c r="J19">
        <v>9092</v>
      </c>
      <c r="K19">
        <f t="shared" si="4"/>
        <v>36409.56</v>
      </c>
      <c r="L19">
        <f t="shared" si="5"/>
        <v>4.0045710514738229</v>
      </c>
      <c r="M19" s="5">
        <f t="shared" si="6"/>
        <v>4</v>
      </c>
      <c r="N19" s="5">
        <f t="shared" si="7"/>
        <v>5</v>
      </c>
      <c r="U19" s="3" t="s">
        <v>60</v>
      </c>
      <c r="V19" s="1">
        <f t="shared" si="23"/>
        <v>14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17770</v>
      </c>
      <c r="AA19">
        <v>8885</v>
      </c>
      <c r="AB19">
        <f t="shared" si="11"/>
        <v>18577.36</v>
      </c>
      <c r="AC19">
        <f t="shared" si="12"/>
        <v>2.0908677546426562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14</v>
      </c>
      <c r="AM19">
        <v>2</v>
      </c>
      <c r="AN19">
        <f t="shared" si="16"/>
        <v>40000</v>
      </c>
      <c r="AO19" s="3">
        <f t="shared" si="17"/>
        <v>4</v>
      </c>
      <c r="AP19">
        <f t="shared" si="18"/>
        <v>18372</v>
      </c>
      <c r="AQ19">
        <v>9186</v>
      </c>
      <c r="AR19">
        <f t="shared" si="19"/>
        <v>34454.480000000003</v>
      </c>
      <c r="AS19">
        <f t="shared" si="20"/>
        <v>3.7507598519486178</v>
      </c>
      <c r="AT19" s="5">
        <f t="shared" si="21"/>
        <v>3</v>
      </c>
      <c r="AU19" s="5">
        <f t="shared" si="22"/>
        <v>4</v>
      </c>
    </row>
    <row r="20" spans="4:47" x14ac:dyDescent="0.2">
      <c r="D20" s="3" t="s">
        <v>61</v>
      </c>
      <c r="E20" s="1">
        <f t="shared" si="1"/>
        <v>14</v>
      </c>
      <c r="F20" s="3">
        <v>2</v>
      </c>
      <c r="G20">
        <f t="shared" si="2"/>
        <v>40000</v>
      </c>
      <c r="H20" s="3">
        <f t="shared" si="3"/>
        <v>5</v>
      </c>
      <c r="I20">
        <f t="shared" si="0"/>
        <v>17116</v>
      </c>
      <c r="J20">
        <v>8558</v>
      </c>
      <c r="K20">
        <f t="shared" si="4"/>
        <v>36409.56</v>
      </c>
      <c r="L20">
        <f t="shared" si="5"/>
        <v>4.2544473007712078</v>
      </c>
      <c r="M20" s="5">
        <f t="shared" si="6"/>
        <v>4</v>
      </c>
      <c r="N20" s="5">
        <f t="shared" si="7"/>
        <v>5</v>
      </c>
      <c r="U20" s="3" t="s">
        <v>61</v>
      </c>
      <c r="V20" s="1">
        <f t="shared" si="23"/>
        <v>14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17722</v>
      </c>
      <c r="AA20">
        <v>8861</v>
      </c>
      <c r="AB20">
        <f t="shared" si="11"/>
        <v>18577.36</v>
      </c>
      <c r="AC20">
        <f t="shared" si="12"/>
        <v>2.096530865590791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14</v>
      </c>
      <c r="AM20">
        <v>2</v>
      </c>
      <c r="AN20">
        <f t="shared" si="16"/>
        <v>40000</v>
      </c>
      <c r="AO20" s="3">
        <f t="shared" si="17"/>
        <v>5</v>
      </c>
      <c r="AP20">
        <f t="shared" si="18"/>
        <v>17174</v>
      </c>
      <c r="AQ20">
        <v>8587</v>
      </c>
      <c r="AR20">
        <f t="shared" si="19"/>
        <v>34454.480000000003</v>
      </c>
      <c r="AS20">
        <f t="shared" si="20"/>
        <v>4.012400139746128</v>
      </c>
      <c r="AT20" s="5">
        <f t="shared" si="21"/>
        <v>4</v>
      </c>
      <c r="AU20" s="5">
        <f t="shared" si="22"/>
        <v>5</v>
      </c>
    </row>
    <row r="21" spans="4:47" x14ac:dyDescent="0.2">
      <c r="D21" s="3" t="s">
        <v>62</v>
      </c>
      <c r="E21" s="1">
        <f t="shared" si="1"/>
        <v>13</v>
      </c>
      <c r="F21" s="3">
        <v>2</v>
      </c>
      <c r="G21">
        <f t="shared" si="2"/>
        <v>40000</v>
      </c>
      <c r="H21" s="3">
        <f t="shared" si="3"/>
        <v>5</v>
      </c>
      <c r="I21">
        <f t="shared" si="0"/>
        <v>15842</v>
      </c>
      <c r="J21">
        <v>7921</v>
      </c>
      <c r="K21">
        <f t="shared" si="4"/>
        <v>36409.56</v>
      </c>
      <c r="L21">
        <f t="shared" si="5"/>
        <v>4.5965862896098972</v>
      </c>
      <c r="M21" s="5">
        <f t="shared" si="6"/>
        <v>4</v>
      </c>
      <c r="N21" s="5">
        <f t="shared" si="7"/>
        <v>5</v>
      </c>
      <c r="U21" s="3" t="s">
        <v>62</v>
      </c>
      <c r="V21" s="1">
        <f t="shared" si="23"/>
        <v>14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17400</v>
      </c>
      <c r="AA21">
        <v>8700</v>
      </c>
      <c r="AB21">
        <f t="shared" si="11"/>
        <v>18577.36</v>
      </c>
      <c r="AC21">
        <f t="shared" si="12"/>
        <v>2.1353287356321839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13</v>
      </c>
      <c r="AM21">
        <v>2</v>
      </c>
      <c r="AN21">
        <f t="shared" si="16"/>
        <v>40000</v>
      </c>
      <c r="AO21" s="3">
        <f t="shared" si="17"/>
        <v>5</v>
      </c>
      <c r="AP21">
        <f t="shared" si="18"/>
        <v>15822</v>
      </c>
      <c r="AQ21">
        <v>7911</v>
      </c>
      <c r="AR21">
        <f t="shared" si="19"/>
        <v>34454.480000000003</v>
      </c>
      <c r="AS21">
        <f t="shared" si="20"/>
        <v>4.3552622930097336</v>
      </c>
      <c r="AT21" s="5">
        <f t="shared" si="21"/>
        <v>4</v>
      </c>
      <c r="AU21" s="5">
        <f t="shared" si="22"/>
        <v>5</v>
      </c>
    </row>
    <row r="22" spans="4:47" x14ac:dyDescent="0.2">
      <c r="D22" s="3" t="s">
        <v>63</v>
      </c>
      <c r="E22" s="1">
        <f t="shared" si="1"/>
        <v>13</v>
      </c>
      <c r="F22" s="3">
        <v>2</v>
      </c>
      <c r="G22">
        <f t="shared" si="2"/>
        <v>40000</v>
      </c>
      <c r="H22" s="3">
        <f t="shared" si="3"/>
        <v>5</v>
      </c>
      <c r="I22">
        <f t="shared" si="0"/>
        <v>15026</v>
      </c>
      <c r="J22">
        <v>7513</v>
      </c>
      <c r="K22">
        <f t="shared" si="4"/>
        <v>36409.56</v>
      </c>
      <c r="L22">
        <f t="shared" si="5"/>
        <v>4.8462079062957537</v>
      </c>
      <c r="M22" s="5">
        <f t="shared" si="6"/>
        <v>4</v>
      </c>
      <c r="N22" s="5">
        <f t="shared" si="7"/>
        <v>5</v>
      </c>
      <c r="U22" s="3" t="s">
        <v>63</v>
      </c>
      <c r="V22" s="1">
        <f t="shared" si="23"/>
        <v>14</v>
      </c>
      <c r="W22" s="3">
        <v>2</v>
      </c>
      <c r="X22">
        <f t="shared" si="8"/>
        <v>40000</v>
      </c>
      <c r="Y22" s="3">
        <f t="shared" si="9"/>
        <v>3</v>
      </c>
      <c r="Z22">
        <f t="shared" si="10"/>
        <v>17242</v>
      </c>
      <c r="AA22">
        <v>8621</v>
      </c>
      <c r="AB22">
        <f t="shared" si="11"/>
        <v>18577.36</v>
      </c>
      <c r="AC22">
        <f t="shared" si="12"/>
        <v>2.1548961837373857</v>
      </c>
      <c r="AD22" s="5">
        <f t="shared" si="13"/>
        <v>2</v>
      </c>
      <c r="AE22" s="5">
        <f t="shared" si="14"/>
        <v>3</v>
      </c>
      <c r="AI22">
        <v>2</v>
      </c>
      <c r="AK22" s="3" t="s">
        <v>63</v>
      </c>
      <c r="AL22" s="1">
        <f t="shared" si="15"/>
        <v>13</v>
      </c>
      <c r="AM22">
        <v>2</v>
      </c>
      <c r="AN22">
        <f t="shared" si="16"/>
        <v>40000</v>
      </c>
      <c r="AO22" s="3">
        <f t="shared" si="17"/>
        <v>5</v>
      </c>
      <c r="AP22">
        <f t="shared" si="18"/>
        <v>14468</v>
      </c>
      <c r="AQ22">
        <v>7234</v>
      </c>
      <c r="AR22">
        <f t="shared" si="19"/>
        <v>34454.480000000003</v>
      </c>
      <c r="AS22">
        <f t="shared" si="20"/>
        <v>4.7628531932540783</v>
      </c>
      <c r="AT22" s="5">
        <f t="shared" si="21"/>
        <v>4</v>
      </c>
      <c r="AU22" s="5">
        <f t="shared" si="22"/>
        <v>5</v>
      </c>
    </row>
    <row r="23" spans="4:47" x14ac:dyDescent="0.2">
      <c r="D23" s="3" t="s">
        <v>64</v>
      </c>
      <c r="E23" s="1">
        <f t="shared" si="1"/>
        <v>13</v>
      </c>
      <c r="F23" s="3">
        <v>2</v>
      </c>
      <c r="G23">
        <f t="shared" si="2"/>
        <v>40000</v>
      </c>
      <c r="H23" s="3">
        <f t="shared" si="3"/>
        <v>6</v>
      </c>
      <c r="I23">
        <f t="shared" si="0"/>
        <v>13720</v>
      </c>
      <c r="J23">
        <v>6860</v>
      </c>
      <c r="K23">
        <f t="shared" si="4"/>
        <v>36409.56</v>
      </c>
      <c r="L23">
        <f t="shared" si="5"/>
        <v>5.3075160349854222</v>
      </c>
      <c r="M23" s="5">
        <f t="shared" si="6"/>
        <v>5</v>
      </c>
      <c r="N23" s="5">
        <f t="shared" si="7"/>
        <v>6</v>
      </c>
      <c r="U23" s="3" t="s">
        <v>64</v>
      </c>
      <c r="V23" s="1">
        <f t="shared" si="23"/>
        <v>14</v>
      </c>
      <c r="W23" s="3">
        <v>2</v>
      </c>
      <c r="X23">
        <f t="shared" si="8"/>
        <v>40000</v>
      </c>
      <c r="Y23" s="3">
        <f t="shared" si="9"/>
        <v>3</v>
      </c>
      <c r="Z23">
        <f t="shared" si="10"/>
        <v>16514</v>
      </c>
      <c r="AA23">
        <v>8257</v>
      </c>
      <c r="AB23">
        <f t="shared" si="11"/>
        <v>18577.36</v>
      </c>
      <c r="AC23">
        <f t="shared" si="12"/>
        <v>2.2498922126680392</v>
      </c>
      <c r="AD23" s="5">
        <f t="shared" si="13"/>
        <v>2</v>
      </c>
      <c r="AE23" s="5">
        <f t="shared" si="14"/>
        <v>3</v>
      </c>
      <c r="AI23">
        <v>2</v>
      </c>
      <c r="AK23" s="3" t="s">
        <v>64</v>
      </c>
      <c r="AL23" s="1">
        <f t="shared" si="15"/>
        <v>13</v>
      </c>
      <c r="AM23">
        <v>2</v>
      </c>
      <c r="AN23">
        <f t="shared" si="16"/>
        <v>40000</v>
      </c>
      <c r="AO23" s="3">
        <f t="shared" si="17"/>
        <v>6</v>
      </c>
      <c r="AP23">
        <f t="shared" si="18"/>
        <v>12854</v>
      </c>
      <c r="AQ23">
        <v>6427</v>
      </c>
      <c r="AR23">
        <f t="shared" si="19"/>
        <v>34454.480000000003</v>
      </c>
      <c r="AS23">
        <f t="shared" si="20"/>
        <v>5.3608962190757747</v>
      </c>
      <c r="AT23" s="5">
        <f t="shared" si="21"/>
        <v>5</v>
      </c>
      <c r="AU23" s="5">
        <f t="shared" si="22"/>
        <v>6</v>
      </c>
    </row>
    <row r="24" spans="4:47" x14ac:dyDescent="0.2">
      <c r="D24" s="3" t="s">
        <v>65</v>
      </c>
      <c r="E24" s="1">
        <f t="shared" si="1"/>
        <v>13</v>
      </c>
      <c r="F24" s="3">
        <v>2</v>
      </c>
      <c r="G24">
        <f t="shared" si="2"/>
        <v>40000</v>
      </c>
      <c r="H24" s="3">
        <f t="shared" si="3"/>
        <v>6</v>
      </c>
      <c r="I24">
        <f t="shared" si="0"/>
        <v>12666</v>
      </c>
      <c r="J24">
        <v>6333</v>
      </c>
      <c r="K24">
        <f t="shared" si="4"/>
        <v>36409.56</v>
      </c>
      <c r="L24">
        <f t="shared" si="5"/>
        <v>5.7491804831833253</v>
      </c>
      <c r="M24" s="5">
        <f t="shared" si="6"/>
        <v>5</v>
      </c>
      <c r="N24" s="5">
        <f t="shared" si="7"/>
        <v>6</v>
      </c>
      <c r="U24" s="3" t="s">
        <v>65</v>
      </c>
      <c r="V24" s="1">
        <f t="shared" si="23"/>
        <v>14</v>
      </c>
      <c r="W24" s="3">
        <v>2</v>
      </c>
      <c r="X24">
        <f t="shared" si="8"/>
        <v>40000</v>
      </c>
      <c r="Y24" s="3">
        <f t="shared" si="9"/>
        <v>3</v>
      </c>
      <c r="Z24">
        <f t="shared" si="10"/>
        <v>16490</v>
      </c>
      <c r="AA24">
        <v>8245</v>
      </c>
      <c r="AB24">
        <f t="shared" si="11"/>
        <v>18577.36</v>
      </c>
      <c r="AC24">
        <f t="shared" si="12"/>
        <v>2.2531667677380232</v>
      </c>
      <c r="AD24" s="5">
        <f t="shared" si="13"/>
        <v>2</v>
      </c>
      <c r="AE24" s="5">
        <f t="shared" si="14"/>
        <v>3</v>
      </c>
      <c r="AI24">
        <v>2</v>
      </c>
      <c r="AK24" s="3" t="s">
        <v>65</v>
      </c>
      <c r="AL24" s="1">
        <f t="shared" si="15"/>
        <v>13</v>
      </c>
      <c r="AM24">
        <v>2</v>
      </c>
      <c r="AN24">
        <f t="shared" si="16"/>
        <v>40000</v>
      </c>
      <c r="AO24" s="3">
        <f t="shared" si="17"/>
        <v>6</v>
      </c>
      <c r="AP24">
        <f t="shared" si="18"/>
        <v>11768</v>
      </c>
      <c r="AQ24">
        <v>5884</v>
      </c>
      <c r="AR24">
        <f t="shared" si="19"/>
        <v>34454.480000000003</v>
      </c>
      <c r="AS24">
        <f t="shared" si="20"/>
        <v>5.8556220258327674</v>
      </c>
      <c r="AT24" s="5">
        <f t="shared" si="21"/>
        <v>5</v>
      </c>
      <c r="AU24" s="5">
        <f t="shared" si="22"/>
        <v>6</v>
      </c>
    </row>
    <row r="25" spans="4:47" x14ac:dyDescent="0.2">
      <c r="D25" s="3" t="s">
        <v>66</v>
      </c>
      <c r="E25" s="1">
        <f t="shared" si="1"/>
        <v>13</v>
      </c>
      <c r="F25" s="3">
        <v>2</v>
      </c>
      <c r="G25">
        <f t="shared" si="2"/>
        <v>40000</v>
      </c>
      <c r="H25" s="3">
        <f t="shared" si="3"/>
        <v>7</v>
      </c>
      <c r="I25">
        <f t="shared" si="0"/>
        <v>11438</v>
      </c>
      <c r="J25">
        <v>5719</v>
      </c>
      <c r="K25">
        <f t="shared" si="4"/>
        <v>36409.56</v>
      </c>
      <c r="L25">
        <f t="shared" si="5"/>
        <v>6.3664207029200908</v>
      </c>
      <c r="M25" s="5">
        <f t="shared" si="6"/>
        <v>6</v>
      </c>
      <c r="N25" s="5">
        <f t="shared" si="7"/>
        <v>7</v>
      </c>
      <c r="U25" s="3" t="s">
        <v>66</v>
      </c>
      <c r="V25" s="1">
        <f t="shared" si="23"/>
        <v>13</v>
      </c>
      <c r="W25" s="3">
        <v>2</v>
      </c>
      <c r="X25">
        <f t="shared" si="8"/>
        <v>40000</v>
      </c>
      <c r="Y25" s="3">
        <f t="shared" si="9"/>
        <v>3</v>
      </c>
      <c r="Z25">
        <f t="shared" si="10"/>
        <v>15534</v>
      </c>
      <c r="AA25">
        <v>7767</v>
      </c>
      <c r="AB25">
        <f t="shared" si="11"/>
        <v>18577.36</v>
      </c>
      <c r="AC25">
        <f t="shared" si="12"/>
        <v>2.3918321102098625</v>
      </c>
      <c r="AD25" s="5">
        <f t="shared" si="13"/>
        <v>2</v>
      </c>
      <c r="AE25" s="5">
        <f t="shared" si="14"/>
        <v>3</v>
      </c>
      <c r="AI25">
        <v>2</v>
      </c>
      <c r="AK25" s="3" t="s">
        <v>66</v>
      </c>
      <c r="AL25" s="1">
        <f t="shared" si="15"/>
        <v>13</v>
      </c>
      <c r="AM25">
        <v>2</v>
      </c>
      <c r="AN25">
        <f t="shared" si="16"/>
        <v>40000</v>
      </c>
      <c r="AO25" s="3">
        <f t="shared" si="17"/>
        <v>7</v>
      </c>
      <c r="AP25">
        <f t="shared" si="18"/>
        <v>10490</v>
      </c>
      <c r="AQ25">
        <v>5245</v>
      </c>
      <c r="AR25">
        <f t="shared" si="19"/>
        <v>34454.480000000003</v>
      </c>
      <c r="AS25">
        <f t="shared" si="20"/>
        <v>6.5690142993326983</v>
      </c>
      <c r="AT25" s="5">
        <f t="shared" si="21"/>
        <v>6</v>
      </c>
      <c r="AU25" s="5">
        <f t="shared" si="22"/>
        <v>7</v>
      </c>
    </row>
    <row r="26" spans="4:47" x14ac:dyDescent="0.2">
      <c r="D26" s="3" t="s">
        <v>67</v>
      </c>
      <c r="E26" s="1">
        <f t="shared" si="1"/>
        <v>13</v>
      </c>
      <c r="F26" s="3">
        <v>2</v>
      </c>
      <c r="G26">
        <f t="shared" si="2"/>
        <v>40000</v>
      </c>
      <c r="H26" s="3">
        <f t="shared" si="3"/>
        <v>8</v>
      </c>
      <c r="I26">
        <f t="shared" si="0"/>
        <v>10216</v>
      </c>
      <c r="J26">
        <v>5108</v>
      </c>
      <c r="K26">
        <f t="shared" si="4"/>
        <v>36409.56</v>
      </c>
      <c r="L26">
        <f t="shared" si="5"/>
        <v>7.1279483163664832</v>
      </c>
      <c r="M26" s="5">
        <f t="shared" si="6"/>
        <v>7</v>
      </c>
      <c r="N26" s="5">
        <f t="shared" si="7"/>
        <v>8</v>
      </c>
      <c r="U26" s="3" t="s">
        <v>67</v>
      </c>
      <c r="V26" s="1">
        <f t="shared" si="23"/>
        <v>13</v>
      </c>
      <c r="W26" s="3">
        <v>2</v>
      </c>
      <c r="X26">
        <f t="shared" si="8"/>
        <v>40000</v>
      </c>
      <c r="Y26" s="3">
        <f t="shared" si="9"/>
        <v>3</v>
      </c>
      <c r="Z26">
        <f t="shared" si="10"/>
        <v>14560</v>
      </c>
      <c r="AA26">
        <v>7280</v>
      </c>
      <c r="AB26">
        <f t="shared" si="11"/>
        <v>18577.36</v>
      </c>
      <c r="AC26">
        <f t="shared" si="12"/>
        <v>2.5518351648351647</v>
      </c>
      <c r="AD26" s="5">
        <f t="shared" si="13"/>
        <v>2</v>
      </c>
      <c r="AE26" s="5">
        <f t="shared" si="14"/>
        <v>3</v>
      </c>
      <c r="AI26">
        <v>2</v>
      </c>
      <c r="AK26" s="3" t="s">
        <v>67</v>
      </c>
      <c r="AL26" s="1">
        <f t="shared" si="15"/>
        <v>13</v>
      </c>
      <c r="AM26">
        <v>2</v>
      </c>
      <c r="AN26">
        <f t="shared" si="16"/>
        <v>40000</v>
      </c>
      <c r="AO26" s="3">
        <f t="shared" si="17"/>
        <v>8</v>
      </c>
      <c r="AP26">
        <f t="shared" si="18"/>
        <v>9256</v>
      </c>
      <c r="AQ26">
        <v>4628</v>
      </c>
      <c r="AR26">
        <f t="shared" si="19"/>
        <v>34454.480000000003</v>
      </c>
      <c r="AS26">
        <f t="shared" si="20"/>
        <v>7.4447882454624033</v>
      </c>
      <c r="AT26" s="5">
        <f t="shared" si="21"/>
        <v>7</v>
      </c>
      <c r="AU26" s="5">
        <f t="shared" si="22"/>
        <v>8</v>
      </c>
    </row>
    <row r="27" spans="4:47" x14ac:dyDescent="0.2">
      <c r="D27" s="3" t="s">
        <v>68</v>
      </c>
      <c r="E27" s="1">
        <f t="shared" si="1"/>
        <v>13</v>
      </c>
      <c r="F27" s="3">
        <v>2</v>
      </c>
      <c r="G27">
        <f t="shared" si="2"/>
        <v>40000</v>
      </c>
      <c r="H27" s="3">
        <f t="shared" si="3"/>
        <v>8</v>
      </c>
      <c r="I27">
        <f t="shared" si="0"/>
        <v>9212</v>
      </c>
      <c r="J27">
        <v>4606</v>
      </c>
      <c r="K27">
        <f t="shared" si="4"/>
        <v>36409.56</v>
      </c>
      <c r="L27">
        <f t="shared" si="5"/>
        <v>7.9048111159357353</v>
      </c>
      <c r="M27" s="5">
        <f t="shared" si="6"/>
        <v>7</v>
      </c>
      <c r="N27" s="5">
        <f t="shared" si="7"/>
        <v>8</v>
      </c>
      <c r="U27" s="3" t="s">
        <v>68</v>
      </c>
      <c r="V27" s="1">
        <f t="shared" si="23"/>
        <v>13</v>
      </c>
      <c r="W27" s="3">
        <v>2</v>
      </c>
      <c r="X27">
        <f t="shared" si="8"/>
        <v>40000</v>
      </c>
      <c r="Y27" s="3">
        <f t="shared" si="9"/>
        <v>3</v>
      </c>
      <c r="Z27">
        <f t="shared" si="10"/>
        <v>13844</v>
      </c>
      <c r="AA27">
        <v>6922</v>
      </c>
      <c r="AB27">
        <f t="shared" si="11"/>
        <v>18577.36</v>
      </c>
      <c r="AC27">
        <f t="shared" si="12"/>
        <v>2.6838139266108061</v>
      </c>
      <c r="AD27" s="5">
        <f t="shared" si="13"/>
        <v>2</v>
      </c>
      <c r="AE27" s="5">
        <f t="shared" si="14"/>
        <v>3</v>
      </c>
      <c r="AI27">
        <v>2</v>
      </c>
      <c r="AK27" s="3" t="s">
        <v>68</v>
      </c>
      <c r="AL27" s="1">
        <f t="shared" si="15"/>
        <v>12</v>
      </c>
      <c r="AM27">
        <v>2</v>
      </c>
      <c r="AN27">
        <f t="shared" si="16"/>
        <v>40000</v>
      </c>
      <c r="AO27" s="3">
        <f t="shared" si="17"/>
        <v>9</v>
      </c>
      <c r="AP27">
        <f t="shared" si="18"/>
        <v>7792</v>
      </c>
      <c r="AQ27">
        <v>3896</v>
      </c>
      <c r="AR27">
        <f t="shared" si="19"/>
        <v>34454.480000000003</v>
      </c>
      <c r="AS27">
        <f t="shared" si="20"/>
        <v>8.8435523613963039</v>
      </c>
      <c r="AT27" s="5">
        <f t="shared" si="21"/>
        <v>8</v>
      </c>
      <c r="AU27" s="5">
        <f t="shared" si="22"/>
        <v>9</v>
      </c>
    </row>
    <row r="28" spans="4:47" x14ac:dyDescent="0.2">
      <c r="D28" s="3" t="s">
        <v>69</v>
      </c>
      <c r="E28" s="1">
        <f t="shared" si="1"/>
        <v>12</v>
      </c>
      <c r="F28" s="3">
        <v>2</v>
      </c>
      <c r="G28">
        <f t="shared" si="2"/>
        <v>40000</v>
      </c>
      <c r="H28" s="3">
        <f t="shared" si="3"/>
        <v>9</v>
      </c>
      <c r="I28">
        <f t="shared" si="0"/>
        <v>8166</v>
      </c>
      <c r="J28">
        <v>4083</v>
      </c>
      <c r="K28">
        <f t="shared" si="4"/>
        <v>36409.56</v>
      </c>
      <c r="L28">
        <f t="shared" si="5"/>
        <v>8.9173548861131522</v>
      </c>
      <c r="M28" s="5">
        <f t="shared" si="6"/>
        <v>8</v>
      </c>
      <c r="N28" s="5">
        <f t="shared" si="7"/>
        <v>9</v>
      </c>
      <c r="U28" s="3" t="s">
        <v>69</v>
      </c>
      <c r="V28" s="1">
        <f t="shared" si="23"/>
        <v>13</v>
      </c>
      <c r="W28" s="3">
        <v>2</v>
      </c>
      <c r="X28">
        <f t="shared" si="8"/>
        <v>40000</v>
      </c>
      <c r="Y28" s="3">
        <f t="shared" si="9"/>
        <v>3</v>
      </c>
      <c r="Z28">
        <f t="shared" si="10"/>
        <v>13268</v>
      </c>
      <c r="AA28">
        <v>6634</v>
      </c>
      <c r="AB28">
        <f t="shared" si="11"/>
        <v>18577.36</v>
      </c>
      <c r="AC28">
        <f t="shared" si="12"/>
        <v>2.8003255954175459</v>
      </c>
      <c r="AD28" s="5">
        <f t="shared" si="13"/>
        <v>2</v>
      </c>
      <c r="AE28" s="5">
        <f t="shared" si="14"/>
        <v>3</v>
      </c>
      <c r="AI28">
        <v>2</v>
      </c>
      <c r="AK28" s="3" t="s">
        <v>69</v>
      </c>
      <c r="AL28" s="1">
        <f t="shared" si="15"/>
        <v>12</v>
      </c>
      <c r="AM28">
        <v>1</v>
      </c>
      <c r="AN28">
        <f t="shared" si="16"/>
        <v>40000</v>
      </c>
      <c r="AO28" s="3">
        <f t="shared" si="17"/>
        <v>11</v>
      </c>
      <c r="AP28">
        <f t="shared" si="18"/>
        <v>3433</v>
      </c>
      <c r="AQ28">
        <v>3433</v>
      </c>
      <c r="AR28">
        <f t="shared" si="19"/>
        <v>34454.480000000003</v>
      </c>
      <c r="AS28">
        <f t="shared" si="20"/>
        <v>10.036259831051559</v>
      </c>
      <c r="AT28" s="5">
        <f t="shared" si="21"/>
        <v>10</v>
      </c>
      <c r="AU28" s="5">
        <f t="shared" si="22"/>
        <v>11</v>
      </c>
    </row>
    <row r="29" spans="4:47" x14ac:dyDescent="0.2">
      <c r="D29" s="3" t="s">
        <v>70</v>
      </c>
      <c r="E29" s="1">
        <f t="shared" si="1"/>
        <v>12</v>
      </c>
      <c r="F29" s="3">
        <v>1</v>
      </c>
      <c r="G29">
        <f t="shared" si="2"/>
        <v>40000</v>
      </c>
      <c r="H29" s="3">
        <f t="shared" si="3"/>
        <v>11</v>
      </c>
      <c r="I29">
        <f t="shared" si="0"/>
        <v>3562</v>
      </c>
      <c r="J29">
        <v>3562</v>
      </c>
      <c r="K29">
        <f t="shared" si="4"/>
        <v>36409.56</v>
      </c>
      <c r="L29">
        <f t="shared" si="5"/>
        <v>10.221661987647389</v>
      </c>
      <c r="M29" s="5">
        <f t="shared" si="6"/>
        <v>10</v>
      </c>
      <c r="N29" s="5">
        <f t="shared" si="7"/>
        <v>11</v>
      </c>
      <c r="U29" s="3" t="s">
        <v>70</v>
      </c>
      <c r="V29" s="1">
        <f t="shared" si="23"/>
        <v>13</v>
      </c>
      <c r="W29" s="3">
        <v>1</v>
      </c>
      <c r="X29">
        <f t="shared" si="8"/>
        <v>40000</v>
      </c>
      <c r="Y29" s="3">
        <f t="shared" si="9"/>
        <v>4</v>
      </c>
      <c r="Z29">
        <f t="shared" si="10"/>
        <v>6086</v>
      </c>
      <c r="AA29">
        <v>6086</v>
      </c>
      <c r="AB29">
        <f t="shared" si="11"/>
        <v>18577.36</v>
      </c>
      <c r="AC29">
        <f t="shared" si="12"/>
        <v>3.0524745317121265</v>
      </c>
      <c r="AD29" s="5">
        <f t="shared" si="13"/>
        <v>3</v>
      </c>
      <c r="AE29" s="5">
        <f t="shared" si="14"/>
        <v>4</v>
      </c>
      <c r="AI29">
        <v>2</v>
      </c>
      <c r="AK29" s="3" t="s">
        <v>70</v>
      </c>
      <c r="AL29" s="1">
        <f t="shared" si="15"/>
        <v>12</v>
      </c>
      <c r="AM29">
        <v>1</v>
      </c>
      <c r="AN29">
        <f t="shared" si="16"/>
        <v>40000</v>
      </c>
      <c r="AO29" s="3">
        <f t="shared" si="17"/>
        <v>12</v>
      </c>
      <c r="AP29">
        <f t="shared" si="18"/>
        <v>2948</v>
      </c>
      <c r="AQ29">
        <v>2948</v>
      </c>
      <c r="AR29">
        <f t="shared" si="19"/>
        <v>34454.480000000003</v>
      </c>
      <c r="AS29">
        <f t="shared" si="20"/>
        <v>11.687408412483041</v>
      </c>
      <c r="AT29" s="5">
        <f t="shared" si="21"/>
        <v>11</v>
      </c>
      <c r="AU29" s="5">
        <f t="shared" si="22"/>
        <v>12</v>
      </c>
    </row>
    <row r="30" spans="4:47" x14ac:dyDescent="0.2">
      <c r="D30" s="3" t="s">
        <v>71</v>
      </c>
      <c r="E30" s="1">
        <f t="shared" si="1"/>
        <v>12</v>
      </c>
      <c r="F30" s="3">
        <v>1</v>
      </c>
      <c r="G30">
        <f t="shared" si="2"/>
        <v>40000</v>
      </c>
      <c r="H30" s="3">
        <f t="shared" si="3"/>
        <v>12</v>
      </c>
      <c r="I30">
        <f t="shared" si="0"/>
        <v>3066</v>
      </c>
      <c r="J30">
        <v>3066</v>
      </c>
      <c r="K30">
        <f t="shared" si="4"/>
        <v>36409.56</v>
      </c>
      <c r="L30">
        <f t="shared" si="5"/>
        <v>11.875264187866927</v>
      </c>
      <c r="M30" s="5">
        <f t="shared" si="6"/>
        <v>11</v>
      </c>
      <c r="N30" s="5">
        <f t="shared" si="7"/>
        <v>12</v>
      </c>
      <c r="U30" s="3" t="s">
        <v>71</v>
      </c>
      <c r="V30" s="1">
        <f t="shared" si="23"/>
        <v>13</v>
      </c>
      <c r="W30" s="3">
        <v>1</v>
      </c>
      <c r="X30">
        <f t="shared" si="8"/>
        <v>40000</v>
      </c>
      <c r="Y30" s="3">
        <f t="shared" si="9"/>
        <v>4</v>
      </c>
      <c r="Z30">
        <f t="shared" si="10"/>
        <v>5562</v>
      </c>
      <c r="AA30">
        <v>5562</v>
      </c>
      <c r="AB30">
        <f t="shared" si="11"/>
        <v>18577.36</v>
      </c>
      <c r="AC30">
        <f t="shared" si="12"/>
        <v>3.3400503416037397</v>
      </c>
      <c r="AD30" s="5">
        <f t="shared" si="13"/>
        <v>3</v>
      </c>
      <c r="AE30" s="5">
        <f t="shared" si="14"/>
        <v>4</v>
      </c>
      <c r="AI30">
        <v>1</v>
      </c>
      <c r="AK30" s="3" t="s">
        <v>71</v>
      </c>
      <c r="AL30" s="1">
        <f t="shared" si="15"/>
        <v>12</v>
      </c>
      <c r="AM30">
        <v>1</v>
      </c>
      <c r="AN30">
        <f t="shared" si="16"/>
        <v>40000</v>
      </c>
      <c r="AO30" s="3">
        <f t="shared" si="17"/>
        <v>15</v>
      </c>
      <c r="AP30">
        <f t="shared" si="18"/>
        <v>2446</v>
      </c>
      <c r="AQ30">
        <v>2446</v>
      </c>
      <c r="AR30">
        <f t="shared" si="19"/>
        <v>34454.480000000003</v>
      </c>
      <c r="AS30">
        <f t="shared" si="20"/>
        <v>14.086050695012267</v>
      </c>
      <c r="AT30" s="5">
        <f t="shared" si="21"/>
        <v>14</v>
      </c>
      <c r="AU30" s="5">
        <f t="shared" si="22"/>
        <v>15</v>
      </c>
    </row>
    <row r="31" spans="4:47" x14ac:dyDescent="0.2">
      <c r="F31" t="s">
        <v>20</v>
      </c>
      <c r="I31">
        <f>SUM(I6:I30)</f>
        <v>910239</v>
      </c>
      <c r="J31">
        <f>SUM(J6:J30)</f>
        <v>188619</v>
      </c>
      <c r="W31" t="s">
        <v>20</v>
      </c>
      <c r="Z31">
        <f>SUM(Z6:Z30)</f>
        <v>464434</v>
      </c>
      <c r="AA31">
        <f>SUM(AA6:AA30)</f>
        <v>166630</v>
      </c>
      <c r="AK31" s="3"/>
      <c r="AM31" t="s">
        <v>20</v>
      </c>
      <c r="AP31">
        <f>SUM(AP6:AP30)</f>
        <v>861362</v>
      </c>
      <c r="AQ31">
        <f>SUM(AQ6:AQ30)</f>
        <v>192858</v>
      </c>
    </row>
    <row r="33" spans="1:47" ht="15" customHeight="1" x14ac:dyDescent="0.2"/>
    <row r="35" spans="1:47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43</v>
      </c>
      <c r="G38">
        <f>B$4/25</f>
        <v>40000</v>
      </c>
      <c r="H38" s="3">
        <f>N38</f>
        <v>11</v>
      </c>
      <c r="I38">
        <f t="shared" ref="I38:I62" si="24">F38*J38</f>
        <v>123625</v>
      </c>
      <c r="J38">
        <v>2875</v>
      </c>
      <c r="K38">
        <f>I$63/25</f>
        <v>28760.16</v>
      </c>
      <c r="L38">
        <f>K38/J38</f>
        <v>10.003533913043478</v>
      </c>
      <c r="M38" s="5">
        <f>_xlfn.FLOOR.PRECISE(L38)</f>
        <v>10</v>
      </c>
      <c r="N38" s="5">
        <f>ROUNDUP(L38,0)</f>
        <v>11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504</v>
      </c>
      <c r="X38">
        <f>S$4/25</f>
        <v>40000</v>
      </c>
      <c r="Y38" s="3">
        <f>AE38</f>
        <v>51</v>
      </c>
      <c r="Z38">
        <f>W38*AA38</f>
        <v>380520</v>
      </c>
      <c r="AA38">
        <v>755</v>
      </c>
      <c r="AB38">
        <f>Z$63/25</f>
        <v>38427.56</v>
      </c>
      <c r="AC38">
        <f>AB38/AA38</f>
        <v>50.897430463576157</v>
      </c>
      <c r="AD38" s="5">
        <f>_xlfn.FLOOR.PRECISE(AC38)</f>
        <v>50</v>
      </c>
      <c r="AE38" s="5">
        <f>ROUNDUP(AC38,0)</f>
        <v>51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72</v>
      </c>
      <c r="AN38">
        <f>AI$4/25</f>
        <v>40000</v>
      </c>
      <c r="AO38" s="3">
        <f>AU38</f>
        <v>12</v>
      </c>
      <c r="AP38">
        <f>AM38*AQ38</f>
        <v>204408</v>
      </c>
      <c r="AQ38">
        <v>2839</v>
      </c>
      <c r="AR38">
        <f>AP$63/25</f>
        <v>33782.28</v>
      </c>
      <c r="AS38">
        <f>AR38/AQ38</f>
        <v>11.899358929200423</v>
      </c>
      <c r="AT38" s="5">
        <f>_xlfn.FLOOR.PRECISE(AS38)</f>
        <v>11</v>
      </c>
      <c r="AU38" s="5">
        <f>ROUNDUP(AS38,0)</f>
        <v>12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10</v>
      </c>
      <c r="F39" s="53">
        <v>12</v>
      </c>
      <c r="G39">
        <f t="shared" ref="G39:G62" si="26">B$4/25</f>
        <v>40000</v>
      </c>
      <c r="H39" s="3">
        <f t="shared" ref="H39:H62" si="27">N39</f>
        <v>6</v>
      </c>
      <c r="I39">
        <f t="shared" si="24"/>
        <v>66072</v>
      </c>
      <c r="J39">
        <v>5506</v>
      </c>
      <c r="K39">
        <f t="shared" ref="K39:K62" si="28">I$63/25</f>
        <v>28760.16</v>
      </c>
      <c r="L39">
        <f t="shared" ref="L39:L62" si="29">K39/J39</f>
        <v>5.2234217217580818</v>
      </c>
      <c r="M39" s="5">
        <f t="shared" ref="M39:M62" si="30">_xlfn.FLOOR.PRECISE(L39)</f>
        <v>5</v>
      </c>
      <c r="N39" s="5">
        <f t="shared" ref="N39:N62" si="31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8</v>
      </c>
      <c r="W39" s="53">
        <v>70</v>
      </c>
      <c r="X39">
        <f t="shared" ref="X39:X62" si="33">S$4/25</f>
        <v>40000</v>
      </c>
      <c r="Y39" s="3">
        <f t="shared" ref="Y39:Y62" si="34">AE39</f>
        <v>21</v>
      </c>
      <c r="Z39">
        <f t="shared" ref="Z39:Z62" si="35">W39*AA39</f>
        <v>128310</v>
      </c>
      <c r="AA39">
        <v>1833</v>
      </c>
      <c r="AB39">
        <f t="shared" ref="AB39:AB62" si="36">Z$63/25</f>
        <v>38427.56</v>
      </c>
      <c r="AC39">
        <f t="shared" ref="AC39:AC62" si="37">AB39/AA39</f>
        <v>20.964298963447899</v>
      </c>
      <c r="AD39" s="5">
        <f t="shared" ref="AD39:AD62" si="38">_xlfn.FLOOR.PRECISE(AC39)</f>
        <v>20</v>
      </c>
      <c r="AE39" s="5">
        <f t="shared" ref="AE39:AE62" si="39">ROUNDUP(AC39,0)</f>
        <v>21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10</v>
      </c>
      <c r="AM39" s="53">
        <v>10</v>
      </c>
      <c r="AN39">
        <f t="shared" ref="AN39:AN62" si="41">AI$4/25</f>
        <v>40000</v>
      </c>
      <c r="AO39" s="3">
        <f t="shared" ref="AO39:AO62" si="42">AU39</f>
        <v>6</v>
      </c>
      <c r="AP39">
        <f t="shared" ref="AP39:AP62" si="43">AM39*AQ39</f>
        <v>56450</v>
      </c>
      <c r="AQ39">
        <v>5645</v>
      </c>
      <c r="AR39">
        <f t="shared" ref="AR39:AR62" si="44">AP$63/25</f>
        <v>33782.28</v>
      </c>
      <c r="AS39">
        <f t="shared" ref="AS39:AS62" si="45">AR39/AQ39</f>
        <v>5.9844605845881311</v>
      </c>
      <c r="AT39" s="5">
        <f t="shared" ref="AT39:AT62" si="46">_xlfn.FLOOR.PRECISE(AS39)</f>
        <v>5</v>
      </c>
      <c r="AU39" s="5">
        <f t="shared" ref="AU39:AU62" si="47">ROUNDUP(AS39,0)</f>
        <v>6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10</v>
      </c>
      <c r="F40" s="53">
        <v>9</v>
      </c>
      <c r="G40">
        <f t="shared" si="26"/>
        <v>40000</v>
      </c>
      <c r="H40" s="3">
        <f t="shared" si="27"/>
        <v>4</v>
      </c>
      <c r="I40">
        <f t="shared" si="24"/>
        <v>65574</v>
      </c>
      <c r="J40">
        <v>7286</v>
      </c>
      <c r="K40">
        <f t="shared" si="28"/>
        <v>28760.16</v>
      </c>
      <c r="L40">
        <f t="shared" si="29"/>
        <v>3.9473181443864944</v>
      </c>
      <c r="M40" s="5">
        <f t="shared" si="30"/>
        <v>3</v>
      </c>
      <c r="N40" s="5">
        <f t="shared" si="31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9</v>
      </c>
      <c r="W40" s="53">
        <v>12</v>
      </c>
      <c r="X40">
        <f t="shared" si="33"/>
        <v>40000</v>
      </c>
      <c r="Y40" s="3">
        <f t="shared" si="34"/>
        <v>14</v>
      </c>
      <c r="Z40">
        <f t="shared" si="35"/>
        <v>33600</v>
      </c>
      <c r="AA40">
        <v>2800</v>
      </c>
      <c r="AB40">
        <f t="shared" si="36"/>
        <v>38427.56</v>
      </c>
      <c r="AC40">
        <f t="shared" si="37"/>
        <v>13.724128571428571</v>
      </c>
      <c r="AD40" s="5">
        <f t="shared" si="38"/>
        <v>13</v>
      </c>
      <c r="AE40" s="5">
        <f t="shared" si="39"/>
        <v>14</v>
      </c>
      <c r="AF40" s="1"/>
      <c r="AG40" s="1"/>
      <c r="AH40" s="1"/>
      <c r="AI40" s="1"/>
      <c r="AJ40" s="1"/>
      <c r="AK40" s="53" t="s">
        <v>11</v>
      </c>
      <c r="AL40" s="1">
        <f t="shared" si="40"/>
        <v>10</v>
      </c>
      <c r="AM40" s="53">
        <v>7</v>
      </c>
      <c r="AN40">
        <f t="shared" si="41"/>
        <v>40000</v>
      </c>
      <c r="AO40" s="3">
        <f t="shared" si="42"/>
        <v>5</v>
      </c>
      <c r="AP40">
        <f t="shared" si="43"/>
        <v>55734</v>
      </c>
      <c r="AQ40">
        <v>7962</v>
      </c>
      <c r="AR40">
        <f t="shared" si="44"/>
        <v>33782.28</v>
      </c>
      <c r="AS40">
        <f t="shared" si="45"/>
        <v>4.242938960060286</v>
      </c>
      <c r="AT40" s="5">
        <f t="shared" si="46"/>
        <v>4</v>
      </c>
      <c r="AU40" s="5">
        <f t="shared" si="47"/>
        <v>5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11</v>
      </c>
      <c r="F41" s="1">
        <v>7</v>
      </c>
      <c r="G41">
        <f t="shared" si="26"/>
        <v>40000</v>
      </c>
      <c r="H41" s="3">
        <f t="shared" si="27"/>
        <v>4</v>
      </c>
      <c r="I41">
        <f t="shared" si="24"/>
        <v>60718</v>
      </c>
      <c r="J41">
        <v>8674</v>
      </c>
      <c r="K41">
        <f t="shared" si="28"/>
        <v>28760.16</v>
      </c>
      <c r="L41">
        <f t="shared" si="29"/>
        <v>3.3156744293290292</v>
      </c>
      <c r="M41" s="5">
        <f t="shared" si="30"/>
        <v>3</v>
      </c>
      <c r="N41" s="5">
        <f t="shared" si="31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9</v>
      </c>
      <c r="W41" s="1">
        <v>9</v>
      </c>
      <c r="X41">
        <f t="shared" si="33"/>
        <v>40000</v>
      </c>
      <c r="Y41" s="3">
        <f t="shared" si="34"/>
        <v>10</v>
      </c>
      <c r="Z41">
        <f t="shared" si="35"/>
        <v>34785</v>
      </c>
      <c r="AA41">
        <v>3865</v>
      </c>
      <c r="AB41">
        <f t="shared" si="36"/>
        <v>38427.56</v>
      </c>
      <c r="AC41">
        <f t="shared" si="37"/>
        <v>9.9424476067270362</v>
      </c>
      <c r="AD41" s="5">
        <f t="shared" si="38"/>
        <v>9</v>
      </c>
      <c r="AE41" s="5">
        <f t="shared" si="39"/>
        <v>10</v>
      </c>
      <c r="AF41" s="1"/>
      <c r="AG41" s="1"/>
      <c r="AH41" s="1"/>
      <c r="AI41" s="1"/>
      <c r="AJ41" s="1"/>
      <c r="AK41" s="53" t="s">
        <v>12</v>
      </c>
      <c r="AL41" s="1">
        <f t="shared" si="40"/>
        <v>11</v>
      </c>
      <c r="AM41" s="1">
        <v>6</v>
      </c>
      <c r="AN41">
        <f t="shared" si="41"/>
        <v>40000</v>
      </c>
      <c r="AO41" s="3">
        <f t="shared" si="42"/>
        <v>4</v>
      </c>
      <c r="AP41">
        <f t="shared" si="43"/>
        <v>57072</v>
      </c>
      <c r="AQ41">
        <v>9512</v>
      </c>
      <c r="AR41">
        <f t="shared" si="44"/>
        <v>33782.28</v>
      </c>
      <c r="AS41">
        <f t="shared" si="45"/>
        <v>3.5515433137089989</v>
      </c>
      <c r="AT41" s="5">
        <f t="shared" si="46"/>
        <v>3</v>
      </c>
      <c r="AU41" s="5">
        <f t="shared" si="47"/>
        <v>4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11</v>
      </c>
      <c r="F42" s="1">
        <v>5</v>
      </c>
      <c r="G42">
        <f t="shared" si="26"/>
        <v>40000</v>
      </c>
      <c r="H42" s="3">
        <f t="shared" si="27"/>
        <v>4</v>
      </c>
      <c r="I42">
        <f t="shared" si="24"/>
        <v>47740</v>
      </c>
      <c r="J42">
        <v>9548</v>
      </c>
      <c r="K42">
        <f t="shared" si="28"/>
        <v>28760.16</v>
      </c>
      <c r="L42">
        <f t="shared" si="29"/>
        <v>3.0121658986175115</v>
      </c>
      <c r="M42" s="5">
        <f t="shared" si="30"/>
        <v>3</v>
      </c>
      <c r="N42" s="5">
        <f t="shared" si="31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10</v>
      </c>
      <c r="W42" s="1">
        <v>7</v>
      </c>
      <c r="X42">
        <f t="shared" si="33"/>
        <v>40000</v>
      </c>
      <c r="Y42" s="3">
        <f t="shared" si="34"/>
        <v>9</v>
      </c>
      <c r="Z42">
        <f t="shared" si="35"/>
        <v>33551</v>
      </c>
      <c r="AA42">
        <v>4793</v>
      </c>
      <c r="AB42">
        <f t="shared" si="36"/>
        <v>38427.56</v>
      </c>
      <c r="AC42">
        <f t="shared" si="37"/>
        <v>8.0174337575631132</v>
      </c>
      <c r="AD42" s="5">
        <f t="shared" si="38"/>
        <v>8</v>
      </c>
      <c r="AE42" s="5">
        <f t="shared" si="39"/>
        <v>9</v>
      </c>
      <c r="AF42" s="1"/>
      <c r="AG42" s="1"/>
      <c r="AH42" s="1"/>
      <c r="AI42" s="1"/>
      <c r="AJ42" s="1"/>
      <c r="AK42" s="53" t="s">
        <v>13</v>
      </c>
      <c r="AL42" s="1">
        <f t="shared" si="40"/>
        <v>11</v>
      </c>
      <c r="AM42" s="1">
        <v>5</v>
      </c>
      <c r="AN42">
        <f t="shared" si="41"/>
        <v>40000</v>
      </c>
      <c r="AO42" s="3">
        <f t="shared" si="42"/>
        <v>4</v>
      </c>
      <c r="AP42">
        <f t="shared" si="43"/>
        <v>52995</v>
      </c>
      <c r="AQ42">
        <v>10599</v>
      </c>
      <c r="AR42">
        <f t="shared" si="44"/>
        <v>33782.28</v>
      </c>
      <c r="AS42">
        <f t="shared" si="45"/>
        <v>3.1873082366260967</v>
      </c>
      <c r="AT42" s="5">
        <f t="shared" si="46"/>
        <v>3</v>
      </c>
      <c r="AU42" s="5">
        <f t="shared" si="47"/>
        <v>4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11</v>
      </c>
      <c r="F43" s="1">
        <v>4</v>
      </c>
      <c r="G43">
        <f t="shared" si="26"/>
        <v>40000</v>
      </c>
      <c r="H43" s="3">
        <f t="shared" si="27"/>
        <v>3</v>
      </c>
      <c r="I43">
        <f t="shared" si="24"/>
        <v>41092</v>
      </c>
      <c r="J43">
        <v>10273</v>
      </c>
      <c r="K43">
        <f t="shared" si="28"/>
        <v>28760.16</v>
      </c>
      <c r="L43">
        <f t="shared" si="29"/>
        <v>2.7995872675946658</v>
      </c>
      <c r="M43" s="5">
        <f t="shared" si="30"/>
        <v>2</v>
      </c>
      <c r="N43" s="5">
        <f t="shared" si="31"/>
        <v>3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10</v>
      </c>
      <c r="W43" s="1">
        <v>6</v>
      </c>
      <c r="X43">
        <f t="shared" si="33"/>
        <v>40000</v>
      </c>
      <c r="Y43" s="3">
        <f t="shared" si="34"/>
        <v>7</v>
      </c>
      <c r="Z43">
        <f t="shared" si="35"/>
        <v>34242</v>
      </c>
      <c r="AA43">
        <v>5707</v>
      </c>
      <c r="AB43">
        <f t="shared" si="36"/>
        <v>38427.56</v>
      </c>
      <c r="AC43">
        <f t="shared" si="37"/>
        <v>6.7334080953215345</v>
      </c>
      <c r="AD43" s="5">
        <f t="shared" si="38"/>
        <v>6</v>
      </c>
      <c r="AE43" s="5">
        <f t="shared" si="39"/>
        <v>7</v>
      </c>
      <c r="AF43" s="1"/>
      <c r="AG43" s="1"/>
      <c r="AH43" s="1"/>
      <c r="AI43" s="1"/>
      <c r="AJ43" s="1"/>
      <c r="AK43" s="53" t="s">
        <v>14</v>
      </c>
      <c r="AL43" s="1">
        <f t="shared" si="40"/>
        <v>11</v>
      </c>
      <c r="AM43" s="1">
        <v>5</v>
      </c>
      <c r="AN43">
        <f t="shared" si="41"/>
        <v>40000</v>
      </c>
      <c r="AO43" s="3">
        <f t="shared" si="42"/>
        <v>3</v>
      </c>
      <c r="AP43">
        <f t="shared" si="43"/>
        <v>56345</v>
      </c>
      <c r="AQ43">
        <v>11269</v>
      </c>
      <c r="AR43">
        <f t="shared" si="44"/>
        <v>33782.28</v>
      </c>
      <c r="AS43">
        <f t="shared" si="45"/>
        <v>2.9978063714615315</v>
      </c>
      <c r="AT43" s="5">
        <f t="shared" si="46"/>
        <v>2</v>
      </c>
      <c r="AU43" s="5">
        <f t="shared" si="47"/>
        <v>3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11</v>
      </c>
      <c r="F44" s="1">
        <v>3</v>
      </c>
      <c r="G44">
        <f t="shared" si="26"/>
        <v>40000</v>
      </c>
      <c r="H44" s="3">
        <f t="shared" si="27"/>
        <v>3</v>
      </c>
      <c r="I44">
        <f t="shared" si="24"/>
        <v>31938</v>
      </c>
      <c r="J44">
        <v>10646</v>
      </c>
      <c r="K44">
        <f t="shared" si="28"/>
        <v>28760.16</v>
      </c>
      <c r="L44">
        <f t="shared" si="29"/>
        <v>2.701499154612061</v>
      </c>
      <c r="M44" s="5">
        <f t="shared" si="30"/>
        <v>2</v>
      </c>
      <c r="N44" s="5">
        <f t="shared" si="31"/>
        <v>3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10</v>
      </c>
      <c r="W44" s="1">
        <v>4</v>
      </c>
      <c r="X44">
        <f t="shared" si="33"/>
        <v>40000</v>
      </c>
      <c r="Y44" s="3">
        <f t="shared" si="34"/>
        <v>7</v>
      </c>
      <c r="Z44">
        <f t="shared" si="35"/>
        <v>25424</v>
      </c>
      <c r="AA44">
        <v>6356</v>
      </c>
      <c r="AB44">
        <f t="shared" si="36"/>
        <v>38427.56</v>
      </c>
      <c r="AC44">
        <f t="shared" si="37"/>
        <v>6.0458716173694143</v>
      </c>
      <c r="AD44" s="5">
        <f t="shared" si="38"/>
        <v>6</v>
      </c>
      <c r="AE44" s="5">
        <f t="shared" si="39"/>
        <v>7</v>
      </c>
      <c r="AF44" s="1"/>
      <c r="AG44" s="1"/>
      <c r="AH44" s="1"/>
      <c r="AI44" s="1"/>
      <c r="AJ44" s="1"/>
      <c r="AK44" s="53" t="s">
        <v>15</v>
      </c>
      <c r="AL44" s="1">
        <f t="shared" si="40"/>
        <v>11</v>
      </c>
      <c r="AM44" s="1">
        <v>4</v>
      </c>
      <c r="AN44">
        <f t="shared" si="41"/>
        <v>40000</v>
      </c>
      <c r="AO44" s="3">
        <f t="shared" si="42"/>
        <v>3</v>
      </c>
      <c r="AP44">
        <f t="shared" si="43"/>
        <v>47088</v>
      </c>
      <c r="AQ44">
        <v>11772</v>
      </c>
      <c r="AR44">
        <f t="shared" si="44"/>
        <v>33782.28</v>
      </c>
      <c r="AS44">
        <f t="shared" si="45"/>
        <v>2.8697145769622834</v>
      </c>
      <c r="AT44" s="5">
        <f t="shared" si="46"/>
        <v>2</v>
      </c>
      <c r="AU44" s="5">
        <f t="shared" si="47"/>
        <v>3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11</v>
      </c>
      <c r="F45" s="1">
        <v>3</v>
      </c>
      <c r="G45">
        <f t="shared" si="26"/>
        <v>40000</v>
      </c>
      <c r="H45" s="3">
        <f t="shared" si="27"/>
        <v>3</v>
      </c>
      <c r="I45">
        <f t="shared" si="24"/>
        <v>32163</v>
      </c>
      <c r="J45">
        <v>10721</v>
      </c>
      <c r="K45">
        <f t="shared" si="28"/>
        <v>28760.16</v>
      </c>
      <c r="L45">
        <f t="shared" si="29"/>
        <v>2.6826005036843577</v>
      </c>
      <c r="M45" s="5">
        <f t="shared" si="30"/>
        <v>2</v>
      </c>
      <c r="N45" s="5">
        <f t="shared" si="31"/>
        <v>3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10</v>
      </c>
      <c r="W45" s="1">
        <v>3</v>
      </c>
      <c r="X45">
        <f t="shared" si="33"/>
        <v>40000</v>
      </c>
      <c r="Y45" s="3">
        <f t="shared" si="34"/>
        <v>6</v>
      </c>
      <c r="Z45">
        <f t="shared" si="35"/>
        <v>21486</v>
      </c>
      <c r="AA45">
        <v>7162</v>
      </c>
      <c r="AB45">
        <f t="shared" si="36"/>
        <v>38427.56</v>
      </c>
      <c r="AC45">
        <f t="shared" si="37"/>
        <v>5.3654789165037693</v>
      </c>
      <c r="AD45" s="5">
        <f t="shared" si="38"/>
        <v>5</v>
      </c>
      <c r="AE45" s="5">
        <f t="shared" si="39"/>
        <v>6</v>
      </c>
      <c r="AF45" s="1"/>
      <c r="AG45" s="1"/>
      <c r="AH45" s="1"/>
      <c r="AI45" s="1"/>
      <c r="AJ45" s="1"/>
      <c r="AK45" s="53" t="s">
        <v>16</v>
      </c>
      <c r="AL45" s="1">
        <f t="shared" si="40"/>
        <v>11</v>
      </c>
      <c r="AM45" s="1">
        <v>4</v>
      </c>
      <c r="AN45">
        <f t="shared" si="41"/>
        <v>40000</v>
      </c>
      <c r="AO45" s="3">
        <f t="shared" si="42"/>
        <v>3</v>
      </c>
      <c r="AP45">
        <f t="shared" si="43"/>
        <v>46444</v>
      </c>
      <c r="AQ45">
        <v>11611</v>
      </c>
      <c r="AR45">
        <f t="shared" si="44"/>
        <v>33782.28</v>
      </c>
      <c r="AS45">
        <f t="shared" si="45"/>
        <v>2.909506502454569</v>
      </c>
      <c r="AT45" s="5">
        <f t="shared" si="46"/>
        <v>2</v>
      </c>
      <c r="AU45" s="5">
        <f t="shared" si="47"/>
        <v>3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11</v>
      </c>
      <c r="F46" s="1">
        <v>3</v>
      </c>
      <c r="G46">
        <f t="shared" si="26"/>
        <v>40000</v>
      </c>
      <c r="H46" s="3">
        <f t="shared" si="27"/>
        <v>3</v>
      </c>
      <c r="I46">
        <f t="shared" si="24"/>
        <v>31590</v>
      </c>
      <c r="J46">
        <v>10530</v>
      </c>
      <c r="K46">
        <f t="shared" si="28"/>
        <v>28760.16</v>
      </c>
      <c r="L46">
        <f t="shared" si="29"/>
        <v>2.7312592592592591</v>
      </c>
      <c r="M46" s="5">
        <f t="shared" si="30"/>
        <v>2</v>
      </c>
      <c r="N46" s="5">
        <f t="shared" si="31"/>
        <v>3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10</v>
      </c>
      <c r="W46" s="1">
        <v>3</v>
      </c>
      <c r="X46">
        <f t="shared" si="33"/>
        <v>40000</v>
      </c>
      <c r="Y46" s="3">
        <f t="shared" si="34"/>
        <v>6</v>
      </c>
      <c r="Z46">
        <f t="shared" si="35"/>
        <v>22845</v>
      </c>
      <c r="AA46">
        <v>7615</v>
      </c>
      <c r="AB46">
        <f t="shared" si="36"/>
        <v>38427.56</v>
      </c>
      <c r="AC46">
        <f t="shared" si="37"/>
        <v>5.0462980958634267</v>
      </c>
      <c r="AD46" s="5">
        <f t="shared" si="38"/>
        <v>5</v>
      </c>
      <c r="AE46" s="5">
        <f t="shared" si="39"/>
        <v>6</v>
      </c>
      <c r="AF46" s="1"/>
      <c r="AG46" s="1"/>
      <c r="AH46" s="1"/>
      <c r="AI46" s="1"/>
      <c r="AJ46" s="1"/>
      <c r="AK46" s="53" t="s">
        <v>17</v>
      </c>
      <c r="AL46" s="1">
        <f t="shared" si="40"/>
        <v>11</v>
      </c>
      <c r="AM46" s="1">
        <v>3</v>
      </c>
      <c r="AN46">
        <f t="shared" si="41"/>
        <v>40000</v>
      </c>
      <c r="AO46" s="3">
        <f t="shared" si="42"/>
        <v>3</v>
      </c>
      <c r="AP46">
        <f t="shared" si="43"/>
        <v>34644</v>
      </c>
      <c r="AQ46">
        <v>11548</v>
      </c>
      <c r="AR46">
        <f t="shared" si="44"/>
        <v>33782.28</v>
      </c>
      <c r="AS46">
        <f t="shared" si="45"/>
        <v>2.9253792864565291</v>
      </c>
      <c r="AT46" s="5">
        <f t="shared" si="46"/>
        <v>2</v>
      </c>
      <c r="AU46" s="5">
        <f t="shared" si="47"/>
        <v>3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11</v>
      </c>
      <c r="F47" s="1">
        <v>2</v>
      </c>
      <c r="G47">
        <f t="shared" si="26"/>
        <v>40000</v>
      </c>
      <c r="H47" s="3">
        <f t="shared" si="27"/>
        <v>3</v>
      </c>
      <c r="I47">
        <f t="shared" si="24"/>
        <v>21128</v>
      </c>
      <c r="J47">
        <v>10564</v>
      </c>
      <c r="K47">
        <f t="shared" si="28"/>
        <v>28760.16</v>
      </c>
      <c r="L47">
        <f t="shared" si="29"/>
        <v>2.7224687618326393</v>
      </c>
      <c r="M47" s="5">
        <f t="shared" si="30"/>
        <v>2</v>
      </c>
      <c r="N47" s="5">
        <f t="shared" si="31"/>
        <v>3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10</v>
      </c>
      <c r="W47" s="1">
        <v>2</v>
      </c>
      <c r="X47">
        <f t="shared" si="33"/>
        <v>40000</v>
      </c>
      <c r="Y47" s="3">
        <f t="shared" si="34"/>
        <v>5</v>
      </c>
      <c r="Z47">
        <f t="shared" si="35"/>
        <v>15920</v>
      </c>
      <c r="AA47">
        <v>7960</v>
      </c>
      <c r="AB47">
        <f t="shared" si="36"/>
        <v>38427.56</v>
      </c>
      <c r="AC47">
        <f t="shared" si="37"/>
        <v>4.8275829145728641</v>
      </c>
      <c r="AD47" s="5">
        <f t="shared" si="38"/>
        <v>4</v>
      </c>
      <c r="AE47" s="5">
        <f t="shared" si="39"/>
        <v>5</v>
      </c>
      <c r="AF47" s="1"/>
      <c r="AG47" s="1"/>
      <c r="AH47" s="1"/>
      <c r="AI47" s="1"/>
      <c r="AJ47" s="1"/>
      <c r="AK47" s="53" t="s">
        <v>18</v>
      </c>
      <c r="AL47" s="1">
        <f t="shared" si="40"/>
        <v>11</v>
      </c>
      <c r="AM47" s="1">
        <v>3</v>
      </c>
      <c r="AN47">
        <f t="shared" si="41"/>
        <v>40000</v>
      </c>
      <c r="AO47" s="3">
        <f t="shared" si="42"/>
        <v>4</v>
      </c>
      <c r="AP47">
        <f t="shared" si="43"/>
        <v>33363</v>
      </c>
      <c r="AQ47">
        <v>11121</v>
      </c>
      <c r="AR47">
        <f t="shared" si="44"/>
        <v>33782.28</v>
      </c>
      <c r="AS47">
        <f t="shared" si="45"/>
        <v>3.0377016455354733</v>
      </c>
      <c r="AT47" s="5">
        <f t="shared" si="46"/>
        <v>3</v>
      </c>
      <c r="AU47" s="5">
        <f t="shared" si="47"/>
        <v>4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11</v>
      </c>
      <c r="F48" s="1">
        <v>2</v>
      </c>
      <c r="G48">
        <f t="shared" si="26"/>
        <v>40000</v>
      </c>
      <c r="H48" s="3">
        <f t="shared" si="27"/>
        <v>3</v>
      </c>
      <c r="I48">
        <f t="shared" si="24"/>
        <v>20396</v>
      </c>
      <c r="J48">
        <v>10198</v>
      </c>
      <c r="K48">
        <f t="shared" si="28"/>
        <v>28760.16</v>
      </c>
      <c r="L48">
        <f t="shared" si="29"/>
        <v>2.8201765051970975</v>
      </c>
      <c r="M48" s="5">
        <f t="shared" si="30"/>
        <v>2</v>
      </c>
      <c r="N48" s="5">
        <f t="shared" si="31"/>
        <v>3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11</v>
      </c>
      <c r="W48" s="1">
        <v>2</v>
      </c>
      <c r="X48">
        <f t="shared" si="33"/>
        <v>40000</v>
      </c>
      <c r="Y48" s="3">
        <f t="shared" si="34"/>
        <v>5</v>
      </c>
      <c r="Z48">
        <f t="shared" si="35"/>
        <v>16788</v>
      </c>
      <c r="AA48">
        <v>8394</v>
      </c>
      <c r="AB48">
        <f t="shared" si="36"/>
        <v>38427.56</v>
      </c>
      <c r="AC48">
        <f t="shared" si="37"/>
        <v>4.5779795091732183</v>
      </c>
      <c r="AD48" s="5">
        <f t="shared" si="38"/>
        <v>4</v>
      </c>
      <c r="AE48" s="5">
        <f t="shared" si="39"/>
        <v>5</v>
      </c>
      <c r="AF48" s="1"/>
      <c r="AG48" s="1"/>
      <c r="AH48" s="1"/>
      <c r="AI48" s="1"/>
      <c r="AJ48" s="1"/>
      <c r="AK48" s="53" t="s">
        <v>57</v>
      </c>
      <c r="AL48" s="1">
        <f t="shared" si="40"/>
        <v>11</v>
      </c>
      <c r="AM48" s="1">
        <v>3</v>
      </c>
      <c r="AN48">
        <f t="shared" si="41"/>
        <v>40000</v>
      </c>
      <c r="AO48" s="3">
        <f t="shared" si="42"/>
        <v>4</v>
      </c>
      <c r="AP48">
        <f t="shared" si="43"/>
        <v>32643</v>
      </c>
      <c r="AQ48">
        <v>10881</v>
      </c>
      <c r="AR48">
        <f t="shared" si="44"/>
        <v>33782.28</v>
      </c>
      <c r="AS48">
        <f t="shared" si="45"/>
        <v>3.1047036118003857</v>
      </c>
      <c r="AT48" s="5">
        <f t="shared" si="46"/>
        <v>3</v>
      </c>
      <c r="AU48" s="5">
        <f t="shared" si="47"/>
        <v>4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11</v>
      </c>
      <c r="F49" s="1">
        <v>2</v>
      </c>
      <c r="G49">
        <f t="shared" si="26"/>
        <v>40000</v>
      </c>
      <c r="H49" s="3">
        <f t="shared" si="27"/>
        <v>3</v>
      </c>
      <c r="I49">
        <f t="shared" si="24"/>
        <v>19650</v>
      </c>
      <c r="J49">
        <v>9825</v>
      </c>
      <c r="K49">
        <f t="shared" si="28"/>
        <v>28760.16</v>
      </c>
      <c r="L49">
        <f t="shared" si="29"/>
        <v>2.927242748091603</v>
      </c>
      <c r="M49" s="5">
        <f t="shared" si="30"/>
        <v>2</v>
      </c>
      <c r="N49" s="5">
        <f t="shared" si="31"/>
        <v>3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11</v>
      </c>
      <c r="W49" s="1">
        <v>2</v>
      </c>
      <c r="X49">
        <f t="shared" si="33"/>
        <v>40000</v>
      </c>
      <c r="Y49" s="3">
        <f t="shared" si="34"/>
        <v>5</v>
      </c>
      <c r="Z49">
        <f t="shared" si="35"/>
        <v>17528</v>
      </c>
      <c r="AA49">
        <v>8764</v>
      </c>
      <c r="AB49">
        <f t="shared" si="36"/>
        <v>38427.56</v>
      </c>
      <c r="AC49">
        <f t="shared" si="37"/>
        <v>4.3847056138749423</v>
      </c>
      <c r="AD49" s="5">
        <f t="shared" si="38"/>
        <v>4</v>
      </c>
      <c r="AE49" s="5">
        <f t="shared" si="39"/>
        <v>5</v>
      </c>
      <c r="AF49" s="1"/>
      <c r="AG49" s="1"/>
      <c r="AH49" s="1"/>
      <c r="AI49" s="1"/>
      <c r="AJ49" s="1"/>
      <c r="AK49" s="53" t="s">
        <v>58</v>
      </c>
      <c r="AL49" s="1">
        <f t="shared" si="40"/>
        <v>11</v>
      </c>
      <c r="AM49" s="1">
        <v>2</v>
      </c>
      <c r="AN49">
        <f t="shared" si="41"/>
        <v>40000</v>
      </c>
      <c r="AO49" s="3">
        <f t="shared" si="42"/>
        <v>4</v>
      </c>
      <c r="AP49">
        <f t="shared" si="43"/>
        <v>20928</v>
      </c>
      <c r="AQ49">
        <v>10464</v>
      </c>
      <c r="AR49">
        <f t="shared" si="44"/>
        <v>33782.28</v>
      </c>
      <c r="AS49">
        <f t="shared" si="45"/>
        <v>3.2284288990825689</v>
      </c>
      <c r="AT49" s="5">
        <f t="shared" si="46"/>
        <v>3</v>
      </c>
      <c r="AU49" s="5">
        <f t="shared" si="47"/>
        <v>4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11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19104</v>
      </c>
      <c r="J50">
        <v>9552</v>
      </c>
      <c r="K50">
        <f t="shared" si="28"/>
        <v>28760.16</v>
      </c>
      <c r="L50">
        <f t="shared" si="29"/>
        <v>3.0109045226130653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11</v>
      </c>
      <c r="W50" s="1">
        <v>2</v>
      </c>
      <c r="X50">
        <f t="shared" si="33"/>
        <v>40000</v>
      </c>
      <c r="Y50" s="3">
        <f t="shared" si="34"/>
        <v>5</v>
      </c>
      <c r="Z50">
        <f t="shared" si="35"/>
        <v>17612</v>
      </c>
      <c r="AA50">
        <v>8806</v>
      </c>
      <c r="AB50">
        <f t="shared" si="36"/>
        <v>38427.56</v>
      </c>
      <c r="AC50">
        <f t="shared" si="37"/>
        <v>4.3637928684987504</v>
      </c>
      <c r="AD50" s="5">
        <f t="shared" si="38"/>
        <v>4</v>
      </c>
      <c r="AE50" s="5">
        <f t="shared" si="39"/>
        <v>5</v>
      </c>
      <c r="AF50" s="1"/>
      <c r="AG50" s="1"/>
      <c r="AH50" s="1"/>
      <c r="AI50" s="1"/>
      <c r="AJ50" s="1"/>
      <c r="AK50" s="53" t="s">
        <v>59</v>
      </c>
      <c r="AL50" s="1">
        <f t="shared" si="40"/>
        <v>11</v>
      </c>
      <c r="AM50" s="1">
        <v>2</v>
      </c>
      <c r="AN50">
        <f t="shared" si="41"/>
        <v>40000</v>
      </c>
      <c r="AO50" s="3">
        <f t="shared" si="42"/>
        <v>4</v>
      </c>
      <c r="AP50">
        <f t="shared" si="43"/>
        <v>19620</v>
      </c>
      <c r="AQ50">
        <v>9810</v>
      </c>
      <c r="AR50">
        <f t="shared" si="44"/>
        <v>33782.28</v>
      </c>
      <c r="AS50">
        <f t="shared" si="45"/>
        <v>3.4436574923547401</v>
      </c>
      <c r="AT50" s="5">
        <f t="shared" si="46"/>
        <v>3</v>
      </c>
      <c r="AU50" s="5">
        <f t="shared" si="47"/>
        <v>4</v>
      </c>
    </row>
    <row r="51" spans="1:47" x14ac:dyDescent="0.2">
      <c r="D51" s="53" t="s">
        <v>60</v>
      </c>
      <c r="E51" s="1">
        <f t="shared" si="25"/>
        <v>11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18184</v>
      </c>
      <c r="J51">
        <v>9092</v>
      </c>
      <c r="K51">
        <f t="shared" si="28"/>
        <v>28760.16</v>
      </c>
      <c r="L51">
        <f t="shared" si="29"/>
        <v>3.1632380114386272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11</v>
      </c>
      <c r="W51" s="1">
        <v>2</v>
      </c>
      <c r="X51">
        <f t="shared" si="33"/>
        <v>40000</v>
      </c>
      <c r="Y51" s="3">
        <f t="shared" si="34"/>
        <v>5</v>
      </c>
      <c r="Z51">
        <f t="shared" si="35"/>
        <v>17770</v>
      </c>
      <c r="AA51">
        <v>8885</v>
      </c>
      <c r="AB51">
        <f t="shared" si="36"/>
        <v>38427.56</v>
      </c>
      <c r="AC51">
        <f t="shared" si="37"/>
        <v>4.3249926842993807</v>
      </c>
      <c r="AD51" s="5">
        <f t="shared" si="38"/>
        <v>4</v>
      </c>
      <c r="AE51" s="5">
        <f t="shared" si="39"/>
        <v>5</v>
      </c>
      <c r="AK51" s="53" t="s">
        <v>60</v>
      </c>
      <c r="AL51" s="1">
        <f t="shared" si="40"/>
        <v>11</v>
      </c>
      <c r="AM51" s="1">
        <v>2</v>
      </c>
      <c r="AN51">
        <f t="shared" si="41"/>
        <v>40000</v>
      </c>
      <c r="AO51" s="3">
        <f t="shared" si="42"/>
        <v>4</v>
      </c>
      <c r="AP51">
        <f t="shared" si="43"/>
        <v>18372</v>
      </c>
      <c r="AQ51">
        <v>9186</v>
      </c>
      <c r="AR51">
        <f t="shared" si="44"/>
        <v>33782.28</v>
      </c>
      <c r="AS51">
        <f t="shared" si="45"/>
        <v>3.6775832789026777</v>
      </c>
      <c r="AT51" s="5">
        <f t="shared" si="46"/>
        <v>3</v>
      </c>
      <c r="AU51" s="5">
        <f t="shared" si="47"/>
        <v>4</v>
      </c>
    </row>
    <row r="52" spans="1:47" x14ac:dyDescent="0.2">
      <c r="D52" s="53" t="s">
        <v>61</v>
      </c>
      <c r="E52" s="1">
        <f t="shared" si="25"/>
        <v>11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17116</v>
      </c>
      <c r="J52">
        <v>8558</v>
      </c>
      <c r="K52">
        <f t="shared" si="28"/>
        <v>28760.16</v>
      </c>
      <c r="L52">
        <f t="shared" si="29"/>
        <v>3.3606169665809769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11</v>
      </c>
      <c r="W52" s="1">
        <v>2</v>
      </c>
      <c r="X52">
        <f t="shared" si="33"/>
        <v>40000</v>
      </c>
      <c r="Y52" s="3">
        <f t="shared" si="34"/>
        <v>5</v>
      </c>
      <c r="Z52">
        <f t="shared" si="35"/>
        <v>17722</v>
      </c>
      <c r="AA52">
        <v>8861</v>
      </c>
      <c r="AB52">
        <f t="shared" si="36"/>
        <v>38427.56</v>
      </c>
      <c r="AC52">
        <f t="shared" si="37"/>
        <v>4.3367069179550839</v>
      </c>
      <c r="AD52" s="5">
        <f t="shared" si="38"/>
        <v>4</v>
      </c>
      <c r="AE52" s="5">
        <f t="shared" si="39"/>
        <v>5</v>
      </c>
      <c r="AK52" s="53" t="s">
        <v>61</v>
      </c>
      <c r="AL52" s="1">
        <f t="shared" si="40"/>
        <v>11</v>
      </c>
      <c r="AM52" s="1">
        <v>2</v>
      </c>
      <c r="AN52">
        <f t="shared" si="41"/>
        <v>40000</v>
      </c>
      <c r="AO52" s="3">
        <f t="shared" si="42"/>
        <v>4</v>
      </c>
      <c r="AP52">
        <f t="shared" si="43"/>
        <v>17174</v>
      </c>
      <c r="AQ52">
        <v>8587</v>
      </c>
      <c r="AR52">
        <f t="shared" si="44"/>
        <v>33782.28</v>
      </c>
      <c r="AS52">
        <f t="shared" si="45"/>
        <v>3.9341190171189004</v>
      </c>
      <c r="AT52" s="5">
        <f t="shared" si="46"/>
        <v>3</v>
      </c>
      <c r="AU52" s="5">
        <f t="shared" si="47"/>
        <v>4</v>
      </c>
    </row>
    <row r="53" spans="1:47" x14ac:dyDescent="0.2">
      <c r="D53" s="53" t="s">
        <v>62</v>
      </c>
      <c r="E53" s="1">
        <f t="shared" si="25"/>
        <v>10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15842</v>
      </c>
      <c r="J53">
        <v>7921</v>
      </c>
      <c r="K53">
        <f t="shared" si="28"/>
        <v>28760.16</v>
      </c>
      <c r="L53">
        <f t="shared" si="29"/>
        <v>3.6308748895341498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11</v>
      </c>
      <c r="W53" s="1">
        <v>2</v>
      </c>
      <c r="X53">
        <f t="shared" si="33"/>
        <v>40000</v>
      </c>
      <c r="Y53" s="3">
        <f t="shared" si="34"/>
        <v>5</v>
      </c>
      <c r="Z53">
        <f t="shared" si="35"/>
        <v>17400</v>
      </c>
      <c r="AA53">
        <v>8700</v>
      </c>
      <c r="AB53">
        <f t="shared" si="36"/>
        <v>38427.56</v>
      </c>
      <c r="AC53">
        <f t="shared" si="37"/>
        <v>4.4169609195402293</v>
      </c>
      <c r="AD53" s="5">
        <f t="shared" si="38"/>
        <v>4</v>
      </c>
      <c r="AE53" s="5">
        <f t="shared" si="39"/>
        <v>5</v>
      </c>
      <c r="AK53" s="53" t="s">
        <v>62</v>
      </c>
      <c r="AL53" s="1">
        <f t="shared" si="40"/>
        <v>10</v>
      </c>
      <c r="AM53" s="1">
        <v>2</v>
      </c>
      <c r="AN53">
        <f t="shared" si="41"/>
        <v>40000</v>
      </c>
      <c r="AO53" s="3">
        <f t="shared" si="42"/>
        <v>5</v>
      </c>
      <c r="AP53">
        <f t="shared" si="43"/>
        <v>15822</v>
      </c>
      <c r="AQ53">
        <v>7911</v>
      </c>
      <c r="AR53">
        <f t="shared" si="44"/>
        <v>33782.28</v>
      </c>
      <c r="AS53">
        <f t="shared" si="45"/>
        <v>4.2702919984831249</v>
      </c>
      <c r="AT53" s="5">
        <f t="shared" si="46"/>
        <v>4</v>
      </c>
      <c r="AU53" s="5">
        <f t="shared" si="47"/>
        <v>5</v>
      </c>
    </row>
    <row r="54" spans="1:47" x14ac:dyDescent="0.2">
      <c r="D54" s="53" t="s">
        <v>63</v>
      </c>
      <c r="E54" s="1">
        <f t="shared" si="25"/>
        <v>10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15026</v>
      </c>
      <c r="J54">
        <v>7513</v>
      </c>
      <c r="K54">
        <f t="shared" si="28"/>
        <v>28760.16</v>
      </c>
      <c r="L54">
        <f t="shared" si="29"/>
        <v>3.82805270863836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11</v>
      </c>
      <c r="W54" s="1">
        <v>2</v>
      </c>
      <c r="X54">
        <f t="shared" si="33"/>
        <v>40000</v>
      </c>
      <c r="Y54" s="3">
        <f t="shared" si="34"/>
        <v>5</v>
      </c>
      <c r="Z54">
        <f t="shared" si="35"/>
        <v>17242</v>
      </c>
      <c r="AA54">
        <v>8621</v>
      </c>
      <c r="AB54">
        <f t="shared" si="36"/>
        <v>38427.56</v>
      </c>
      <c r="AC54">
        <f t="shared" si="37"/>
        <v>4.457436492286277</v>
      </c>
      <c r="AD54" s="5">
        <f t="shared" si="38"/>
        <v>4</v>
      </c>
      <c r="AE54" s="5">
        <f t="shared" si="39"/>
        <v>5</v>
      </c>
      <c r="AK54" s="53" t="s">
        <v>63</v>
      </c>
      <c r="AL54" s="1">
        <f t="shared" si="40"/>
        <v>10</v>
      </c>
      <c r="AM54" s="1">
        <v>2</v>
      </c>
      <c r="AN54">
        <f t="shared" si="41"/>
        <v>40000</v>
      </c>
      <c r="AO54" s="3">
        <f t="shared" si="42"/>
        <v>5</v>
      </c>
      <c r="AP54">
        <f t="shared" si="43"/>
        <v>14468</v>
      </c>
      <c r="AQ54">
        <v>7234</v>
      </c>
      <c r="AR54">
        <f t="shared" si="44"/>
        <v>33782.28</v>
      </c>
      <c r="AS54">
        <f t="shared" si="45"/>
        <v>4.6699308819463639</v>
      </c>
      <c r="AT54" s="5">
        <f t="shared" si="46"/>
        <v>4</v>
      </c>
      <c r="AU54" s="5">
        <f t="shared" si="47"/>
        <v>5</v>
      </c>
    </row>
    <row r="55" spans="1:47" x14ac:dyDescent="0.2">
      <c r="D55" s="53" t="s">
        <v>64</v>
      </c>
      <c r="E55" s="1">
        <f t="shared" si="25"/>
        <v>10</v>
      </c>
      <c r="F55" s="1">
        <v>2</v>
      </c>
      <c r="G55">
        <f t="shared" si="26"/>
        <v>40000</v>
      </c>
      <c r="H55" s="3">
        <f t="shared" si="27"/>
        <v>5</v>
      </c>
      <c r="I55">
        <f t="shared" si="24"/>
        <v>13720</v>
      </c>
      <c r="J55">
        <v>6860</v>
      </c>
      <c r="K55">
        <f t="shared" si="28"/>
        <v>28760.16</v>
      </c>
      <c r="L55">
        <f t="shared" si="29"/>
        <v>4.1924431486880467</v>
      </c>
      <c r="M55" s="5">
        <f t="shared" si="30"/>
        <v>4</v>
      </c>
      <c r="N55" s="5">
        <f t="shared" si="31"/>
        <v>5</v>
      </c>
      <c r="U55" s="53" t="s">
        <v>64</v>
      </c>
      <c r="V55" s="1">
        <f t="shared" si="32"/>
        <v>11</v>
      </c>
      <c r="W55" s="1">
        <v>2</v>
      </c>
      <c r="X55">
        <f t="shared" si="33"/>
        <v>40000</v>
      </c>
      <c r="Y55" s="3">
        <f t="shared" si="34"/>
        <v>5</v>
      </c>
      <c r="Z55">
        <f t="shared" si="35"/>
        <v>16514</v>
      </c>
      <c r="AA55">
        <v>8257</v>
      </c>
      <c r="AB55">
        <f t="shared" si="36"/>
        <v>38427.56</v>
      </c>
      <c r="AC55">
        <f t="shared" si="37"/>
        <v>4.6539372653506117</v>
      </c>
      <c r="AD55" s="5">
        <f t="shared" si="38"/>
        <v>4</v>
      </c>
      <c r="AE55" s="5">
        <f t="shared" si="39"/>
        <v>5</v>
      </c>
      <c r="AK55" s="53" t="s">
        <v>64</v>
      </c>
      <c r="AL55" s="1">
        <f t="shared" si="40"/>
        <v>10</v>
      </c>
      <c r="AM55" s="1">
        <v>2</v>
      </c>
      <c r="AN55">
        <f t="shared" si="41"/>
        <v>40000</v>
      </c>
      <c r="AO55" s="3">
        <f t="shared" si="42"/>
        <v>6</v>
      </c>
      <c r="AP55">
        <f t="shared" si="43"/>
        <v>12854</v>
      </c>
      <c r="AQ55">
        <v>6427</v>
      </c>
      <c r="AR55">
        <f t="shared" si="44"/>
        <v>33782.28</v>
      </c>
      <c r="AS55">
        <f t="shared" si="45"/>
        <v>5.2563062081842222</v>
      </c>
      <c r="AT55" s="5">
        <f t="shared" si="46"/>
        <v>5</v>
      </c>
      <c r="AU55" s="5">
        <f t="shared" si="47"/>
        <v>6</v>
      </c>
    </row>
    <row r="56" spans="1:47" x14ac:dyDescent="0.2">
      <c r="D56" s="53" t="s">
        <v>65</v>
      </c>
      <c r="E56" s="1">
        <f t="shared" si="25"/>
        <v>10</v>
      </c>
      <c r="F56" s="1">
        <v>2</v>
      </c>
      <c r="G56">
        <f t="shared" si="26"/>
        <v>40000</v>
      </c>
      <c r="H56" s="3">
        <f t="shared" si="27"/>
        <v>5</v>
      </c>
      <c r="I56">
        <f t="shared" si="24"/>
        <v>12666</v>
      </c>
      <c r="J56">
        <v>6333</v>
      </c>
      <c r="K56">
        <f t="shared" si="28"/>
        <v>28760.16</v>
      </c>
      <c r="L56">
        <f t="shared" si="29"/>
        <v>4.5413169114163905</v>
      </c>
      <c r="M56" s="5">
        <f t="shared" si="30"/>
        <v>4</v>
      </c>
      <c r="N56" s="5">
        <f t="shared" si="31"/>
        <v>5</v>
      </c>
      <c r="U56" s="53" t="s">
        <v>65</v>
      </c>
      <c r="V56" s="1">
        <f t="shared" si="32"/>
        <v>11</v>
      </c>
      <c r="W56" s="1">
        <v>2</v>
      </c>
      <c r="X56">
        <f t="shared" si="33"/>
        <v>40000</v>
      </c>
      <c r="Y56" s="3">
        <f t="shared" si="34"/>
        <v>5</v>
      </c>
      <c r="Z56">
        <f t="shared" si="35"/>
        <v>16490</v>
      </c>
      <c r="AA56">
        <v>8245</v>
      </c>
      <c r="AB56">
        <f t="shared" si="36"/>
        <v>38427.56</v>
      </c>
      <c r="AC56">
        <f t="shared" si="37"/>
        <v>4.6607107337780471</v>
      </c>
      <c r="AD56" s="5">
        <f t="shared" si="38"/>
        <v>4</v>
      </c>
      <c r="AE56" s="5">
        <f t="shared" si="39"/>
        <v>5</v>
      </c>
      <c r="AK56" s="53" t="s">
        <v>65</v>
      </c>
      <c r="AL56" s="1">
        <f t="shared" si="40"/>
        <v>10</v>
      </c>
      <c r="AM56" s="1">
        <v>2</v>
      </c>
      <c r="AN56">
        <f t="shared" si="41"/>
        <v>40000</v>
      </c>
      <c r="AO56" s="3">
        <f t="shared" si="42"/>
        <v>6</v>
      </c>
      <c r="AP56">
        <f t="shared" si="43"/>
        <v>11768</v>
      </c>
      <c r="AQ56">
        <v>5884</v>
      </c>
      <c r="AR56">
        <f t="shared" si="44"/>
        <v>33782.28</v>
      </c>
      <c r="AS56">
        <f t="shared" si="45"/>
        <v>5.741380013596193</v>
      </c>
      <c r="AT56" s="5">
        <f t="shared" si="46"/>
        <v>5</v>
      </c>
      <c r="AU56" s="5">
        <f t="shared" si="47"/>
        <v>6</v>
      </c>
    </row>
    <row r="57" spans="1:47" x14ac:dyDescent="0.2">
      <c r="D57" s="53" t="s">
        <v>66</v>
      </c>
      <c r="E57" s="1">
        <f t="shared" si="25"/>
        <v>10</v>
      </c>
      <c r="F57" s="1">
        <v>2</v>
      </c>
      <c r="G57">
        <f t="shared" si="26"/>
        <v>40000</v>
      </c>
      <c r="H57" s="3">
        <f t="shared" si="27"/>
        <v>6</v>
      </c>
      <c r="I57">
        <f t="shared" si="24"/>
        <v>11438</v>
      </c>
      <c r="J57">
        <v>5719</v>
      </c>
      <c r="K57">
        <f t="shared" si="28"/>
        <v>28760.16</v>
      </c>
      <c r="L57">
        <f t="shared" si="29"/>
        <v>5.0288791746808883</v>
      </c>
      <c r="M57" s="5">
        <f t="shared" si="30"/>
        <v>5</v>
      </c>
      <c r="N57" s="5">
        <f t="shared" si="31"/>
        <v>6</v>
      </c>
      <c r="U57" s="53" t="s">
        <v>66</v>
      </c>
      <c r="V57" s="1">
        <f t="shared" si="32"/>
        <v>10</v>
      </c>
      <c r="W57" s="1">
        <v>2</v>
      </c>
      <c r="X57">
        <f t="shared" si="33"/>
        <v>40000</v>
      </c>
      <c r="Y57" s="3">
        <f t="shared" si="34"/>
        <v>5</v>
      </c>
      <c r="Z57">
        <f t="shared" si="35"/>
        <v>15534</v>
      </c>
      <c r="AA57">
        <v>7767</v>
      </c>
      <c r="AB57">
        <f t="shared" si="36"/>
        <v>38427.56</v>
      </c>
      <c r="AC57">
        <f t="shared" si="37"/>
        <v>4.9475421655722931</v>
      </c>
      <c r="AD57" s="5">
        <f t="shared" si="38"/>
        <v>4</v>
      </c>
      <c r="AE57" s="5">
        <f t="shared" si="39"/>
        <v>5</v>
      </c>
      <c r="AK57" s="53" t="s">
        <v>66</v>
      </c>
      <c r="AL57" s="1">
        <f t="shared" si="40"/>
        <v>10</v>
      </c>
      <c r="AM57" s="1">
        <v>2</v>
      </c>
      <c r="AN57">
        <f t="shared" si="41"/>
        <v>40000</v>
      </c>
      <c r="AO57" s="3">
        <f t="shared" si="42"/>
        <v>7</v>
      </c>
      <c r="AP57">
        <f t="shared" si="43"/>
        <v>10490</v>
      </c>
      <c r="AQ57">
        <v>5245</v>
      </c>
      <c r="AR57">
        <f t="shared" si="44"/>
        <v>33782.28</v>
      </c>
      <c r="AS57">
        <f t="shared" si="45"/>
        <v>6.4408541468064824</v>
      </c>
      <c r="AT57" s="5">
        <f t="shared" si="46"/>
        <v>6</v>
      </c>
      <c r="AU57" s="5">
        <f t="shared" si="47"/>
        <v>7</v>
      </c>
    </row>
    <row r="58" spans="1:47" x14ac:dyDescent="0.2">
      <c r="D58" s="53" t="s">
        <v>67</v>
      </c>
      <c r="E58" s="1">
        <f t="shared" si="25"/>
        <v>10</v>
      </c>
      <c r="F58" s="1">
        <v>2</v>
      </c>
      <c r="G58">
        <f t="shared" si="26"/>
        <v>40000</v>
      </c>
      <c r="H58" s="3">
        <f t="shared" si="27"/>
        <v>6</v>
      </c>
      <c r="I58">
        <f t="shared" si="24"/>
        <v>10216</v>
      </c>
      <c r="J58">
        <v>5108</v>
      </c>
      <c r="K58">
        <f t="shared" si="28"/>
        <v>28760.16</v>
      </c>
      <c r="L58">
        <f t="shared" si="29"/>
        <v>5.6304150352388413</v>
      </c>
      <c r="M58" s="5">
        <f t="shared" si="30"/>
        <v>5</v>
      </c>
      <c r="N58" s="5">
        <f t="shared" si="31"/>
        <v>6</v>
      </c>
      <c r="U58" s="53" t="s">
        <v>67</v>
      </c>
      <c r="V58" s="1">
        <f t="shared" si="32"/>
        <v>10</v>
      </c>
      <c r="W58" s="1">
        <v>2</v>
      </c>
      <c r="X58">
        <f t="shared" si="33"/>
        <v>40000</v>
      </c>
      <c r="Y58" s="3">
        <f t="shared" si="34"/>
        <v>6</v>
      </c>
      <c r="Z58">
        <f t="shared" si="35"/>
        <v>14560</v>
      </c>
      <c r="AA58">
        <v>7280</v>
      </c>
      <c r="AB58">
        <f t="shared" si="36"/>
        <v>38427.56</v>
      </c>
      <c r="AC58">
        <f t="shared" si="37"/>
        <v>5.2785109890109885</v>
      </c>
      <c r="AD58" s="5">
        <f t="shared" si="38"/>
        <v>5</v>
      </c>
      <c r="AE58" s="5">
        <f t="shared" si="39"/>
        <v>6</v>
      </c>
      <c r="AK58" s="53" t="s">
        <v>67</v>
      </c>
      <c r="AL58" s="1">
        <f t="shared" si="40"/>
        <v>10</v>
      </c>
      <c r="AM58" s="1">
        <v>2</v>
      </c>
      <c r="AN58">
        <f t="shared" si="41"/>
        <v>40000</v>
      </c>
      <c r="AO58" s="3">
        <f t="shared" si="42"/>
        <v>8</v>
      </c>
      <c r="AP58">
        <f t="shared" si="43"/>
        <v>9256</v>
      </c>
      <c r="AQ58">
        <v>4628</v>
      </c>
      <c r="AR58">
        <f t="shared" si="44"/>
        <v>33782.28</v>
      </c>
      <c r="AS58">
        <f t="shared" si="45"/>
        <v>7.299541918755402</v>
      </c>
      <c r="AT58" s="5">
        <f t="shared" si="46"/>
        <v>7</v>
      </c>
      <c r="AU58" s="5">
        <f t="shared" si="47"/>
        <v>8</v>
      </c>
    </row>
    <row r="59" spans="1:47" x14ac:dyDescent="0.2">
      <c r="D59" s="53" t="s">
        <v>68</v>
      </c>
      <c r="E59" s="1">
        <f t="shared" si="25"/>
        <v>10</v>
      </c>
      <c r="F59" s="1">
        <v>2</v>
      </c>
      <c r="G59">
        <f t="shared" si="26"/>
        <v>40000</v>
      </c>
      <c r="H59" s="3">
        <f t="shared" si="27"/>
        <v>7</v>
      </c>
      <c r="I59">
        <f t="shared" si="24"/>
        <v>9212</v>
      </c>
      <c r="J59">
        <v>4606</v>
      </c>
      <c r="K59">
        <f t="shared" si="28"/>
        <v>28760.16</v>
      </c>
      <c r="L59">
        <f t="shared" si="29"/>
        <v>6.244064264003474</v>
      </c>
      <c r="M59" s="5">
        <f t="shared" si="30"/>
        <v>6</v>
      </c>
      <c r="N59" s="5">
        <f t="shared" si="31"/>
        <v>7</v>
      </c>
      <c r="U59" s="53" t="s">
        <v>68</v>
      </c>
      <c r="V59" s="1">
        <f t="shared" si="32"/>
        <v>10</v>
      </c>
      <c r="W59" s="1">
        <v>2</v>
      </c>
      <c r="X59">
        <f t="shared" si="33"/>
        <v>40000</v>
      </c>
      <c r="Y59" s="3">
        <f t="shared" si="34"/>
        <v>6</v>
      </c>
      <c r="Z59">
        <f t="shared" si="35"/>
        <v>13844</v>
      </c>
      <c r="AA59">
        <v>6922</v>
      </c>
      <c r="AB59">
        <f t="shared" si="36"/>
        <v>38427.56</v>
      </c>
      <c r="AC59">
        <f t="shared" si="37"/>
        <v>5.5515111239526149</v>
      </c>
      <c r="AD59" s="5">
        <f t="shared" si="38"/>
        <v>5</v>
      </c>
      <c r="AE59" s="5">
        <f t="shared" si="39"/>
        <v>6</v>
      </c>
      <c r="AK59" s="53" t="s">
        <v>68</v>
      </c>
      <c r="AL59" s="1">
        <f t="shared" si="40"/>
        <v>9</v>
      </c>
      <c r="AM59" s="1">
        <v>2</v>
      </c>
      <c r="AN59">
        <f t="shared" si="41"/>
        <v>40000</v>
      </c>
      <c r="AO59" s="3">
        <f t="shared" si="42"/>
        <v>9</v>
      </c>
      <c r="AP59">
        <f t="shared" si="43"/>
        <v>7792</v>
      </c>
      <c r="AQ59">
        <v>3896</v>
      </c>
      <c r="AR59">
        <f t="shared" si="44"/>
        <v>33782.28</v>
      </c>
      <c r="AS59">
        <f t="shared" si="45"/>
        <v>8.671016427104723</v>
      </c>
      <c r="AT59" s="5">
        <f t="shared" si="46"/>
        <v>8</v>
      </c>
      <c r="AU59" s="5">
        <f t="shared" si="47"/>
        <v>9</v>
      </c>
    </row>
    <row r="60" spans="1:47" x14ac:dyDescent="0.2">
      <c r="D60" s="53" t="s">
        <v>69</v>
      </c>
      <c r="E60" s="1">
        <f t="shared" si="25"/>
        <v>9</v>
      </c>
      <c r="F60" s="1">
        <v>2</v>
      </c>
      <c r="G60">
        <f t="shared" si="26"/>
        <v>40000</v>
      </c>
      <c r="H60" s="3">
        <f t="shared" si="27"/>
        <v>8</v>
      </c>
      <c r="I60">
        <f t="shared" si="24"/>
        <v>8166</v>
      </c>
      <c r="J60">
        <v>4083</v>
      </c>
      <c r="K60">
        <f t="shared" si="28"/>
        <v>28760.16</v>
      </c>
      <c r="L60">
        <f t="shared" si="29"/>
        <v>7.0438795003673773</v>
      </c>
      <c r="M60" s="5">
        <f t="shared" si="30"/>
        <v>7</v>
      </c>
      <c r="N60" s="5">
        <f t="shared" si="31"/>
        <v>8</v>
      </c>
      <c r="U60" s="53" t="s">
        <v>69</v>
      </c>
      <c r="V60" s="1">
        <f t="shared" si="32"/>
        <v>10</v>
      </c>
      <c r="W60" s="1">
        <v>2</v>
      </c>
      <c r="X60">
        <f t="shared" si="33"/>
        <v>40000</v>
      </c>
      <c r="Y60" s="3">
        <f t="shared" si="34"/>
        <v>6</v>
      </c>
      <c r="Z60">
        <f t="shared" si="35"/>
        <v>13268</v>
      </c>
      <c r="AA60">
        <v>6634</v>
      </c>
      <c r="AB60">
        <f t="shared" si="36"/>
        <v>38427.56</v>
      </c>
      <c r="AC60">
        <f t="shared" si="37"/>
        <v>5.7925173349412118</v>
      </c>
      <c r="AD60" s="5">
        <f t="shared" si="38"/>
        <v>5</v>
      </c>
      <c r="AE60" s="5">
        <f t="shared" si="39"/>
        <v>6</v>
      </c>
      <c r="AK60" s="53" t="s">
        <v>69</v>
      </c>
      <c r="AL60" s="1">
        <f t="shared" si="40"/>
        <v>9</v>
      </c>
      <c r="AM60" s="1">
        <v>1</v>
      </c>
      <c r="AN60">
        <f t="shared" si="41"/>
        <v>40000</v>
      </c>
      <c r="AO60" s="3">
        <f t="shared" si="42"/>
        <v>10</v>
      </c>
      <c r="AP60">
        <f t="shared" si="43"/>
        <v>3433</v>
      </c>
      <c r="AQ60">
        <v>3433</v>
      </c>
      <c r="AR60">
        <f t="shared" si="44"/>
        <v>33782.28</v>
      </c>
      <c r="AS60">
        <f t="shared" si="45"/>
        <v>9.8404544130498106</v>
      </c>
      <c r="AT60" s="5">
        <f t="shared" si="46"/>
        <v>9</v>
      </c>
      <c r="AU60" s="5">
        <f t="shared" si="47"/>
        <v>10</v>
      </c>
    </row>
    <row r="61" spans="1:47" x14ac:dyDescent="0.2">
      <c r="D61" s="53" t="s">
        <v>70</v>
      </c>
      <c r="E61" s="1">
        <f t="shared" si="25"/>
        <v>9</v>
      </c>
      <c r="F61" s="1">
        <v>1</v>
      </c>
      <c r="G61">
        <f t="shared" si="26"/>
        <v>40000</v>
      </c>
      <c r="H61" s="3">
        <f t="shared" si="27"/>
        <v>9</v>
      </c>
      <c r="I61">
        <f t="shared" si="24"/>
        <v>3562</v>
      </c>
      <c r="J61">
        <v>3562</v>
      </c>
      <c r="K61">
        <f t="shared" si="28"/>
        <v>28760.16</v>
      </c>
      <c r="L61">
        <f t="shared" si="29"/>
        <v>8.0741605839416053</v>
      </c>
      <c r="M61" s="5">
        <f t="shared" si="30"/>
        <v>8</v>
      </c>
      <c r="N61" s="5">
        <f t="shared" si="31"/>
        <v>9</v>
      </c>
      <c r="U61" s="53" t="s">
        <v>70</v>
      </c>
      <c r="V61" s="1">
        <f t="shared" si="32"/>
        <v>10</v>
      </c>
      <c r="W61" s="1">
        <v>2</v>
      </c>
      <c r="X61">
        <f t="shared" si="33"/>
        <v>40000</v>
      </c>
      <c r="Y61" s="3">
        <f t="shared" si="34"/>
        <v>7</v>
      </c>
      <c r="Z61">
        <f t="shared" si="35"/>
        <v>12172</v>
      </c>
      <c r="AA61">
        <v>6086</v>
      </c>
      <c r="AB61">
        <f t="shared" si="36"/>
        <v>38427.56</v>
      </c>
      <c r="AC61">
        <f t="shared" si="37"/>
        <v>6.3140913572132762</v>
      </c>
      <c r="AD61" s="5">
        <f t="shared" si="38"/>
        <v>6</v>
      </c>
      <c r="AE61" s="5">
        <f t="shared" si="39"/>
        <v>7</v>
      </c>
      <c r="AK61" s="53" t="s">
        <v>70</v>
      </c>
      <c r="AL61" s="1">
        <f t="shared" si="40"/>
        <v>9</v>
      </c>
      <c r="AM61" s="1">
        <v>1</v>
      </c>
      <c r="AN61">
        <f t="shared" si="41"/>
        <v>40000</v>
      </c>
      <c r="AO61" s="3">
        <f t="shared" si="42"/>
        <v>12</v>
      </c>
      <c r="AP61">
        <f t="shared" si="43"/>
        <v>2948</v>
      </c>
      <c r="AQ61">
        <v>2948</v>
      </c>
      <c r="AR61">
        <f t="shared" si="44"/>
        <v>33782.28</v>
      </c>
      <c r="AS61">
        <f t="shared" si="45"/>
        <v>11.459389416553595</v>
      </c>
      <c r="AT61" s="5">
        <f t="shared" si="46"/>
        <v>11</v>
      </c>
      <c r="AU61" s="5">
        <f t="shared" si="47"/>
        <v>12</v>
      </c>
    </row>
    <row r="62" spans="1:47" x14ac:dyDescent="0.2">
      <c r="D62" s="53" t="s">
        <v>71</v>
      </c>
      <c r="E62" s="1">
        <f t="shared" si="25"/>
        <v>9</v>
      </c>
      <c r="F62" s="1">
        <v>1</v>
      </c>
      <c r="G62">
        <f t="shared" si="26"/>
        <v>40000</v>
      </c>
      <c r="H62" s="3">
        <f t="shared" si="27"/>
        <v>10</v>
      </c>
      <c r="I62">
        <f t="shared" si="24"/>
        <v>3066</v>
      </c>
      <c r="J62">
        <v>3066</v>
      </c>
      <c r="K62">
        <f t="shared" si="28"/>
        <v>28760.16</v>
      </c>
      <c r="L62">
        <f t="shared" si="29"/>
        <v>9.3803522504892367</v>
      </c>
      <c r="M62" s="5">
        <f t="shared" si="30"/>
        <v>9</v>
      </c>
      <c r="N62" s="5">
        <f t="shared" si="31"/>
        <v>10</v>
      </c>
      <c r="U62" s="53" t="s">
        <v>71</v>
      </c>
      <c r="V62" s="1">
        <f t="shared" si="32"/>
        <v>10</v>
      </c>
      <c r="W62" s="1">
        <v>1</v>
      </c>
      <c r="X62">
        <f t="shared" si="33"/>
        <v>40000</v>
      </c>
      <c r="Y62" s="3">
        <f t="shared" si="34"/>
        <v>7</v>
      </c>
      <c r="Z62">
        <f t="shared" si="35"/>
        <v>5562</v>
      </c>
      <c r="AA62">
        <v>5562</v>
      </c>
      <c r="AB62">
        <f t="shared" si="36"/>
        <v>38427.56</v>
      </c>
      <c r="AC62">
        <f t="shared" si="37"/>
        <v>6.9089464221503052</v>
      </c>
      <c r="AD62" s="5">
        <f t="shared" si="38"/>
        <v>6</v>
      </c>
      <c r="AE62" s="5">
        <f t="shared" si="39"/>
        <v>7</v>
      </c>
      <c r="AK62" s="53" t="s">
        <v>71</v>
      </c>
      <c r="AL62" s="1">
        <f t="shared" si="40"/>
        <v>9</v>
      </c>
      <c r="AM62" s="1">
        <v>1</v>
      </c>
      <c r="AN62">
        <f t="shared" si="41"/>
        <v>40000</v>
      </c>
      <c r="AO62" s="3">
        <f t="shared" si="42"/>
        <v>14</v>
      </c>
      <c r="AP62">
        <f t="shared" si="43"/>
        <v>2446</v>
      </c>
      <c r="AQ62">
        <v>2446</v>
      </c>
      <c r="AR62">
        <f t="shared" si="44"/>
        <v>33782.28</v>
      </c>
      <c r="AS62">
        <f t="shared" si="45"/>
        <v>13.811234668847097</v>
      </c>
      <c r="AT62" s="5">
        <f t="shared" si="46"/>
        <v>13</v>
      </c>
      <c r="AU62" s="5">
        <f t="shared" si="47"/>
        <v>14</v>
      </c>
    </row>
    <row r="63" spans="1:47" x14ac:dyDescent="0.2">
      <c r="F63" t="s">
        <v>20</v>
      </c>
      <c r="I63">
        <f>SUM(I38:I62)</f>
        <v>719004</v>
      </c>
      <c r="J63">
        <f>SUM(J38:J62)</f>
        <v>188619</v>
      </c>
      <c r="W63" t="s">
        <v>20</v>
      </c>
      <c r="Z63">
        <f>SUM(Z38:Z62)</f>
        <v>960689</v>
      </c>
      <c r="AA63">
        <f>SUM(AA38:AA62)</f>
        <v>166630</v>
      </c>
      <c r="AM63" t="s">
        <v>20</v>
      </c>
      <c r="AP63">
        <f>SUM(AP38:AP62)</f>
        <v>844557</v>
      </c>
      <c r="AQ63">
        <f>SUM(AQ38:AQ62)</f>
        <v>192858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69</v>
      </c>
      <c r="G69">
        <f>B$4/25</f>
        <v>40000</v>
      </c>
      <c r="H69" s="3">
        <f>N69</f>
        <v>14</v>
      </c>
      <c r="I69">
        <f t="shared" ref="I69:I93" si="48">F69*J69</f>
        <v>198375</v>
      </c>
      <c r="J69">
        <v>2875</v>
      </c>
      <c r="K69">
        <f>I$94/25</f>
        <v>38210.44</v>
      </c>
      <c r="L69">
        <f>K69/J69</f>
        <v>13.290587826086957</v>
      </c>
      <c r="M69" s="5">
        <f>_xlfn.FLOOR.PRECISE(L69)</f>
        <v>13</v>
      </c>
      <c r="N69" s="5">
        <f>ROUNDUP(L69,0)</f>
        <v>14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235</v>
      </c>
      <c r="X69">
        <f>S$4/25</f>
        <v>40000</v>
      </c>
      <c r="Y69" s="3">
        <f>AE69</f>
        <v>36</v>
      </c>
      <c r="Z69">
        <f>W69*AA69</f>
        <v>177425</v>
      </c>
      <c r="AA69">
        <v>755</v>
      </c>
      <c r="AB69">
        <f>Z$94/25</f>
        <v>26924.720000000001</v>
      </c>
      <c r="AC69">
        <f>AB69/AA69</f>
        <v>35.661880794701986</v>
      </c>
      <c r="AD69" s="5">
        <f>_xlfn.FLOOR.PRECISE(AC69)</f>
        <v>35</v>
      </c>
      <c r="AE69" s="5">
        <f>ROUNDUP(AC69,0)</f>
        <v>36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16</v>
      </c>
      <c r="AN69">
        <f>AI$4/25</f>
        <v>40000</v>
      </c>
      <c r="AO69" s="3">
        <f>AU69</f>
        <v>11</v>
      </c>
      <c r="AP69">
        <f>AM69*AQ69</f>
        <v>45424</v>
      </c>
      <c r="AQ69">
        <v>2839</v>
      </c>
      <c r="AR69">
        <f>AP$94/25</f>
        <v>29239.599999999999</v>
      </c>
      <c r="AS69">
        <f>AR69/AQ69</f>
        <v>10.299260302923564</v>
      </c>
      <c r="AT69" s="5">
        <f>_xlfn.FLOOR.PRECISE(AS69)</f>
        <v>10</v>
      </c>
      <c r="AU69" s="5">
        <f>ROUNDUP(AS69,0)</f>
        <v>11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16</v>
      </c>
      <c r="F70" s="53">
        <v>14</v>
      </c>
      <c r="G70">
        <f t="shared" ref="G70:G93" si="50">B$4/25</f>
        <v>40000</v>
      </c>
      <c r="H70" s="3">
        <f t="shared" ref="H70:H93" si="51">N70</f>
        <v>7</v>
      </c>
      <c r="I70">
        <f t="shared" si="48"/>
        <v>77084</v>
      </c>
      <c r="J70">
        <v>5506</v>
      </c>
      <c r="K70">
        <f t="shared" ref="K70:K93" si="52">I$94/25</f>
        <v>38210.44</v>
      </c>
      <c r="L70">
        <f t="shared" ref="L70:L93" si="53">K70/J70</f>
        <v>6.9397820559389762</v>
      </c>
      <c r="M70" s="5">
        <f t="shared" ref="M70:M93" si="54">_xlfn.FLOOR.PRECISE(L70)</f>
        <v>6</v>
      </c>
      <c r="N70" s="5">
        <f t="shared" ref="N70:N93" si="55">ROUNDUP(L70,0)</f>
        <v>7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14</v>
      </c>
      <c r="W70" s="53">
        <v>26</v>
      </c>
      <c r="X70">
        <f t="shared" ref="X70:X93" si="57">S$4/25</f>
        <v>40000</v>
      </c>
      <c r="Y70" s="3">
        <f t="shared" ref="Y70:Y93" si="58">AE70</f>
        <v>15</v>
      </c>
      <c r="Z70">
        <f t="shared" ref="Z70:Z93" si="59">W70*AA70</f>
        <v>47658</v>
      </c>
      <c r="AA70">
        <v>1833</v>
      </c>
      <c r="AB70">
        <f t="shared" ref="AB70:AB93" si="60">Z$94/25</f>
        <v>26924.720000000001</v>
      </c>
      <c r="AC70">
        <f t="shared" ref="AC70:AC93" si="61">AB70/AA70</f>
        <v>14.688881614839062</v>
      </c>
      <c r="AD70" s="5">
        <f t="shared" ref="AD70:AD93" si="62">_xlfn.FLOOR.PRECISE(AC70)</f>
        <v>14</v>
      </c>
      <c r="AE70" s="5">
        <f t="shared" ref="AE70:AE93" si="63">ROUNDUP(AC70,0)</f>
        <v>15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16</v>
      </c>
      <c r="AM70" s="53">
        <v>15</v>
      </c>
      <c r="AN70">
        <f t="shared" ref="AN70:AN93" si="65">AI$4/25</f>
        <v>40000</v>
      </c>
      <c r="AO70" s="3">
        <f t="shared" ref="AO70:AO93" si="66">AU70</f>
        <v>6</v>
      </c>
      <c r="AP70">
        <f t="shared" ref="AP70:AP93" si="67">AM70*AQ70</f>
        <v>84675</v>
      </c>
      <c r="AQ70">
        <v>5645</v>
      </c>
      <c r="AR70">
        <f t="shared" ref="AR70:AR93" si="68">AP$94/25</f>
        <v>29239.599999999999</v>
      </c>
      <c r="AS70">
        <f t="shared" ref="AS70:AS93" si="69">AR70/AQ70</f>
        <v>5.1797342781222317</v>
      </c>
      <c r="AT70" s="5">
        <f t="shared" ref="AT70:AT93" si="70">_xlfn.FLOOR.PRECISE(AS70)</f>
        <v>5</v>
      </c>
      <c r="AU70" s="5">
        <f t="shared" ref="AU70:AU93" si="71">ROUNDUP(AS70,0)</f>
        <v>6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16</v>
      </c>
      <c r="F71" s="53">
        <v>13</v>
      </c>
      <c r="G71">
        <f t="shared" si="50"/>
        <v>40000</v>
      </c>
      <c r="H71" s="3">
        <f t="shared" si="51"/>
        <v>6</v>
      </c>
      <c r="I71">
        <f t="shared" si="48"/>
        <v>94718</v>
      </c>
      <c r="J71">
        <v>7286</v>
      </c>
      <c r="K71">
        <f t="shared" si="52"/>
        <v>38210.44</v>
      </c>
      <c r="L71">
        <f t="shared" si="53"/>
        <v>5.244364534724129</v>
      </c>
      <c r="M71" s="5">
        <f t="shared" si="54"/>
        <v>5</v>
      </c>
      <c r="N71" s="5">
        <f t="shared" si="55"/>
        <v>6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15</v>
      </c>
      <c r="W71" s="53">
        <v>14</v>
      </c>
      <c r="X71">
        <f t="shared" si="57"/>
        <v>40000</v>
      </c>
      <c r="Y71" s="3">
        <f t="shared" si="58"/>
        <v>10</v>
      </c>
      <c r="Z71">
        <f t="shared" si="59"/>
        <v>39200</v>
      </c>
      <c r="AA71">
        <v>2800</v>
      </c>
      <c r="AB71">
        <f t="shared" si="60"/>
        <v>26924.720000000001</v>
      </c>
      <c r="AC71">
        <f t="shared" si="61"/>
        <v>9.6159714285714291</v>
      </c>
      <c r="AD71" s="5">
        <f t="shared" si="62"/>
        <v>9</v>
      </c>
      <c r="AE71" s="5">
        <f t="shared" si="63"/>
        <v>10</v>
      </c>
      <c r="AF71" s="1"/>
      <c r="AG71" s="1"/>
      <c r="AH71" s="1"/>
      <c r="AI71" s="1"/>
      <c r="AJ71" s="1"/>
      <c r="AK71" s="53" t="s">
        <v>11</v>
      </c>
      <c r="AL71" s="1">
        <f t="shared" si="64"/>
        <v>16</v>
      </c>
      <c r="AM71" s="53">
        <v>8</v>
      </c>
      <c r="AN71">
        <f t="shared" si="65"/>
        <v>40000</v>
      </c>
      <c r="AO71" s="3">
        <f t="shared" si="66"/>
        <v>4</v>
      </c>
      <c r="AP71">
        <f t="shared" si="67"/>
        <v>63696</v>
      </c>
      <c r="AQ71">
        <v>7962</v>
      </c>
      <c r="AR71">
        <f t="shared" si="68"/>
        <v>29239.599999999999</v>
      </c>
      <c r="AS71">
        <f t="shared" si="69"/>
        <v>3.6723938708867117</v>
      </c>
      <c r="AT71" s="5">
        <f t="shared" si="70"/>
        <v>3</v>
      </c>
      <c r="AU71" s="5">
        <f t="shared" si="71"/>
        <v>4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17</v>
      </c>
      <c r="F72" s="1">
        <v>10</v>
      </c>
      <c r="G72">
        <f t="shared" si="50"/>
        <v>40000</v>
      </c>
      <c r="H72" s="3">
        <f t="shared" si="51"/>
        <v>5</v>
      </c>
      <c r="I72">
        <f t="shared" si="48"/>
        <v>86740</v>
      </c>
      <c r="J72">
        <v>8674</v>
      </c>
      <c r="K72">
        <f t="shared" si="52"/>
        <v>38210.44</v>
      </c>
      <c r="L72">
        <f t="shared" si="53"/>
        <v>4.4051694719852437</v>
      </c>
      <c r="M72" s="5">
        <f t="shared" si="54"/>
        <v>4</v>
      </c>
      <c r="N72" s="5">
        <f t="shared" si="55"/>
        <v>5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15</v>
      </c>
      <c r="W72" s="1">
        <v>9</v>
      </c>
      <c r="X72">
        <f t="shared" si="57"/>
        <v>40000</v>
      </c>
      <c r="Y72" s="3">
        <f t="shared" si="58"/>
        <v>7</v>
      </c>
      <c r="Z72">
        <f t="shared" si="59"/>
        <v>34785</v>
      </c>
      <c r="AA72">
        <v>3865</v>
      </c>
      <c r="AB72">
        <f t="shared" si="60"/>
        <v>26924.720000000001</v>
      </c>
      <c r="AC72">
        <f t="shared" si="61"/>
        <v>6.9662923673997419</v>
      </c>
      <c r="AD72" s="5">
        <f t="shared" si="62"/>
        <v>6</v>
      </c>
      <c r="AE72" s="5">
        <f t="shared" si="63"/>
        <v>7</v>
      </c>
      <c r="AF72" s="1"/>
      <c r="AG72" s="1"/>
      <c r="AH72" s="1"/>
      <c r="AI72" s="1"/>
      <c r="AJ72" s="1"/>
      <c r="AK72" s="53" t="s">
        <v>12</v>
      </c>
      <c r="AL72" s="1">
        <f t="shared" si="64"/>
        <v>17</v>
      </c>
      <c r="AM72" s="1">
        <v>7</v>
      </c>
      <c r="AN72">
        <f t="shared" si="65"/>
        <v>40000</v>
      </c>
      <c r="AO72" s="3">
        <f t="shared" si="66"/>
        <v>4</v>
      </c>
      <c r="AP72">
        <f t="shared" si="67"/>
        <v>66584</v>
      </c>
      <c r="AQ72">
        <v>9512</v>
      </c>
      <c r="AR72">
        <f t="shared" si="68"/>
        <v>29239.599999999999</v>
      </c>
      <c r="AS72">
        <f t="shared" si="69"/>
        <v>3.0739697224558449</v>
      </c>
      <c r="AT72" s="5">
        <f t="shared" si="70"/>
        <v>3</v>
      </c>
      <c r="AU72" s="5">
        <f t="shared" si="71"/>
        <v>4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17</v>
      </c>
      <c r="F73" s="1">
        <v>8</v>
      </c>
      <c r="G73">
        <f t="shared" si="50"/>
        <v>40000</v>
      </c>
      <c r="H73" s="3">
        <f t="shared" si="51"/>
        <v>5</v>
      </c>
      <c r="I73">
        <f t="shared" si="48"/>
        <v>76384</v>
      </c>
      <c r="J73">
        <v>9548</v>
      </c>
      <c r="K73">
        <f t="shared" si="52"/>
        <v>38210.44</v>
      </c>
      <c r="L73">
        <f t="shared" si="53"/>
        <v>4.0019312945119401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16</v>
      </c>
      <c r="W73" s="1">
        <v>6</v>
      </c>
      <c r="X73">
        <f t="shared" si="57"/>
        <v>40000</v>
      </c>
      <c r="Y73" s="3">
        <f t="shared" si="58"/>
        <v>6</v>
      </c>
      <c r="Z73">
        <f t="shared" si="59"/>
        <v>28758</v>
      </c>
      <c r="AA73">
        <v>4793</v>
      </c>
      <c r="AB73">
        <f t="shared" si="60"/>
        <v>26924.720000000001</v>
      </c>
      <c r="AC73">
        <f t="shared" si="61"/>
        <v>5.6175088670978512</v>
      </c>
      <c r="AD73" s="5">
        <f t="shared" si="62"/>
        <v>5</v>
      </c>
      <c r="AE73" s="5">
        <f t="shared" si="63"/>
        <v>6</v>
      </c>
      <c r="AF73" s="1"/>
      <c r="AG73" s="1"/>
      <c r="AH73" s="1"/>
      <c r="AI73" s="1"/>
      <c r="AJ73" s="1"/>
      <c r="AK73" s="53" t="s">
        <v>13</v>
      </c>
      <c r="AL73" s="1">
        <f t="shared" si="64"/>
        <v>17</v>
      </c>
      <c r="AM73" s="1">
        <v>6</v>
      </c>
      <c r="AN73">
        <f t="shared" si="65"/>
        <v>40000</v>
      </c>
      <c r="AO73" s="3">
        <f t="shared" si="66"/>
        <v>3</v>
      </c>
      <c r="AP73">
        <f t="shared" si="67"/>
        <v>63594</v>
      </c>
      <c r="AQ73">
        <v>10599</v>
      </c>
      <c r="AR73">
        <f t="shared" si="68"/>
        <v>29239.599999999999</v>
      </c>
      <c r="AS73">
        <f t="shared" si="69"/>
        <v>2.7587130861402018</v>
      </c>
      <c r="AT73" s="5">
        <f t="shared" si="70"/>
        <v>2</v>
      </c>
      <c r="AU73" s="5">
        <f t="shared" si="71"/>
        <v>3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17</v>
      </c>
      <c r="F74" s="1">
        <v>6</v>
      </c>
      <c r="G74">
        <f t="shared" si="50"/>
        <v>40000</v>
      </c>
      <c r="H74" s="3">
        <f t="shared" si="51"/>
        <v>4</v>
      </c>
      <c r="I74">
        <f t="shared" si="48"/>
        <v>61638</v>
      </c>
      <c r="J74">
        <v>10273</v>
      </c>
      <c r="K74">
        <f t="shared" si="52"/>
        <v>38210.44</v>
      </c>
      <c r="L74">
        <f t="shared" si="53"/>
        <v>3.7195016061520492</v>
      </c>
      <c r="M74" s="5">
        <f t="shared" si="54"/>
        <v>3</v>
      </c>
      <c r="N74" s="5">
        <f t="shared" si="55"/>
        <v>4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16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28535</v>
      </c>
      <c r="AA74">
        <v>5707</v>
      </c>
      <c r="AB74">
        <f t="shared" si="60"/>
        <v>26924.720000000001</v>
      </c>
      <c r="AC74">
        <f t="shared" si="61"/>
        <v>4.7178412475906786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17</v>
      </c>
      <c r="AM74" s="1">
        <v>5</v>
      </c>
      <c r="AN74">
        <f t="shared" si="65"/>
        <v>40000</v>
      </c>
      <c r="AO74" s="3">
        <f t="shared" si="66"/>
        <v>3</v>
      </c>
      <c r="AP74">
        <f t="shared" si="67"/>
        <v>56345</v>
      </c>
      <c r="AQ74">
        <v>11269</v>
      </c>
      <c r="AR74">
        <f t="shared" si="68"/>
        <v>29239.599999999999</v>
      </c>
      <c r="AS74">
        <f t="shared" si="69"/>
        <v>2.5946934066909217</v>
      </c>
      <c r="AT74" s="5">
        <f t="shared" si="70"/>
        <v>2</v>
      </c>
      <c r="AU74" s="5">
        <f t="shared" si="71"/>
        <v>3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17</v>
      </c>
      <c r="F75" s="1">
        <v>5</v>
      </c>
      <c r="G75">
        <f t="shared" si="50"/>
        <v>40000</v>
      </c>
      <c r="H75" s="3">
        <f t="shared" si="51"/>
        <v>4</v>
      </c>
      <c r="I75">
        <f t="shared" si="48"/>
        <v>53230</v>
      </c>
      <c r="J75">
        <v>10646</v>
      </c>
      <c r="K75">
        <f t="shared" si="52"/>
        <v>38210.44</v>
      </c>
      <c r="L75">
        <f t="shared" si="53"/>
        <v>3.589182791658839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16</v>
      </c>
      <c r="W75" s="1">
        <v>4</v>
      </c>
      <c r="X75">
        <f t="shared" si="57"/>
        <v>40000</v>
      </c>
      <c r="Y75" s="3">
        <f t="shared" si="58"/>
        <v>5</v>
      </c>
      <c r="Z75">
        <f t="shared" si="59"/>
        <v>25424</v>
      </c>
      <c r="AA75">
        <v>6356</v>
      </c>
      <c r="AB75">
        <f t="shared" si="60"/>
        <v>26924.720000000001</v>
      </c>
      <c r="AC75">
        <f t="shared" si="61"/>
        <v>4.2361107614852109</v>
      </c>
      <c r="AD75" s="5">
        <f t="shared" si="62"/>
        <v>4</v>
      </c>
      <c r="AE75" s="5">
        <f t="shared" si="63"/>
        <v>5</v>
      </c>
      <c r="AF75" s="1"/>
      <c r="AG75" s="1"/>
      <c r="AH75" s="1"/>
      <c r="AI75" s="1"/>
      <c r="AJ75" s="1"/>
      <c r="AK75" s="53" t="s">
        <v>15</v>
      </c>
      <c r="AL75" s="1">
        <f t="shared" si="64"/>
        <v>17</v>
      </c>
      <c r="AM75" s="1">
        <v>4</v>
      </c>
      <c r="AN75">
        <f t="shared" si="65"/>
        <v>40000</v>
      </c>
      <c r="AO75" s="3">
        <f t="shared" si="66"/>
        <v>3</v>
      </c>
      <c r="AP75">
        <f t="shared" si="67"/>
        <v>47088</v>
      </c>
      <c r="AQ75">
        <v>11772</v>
      </c>
      <c r="AR75">
        <f t="shared" si="68"/>
        <v>29239.599999999999</v>
      </c>
      <c r="AS75">
        <f t="shared" si="69"/>
        <v>2.4838260278627251</v>
      </c>
      <c r="AT75" s="5">
        <f t="shared" si="70"/>
        <v>2</v>
      </c>
      <c r="AU75" s="5">
        <f t="shared" si="71"/>
        <v>3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17</v>
      </c>
      <c r="F76" s="1">
        <v>4</v>
      </c>
      <c r="G76">
        <f t="shared" si="50"/>
        <v>40000</v>
      </c>
      <c r="H76" s="3">
        <f t="shared" si="51"/>
        <v>4</v>
      </c>
      <c r="I76">
        <f t="shared" si="48"/>
        <v>42884</v>
      </c>
      <c r="J76">
        <v>10721</v>
      </c>
      <c r="K76">
        <f t="shared" si="52"/>
        <v>38210.44</v>
      </c>
      <c r="L76">
        <f t="shared" si="53"/>
        <v>3.5640742468053355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16</v>
      </c>
      <c r="W76" s="1">
        <v>4</v>
      </c>
      <c r="X76">
        <f t="shared" si="57"/>
        <v>40000</v>
      </c>
      <c r="Y76" s="3">
        <f t="shared" si="58"/>
        <v>4</v>
      </c>
      <c r="Z76">
        <f t="shared" si="59"/>
        <v>28648</v>
      </c>
      <c r="AA76">
        <v>7162</v>
      </c>
      <c r="AB76">
        <f t="shared" si="60"/>
        <v>26924.720000000001</v>
      </c>
      <c r="AC76">
        <f t="shared" si="61"/>
        <v>3.7593856464674675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17</v>
      </c>
      <c r="AM76" s="1">
        <v>4</v>
      </c>
      <c r="AN76">
        <f t="shared" si="65"/>
        <v>40000</v>
      </c>
      <c r="AO76" s="3">
        <f t="shared" si="66"/>
        <v>3</v>
      </c>
      <c r="AP76">
        <f t="shared" si="67"/>
        <v>46444</v>
      </c>
      <c r="AQ76">
        <v>11611</v>
      </c>
      <c r="AR76">
        <f t="shared" si="68"/>
        <v>29239.599999999999</v>
      </c>
      <c r="AS76">
        <f t="shared" si="69"/>
        <v>2.5182671604512961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17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31590</v>
      </c>
      <c r="J77">
        <v>10530</v>
      </c>
      <c r="K77">
        <f t="shared" si="52"/>
        <v>38210.44</v>
      </c>
      <c r="L77">
        <f t="shared" si="53"/>
        <v>3.6287217473884144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16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22845</v>
      </c>
      <c r="AA77">
        <v>7615</v>
      </c>
      <c r="AB77">
        <f t="shared" si="60"/>
        <v>26924.720000000001</v>
      </c>
      <c r="AC77">
        <f t="shared" si="61"/>
        <v>3.5357478660538413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17</v>
      </c>
      <c r="AM77" s="1">
        <v>3</v>
      </c>
      <c r="AN77">
        <f t="shared" si="65"/>
        <v>40000</v>
      </c>
      <c r="AO77" s="3">
        <f t="shared" si="66"/>
        <v>3</v>
      </c>
      <c r="AP77">
        <f t="shared" si="67"/>
        <v>34644</v>
      </c>
      <c r="AQ77">
        <v>11548</v>
      </c>
      <c r="AR77">
        <f t="shared" si="68"/>
        <v>29239.599999999999</v>
      </c>
      <c r="AS77">
        <f t="shared" si="69"/>
        <v>2.5320055420852094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17</v>
      </c>
      <c r="F78" s="1">
        <v>3</v>
      </c>
      <c r="G78">
        <f t="shared" si="50"/>
        <v>40000</v>
      </c>
      <c r="H78" s="3">
        <f t="shared" si="51"/>
        <v>4</v>
      </c>
      <c r="I78">
        <f t="shared" si="48"/>
        <v>31692</v>
      </c>
      <c r="J78">
        <v>10564</v>
      </c>
      <c r="K78">
        <f t="shared" si="52"/>
        <v>38210.44</v>
      </c>
      <c r="L78">
        <f t="shared" si="53"/>
        <v>3.6170427868231734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16</v>
      </c>
      <c r="W78" s="1">
        <v>2</v>
      </c>
      <c r="X78">
        <f t="shared" si="57"/>
        <v>40000</v>
      </c>
      <c r="Y78" s="3">
        <f t="shared" si="58"/>
        <v>4</v>
      </c>
      <c r="Z78">
        <f t="shared" si="59"/>
        <v>15920</v>
      </c>
      <c r="AA78">
        <v>7960</v>
      </c>
      <c r="AB78">
        <f t="shared" si="60"/>
        <v>26924.720000000001</v>
      </c>
      <c r="AC78">
        <f t="shared" si="61"/>
        <v>3.3825025125628141</v>
      </c>
      <c r="AD78" s="5">
        <f t="shared" si="62"/>
        <v>3</v>
      </c>
      <c r="AE78" s="5">
        <f t="shared" si="63"/>
        <v>4</v>
      </c>
      <c r="AF78" s="1"/>
      <c r="AG78" s="1"/>
      <c r="AH78" s="1"/>
      <c r="AI78" s="1"/>
      <c r="AJ78" s="1"/>
      <c r="AK78" s="53" t="s">
        <v>18</v>
      </c>
      <c r="AL78" s="1">
        <f t="shared" si="64"/>
        <v>17</v>
      </c>
      <c r="AM78" s="1">
        <v>3</v>
      </c>
      <c r="AN78">
        <f t="shared" si="65"/>
        <v>40000</v>
      </c>
      <c r="AO78" s="3">
        <f t="shared" si="66"/>
        <v>3</v>
      </c>
      <c r="AP78">
        <f t="shared" si="67"/>
        <v>33363</v>
      </c>
      <c r="AQ78">
        <v>11121</v>
      </c>
      <c r="AR78">
        <f t="shared" si="68"/>
        <v>29239.599999999999</v>
      </c>
      <c r="AS78">
        <f t="shared" si="69"/>
        <v>2.629223990648323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17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20396</v>
      </c>
      <c r="J79">
        <v>10198</v>
      </c>
      <c r="K79">
        <f t="shared" si="52"/>
        <v>38210.44</v>
      </c>
      <c r="L79">
        <f t="shared" si="53"/>
        <v>3.7468562463228086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17</v>
      </c>
      <c r="W79" s="1">
        <v>2</v>
      </c>
      <c r="X79">
        <f t="shared" si="57"/>
        <v>40000</v>
      </c>
      <c r="Y79" s="3">
        <f t="shared" si="58"/>
        <v>4</v>
      </c>
      <c r="Z79">
        <f t="shared" si="59"/>
        <v>16788</v>
      </c>
      <c r="AA79">
        <v>8394</v>
      </c>
      <c r="AB79">
        <f t="shared" si="60"/>
        <v>26924.720000000001</v>
      </c>
      <c r="AC79">
        <f t="shared" si="61"/>
        <v>3.2076149630688588</v>
      </c>
      <c r="AD79" s="5">
        <f t="shared" si="62"/>
        <v>3</v>
      </c>
      <c r="AE79" s="5">
        <f t="shared" si="63"/>
        <v>4</v>
      </c>
      <c r="AF79" s="1"/>
      <c r="AG79" s="1"/>
      <c r="AH79" s="1"/>
      <c r="AI79" s="1"/>
      <c r="AJ79" s="1"/>
      <c r="AK79" s="53" t="s">
        <v>57</v>
      </c>
      <c r="AL79" s="1">
        <f t="shared" si="64"/>
        <v>17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21762</v>
      </c>
      <c r="AQ79">
        <v>10881</v>
      </c>
      <c r="AR79">
        <f t="shared" si="68"/>
        <v>29239.599999999999</v>
      </c>
      <c r="AS79">
        <f t="shared" si="69"/>
        <v>2.6872162485065711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17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19650</v>
      </c>
      <c r="J80">
        <v>9825</v>
      </c>
      <c r="K80">
        <f t="shared" si="52"/>
        <v>38210.44</v>
      </c>
      <c r="L80">
        <f t="shared" si="53"/>
        <v>3.8891033078880408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17</v>
      </c>
      <c r="W80" s="1">
        <v>2</v>
      </c>
      <c r="X80">
        <f t="shared" si="57"/>
        <v>40000</v>
      </c>
      <c r="Y80" s="3">
        <f t="shared" si="58"/>
        <v>4</v>
      </c>
      <c r="Z80">
        <f t="shared" si="59"/>
        <v>17528</v>
      </c>
      <c r="AA80">
        <v>8764</v>
      </c>
      <c r="AB80">
        <f t="shared" si="60"/>
        <v>26924.720000000001</v>
      </c>
      <c r="AC80">
        <f t="shared" si="61"/>
        <v>3.0721953445915107</v>
      </c>
      <c r="AD80" s="5">
        <f t="shared" si="62"/>
        <v>3</v>
      </c>
      <c r="AE80" s="5">
        <f t="shared" si="63"/>
        <v>4</v>
      </c>
      <c r="AF80" s="1"/>
      <c r="AG80" s="1"/>
      <c r="AH80" s="1"/>
      <c r="AI80" s="1"/>
      <c r="AJ80" s="1"/>
      <c r="AK80" s="53" t="s">
        <v>58</v>
      </c>
      <c r="AL80" s="1">
        <f t="shared" si="64"/>
        <v>17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20928</v>
      </c>
      <c r="AQ80">
        <v>10464</v>
      </c>
      <c r="AR80">
        <f t="shared" si="68"/>
        <v>29239.599999999999</v>
      </c>
      <c r="AS80">
        <f t="shared" si="69"/>
        <v>2.7943042813455654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17</v>
      </c>
      <c r="F81" s="1">
        <v>2</v>
      </c>
      <c r="G81">
        <f t="shared" si="50"/>
        <v>40000</v>
      </c>
      <c r="H81" s="3">
        <f t="shared" si="51"/>
        <v>5</v>
      </c>
      <c r="I81">
        <f t="shared" si="48"/>
        <v>19104</v>
      </c>
      <c r="J81">
        <v>9552</v>
      </c>
      <c r="K81">
        <f t="shared" si="52"/>
        <v>38210.44</v>
      </c>
      <c r="L81">
        <f t="shared" si="53"/>
        <v>4.0002554438860978</v>
      </c>
      <c r="M81" s="5">
        <f t="shared" si="54"/>
        <v>4</v>
      </c>
      <c r="N81" s="5">
        <f t="shared" si="55"/>
        <v>5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17</v>
      </c>
      <c r="W81" s="1">
        <v>2</v>
      </c>
      <c r="X81">
        <f t="shared" si="57"/>
        <v>40000</v>
      </c>
      <c r="Y81" s="3">
        <f t="shared" si="58"/>
        <v>4</v>
      </c>
      <c r="Z81">
        <f t="shared" si="59"/>
        <v>17612</v>
      </c>
      <c r="AA81">
        <v>8806</v>
      </c>
      <c r="AB81">
        <f t="shared" si="60"/>
        <v>26924.720000000001</v>
      </c>
      <c r="AC81">
        <f t="shared" si="61"/>
        <v>3.0575425846014084</v>
      </c>
      <c r="AD81" s="5">
        <f t="shared" si="62"/>
        <v>3</v>
      </c>
      <c r="AE81" s="5">
        <f t="shared" si="63"/>
        <v>4</v>
      </c>
      <c r="AF81" s="1"/>
      <c r="AG81" s="1"/>
      <c r="AH81" s="1"/>
      <c r="AI81" s="1"/>
      <c r="AJ81" s="1"/>
      <c r="AK81" s="53" t="s">
        <v>59</v>
      </c>
      <c r="AL81" s="1">
        <f t="shared" si="64"/>
        <v>17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19620</v>
      </c>
      <c r="AQ81">
        <v>9810</v>
      </c>
      <c r="AR81">
        <f t="shared" si="68"/>
        <v>29239.599999999999</v>
      </c>
      <c r="AS81">
        <f t="shared" si="69"/>
        <v>2.9805912334352698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17</v>
      </c>
      <c r="F82" s="1">
        <v>2</v>
      </c>
      <c r="G82">
        <f t="shared" si="50"/>
        <v>40000</v>
      </c>
      <c r="H82" s="3">
        <f t="shared" si="51"/>
        <v>5</v>
      </c>
      <c r="I82">
        <f t="shared" si="48"/>
        <v>18184</v>
      </c>
      <c r="J82">
        <v>9092</v>
      </c>
      <c r="K82">
        <f t="shared" si="52"/>
        <v>38210.44</v>
      </c>
      <c r="L82">
        <f t="shared" si="53"/>
        <v>4.2026440827100746</v>
      </c>
      <c r="M82" s="5">
        <f t="shared" si="54"/>
        <v>4</v>
      </c>
      <c r="N82" s="5">
        <f t="shared" si="55"/>
        <v>5</v>
      </c>
      <c r="U82" s="53" t="s">
        <v>60</v>
      </c>
      <c r="V82" s="1">
        <f t="shared" si="56"/>
        <v>17</v>
      </c>
      <c r="W82" s="1">
        <v>2</v>
      </c>
      <c r="X82">
        <f t="shared" si="57"/>
        <v>40000</v>
      </c>
      <c r="Y82" s="3">
        <f t="shared" si="58"/>
        <v>4</v>
      </c>
      <c r="Z82">
        <f t="shared" si="59"/>
        <v>17770</v>
      </c>
      <c r="AA82">
        <v>8885</v>
      </c>
      <c r="AB82">
        <f t="shared" si="60"/>
        <v>26924.720000000001</v>
      </c>
      <c r="AC82">
        <f t="shared" si="61"/>
        <v>3.0303567810917276</v>
      </c>
      <c r="AD82" s="5">
        <f t="shared" si="62"/>
        <v>3</v>
      </c>
      <c r="AE82" s="5">
        <f t="shared" si="63"/>
        <v>4</v>
      </c>
      <c r="AK82" s="53" t="s">
        <v>60</v>
      </c>
      <c r="AL82" s="1">
        <f t="shared" si="64"/>
        <v>17</v>
      </c>
      <c r="AM82" s="1">
        <v>2</v>
      </c>
      <c r="AN82">
        <f t="shared" si="65"/>
        <v>40000</v>
      </c>
      <c r="AO82" s="3">
        <f t="shared" si="66"/>
        <v>4</v>
      </c>
      <c r="AP82">
        <f t="shared" si="67"/>
        <v>18372</v>
      </c>
      <c r="AQ82">
        <v>9186</v>
      </c>
      <c r="AR82">
        <f t="shared" si="68"/>
        <v>29239.599999999999</v>
      </c>
      <c r="AS82">
        <f t="shared" si="69"/>
        <v>3.1830611800566078</v>
      </c>
      <c r="AT82" s="5">
        <f t="shared" si="70"/>
        <v>3</v>
      </c>
      <c r="AU82" s="5">
        <f t="shared" si="71"/>
        <v>4</v>
      </c>
    </row>
    <row r="83" spans="1:47" x14ac:dyDescent="0.2">
      <c r="D83" s="53" t="s">
        <v>61</v>
      </c>
      <c r="E83" s="1">
        <f t="shared" si="49"/>
        <v>17</v>
      </c>
      <c r="F83" s="1">
        <v>2</v>
      </c>
      <c r="G83">
        <f t="shared" si="50"/>
        <v>40000</v>
      </c>
      <c r="H83" s="3">
        <f t="shared" si="51"/>
        <v>5</v>
      </c>
      <c r="I83">
        <f t="shared" si="48"/>
        <v>17116</v>
      </c>
      <c r="J83">
        <v>8558</v>
      </c>
      <c r="K83">
        <f t="shared" si="52"/>
        <v>38210.44</v>
      </c>
      <c r="L83">
        <f t="shared" si="53"/>
        <v>4.4648796447768175</v>
      </c>
      <c r="M83" s="5">
        <f>_xlfn.FLOOR.PRECISE(L83)</f>
        <v>4</v>
      </c>
      <c r="N83" s="5">
        <f t="shared" si="55"/>
        <v>5</v>
      </c>
      <c r="U83" s="53" t="s">
        <v>61</v>
      </c>
      <c r="V83" s="1">
        <f t="shared" si="56"/>
        <v>17</v>
      </c>
      <c r="W83" s="1">
        <v>2</v>
      </c>
      <c r="X83">
        <f t="shared" si="57"/>
        <v>40000</v>
      </c>
      <c r="Y83" s="3">
        <f t="shared" si="58"/>
        <v>4</v>
      </c>
      <c r="Z83">
        <f t="shared" si="59"/>
        <v>17722</v>
      </c>
      <c r="AA83">
        <v>8861</v>
      </c>
      <c r="AB83">
        <f t="shared" si="60"/>
        <v>26924.720000000001</v>
      </c>
      <c r="AC83">
        <f t="shared" si="61"/>
        <v>3.0385644961065346</v>
      </c>
      <c r="AD83" s="5">
        <f t="shared" si="62"/>
        <v>3</v>
      </c>
      <c r="AE83" s="5">
        <f t="shared" si="63"/>
        <v>4</v>
      </c>
      <c r="AK83" s="53" t="s">
        <v>61</v>
      </c>
      <c r="AL83" s="1">
        <f t="shared" si="64"/>
        <v>17</v>
      </c>
      <c r="AM83" s="1">
        <v>2</v>
      </c>
      <c r="AN83">
        <f t="shared" si="65"/>
        <v>40000</v>
      </c>
      <c r="AO83" s="3">
        <f t="shared" si="66"/>
        <v>4</v>
      </c>
      <c r="AP83">
        <f t="shared" si="67"/>
        <v>17174</v>
      </c>
      <c r="AQ83">
        <v>8587</v>
      </c>
      <c r="AR83">
        <f t="shared" si="68"/>
        <v>29239.599999999999</v>
      </c>
      <c r="AS83">
        <f t="shared" si="69"/>
        <v>3.405100733667171</v>
      </c>
      <c r="AT83" s="5">
        <f t="shared" si="70"/>
        <v>3</v>
      </c>
      <c r="AU83" s="5">
        <f t="shared" si="71"/>
        <v>4</v>
      </c>
    </row>
    <row r="84" spans="1:47" x14ac:dyDescent="0.2">
      <c r="D84" s="53" t="s">
        <v>62</v>
      </c>
      <c r="E84" s="1">
        <f t="shared" si="49"/>
        <v>16</v>
      </c>
      <c r="F84" s="1">
        <v>2</v>
      </c>
      <c r="G84">
        <f t="shared" si="50"/>
        <v>40000</v>
      </c>
      <c r="H84" s="3">
        <f t="shared" si="51"/>
        <v>5</v>
      </c>
      <c r="I84">
        <f t="shared" si="48"/>
        <v>15842</v>
      </c>
      <c r="J84">
        <v>7921</v>
      </c>
      <c r="K84">
        <f t="shared" si="52"/>
        <v>38210.44</v>
      </c>
      <c r="L84">
        <f t="shared" si="53"/>
        <v>4.8239414215376852</v>
      </c>
      <c r="M84" s="5">
        <f t="shared" si="54"/>
        <v>4</v>
      </c>
      <c r="N84" s="5">
        <f t="shared" si="55"/>
        <v>5</v>
      </c>
      <c r="U84" s="53" t="s">
        <v>62</v>
      </c>
      <c r="V84" s="1">
        <f t="shared" si="56"/>
        <v>17</v>
      </c>
      <c r="W84" s="1">
        <v>2</v>
      </c>
      <c r="X84">
        <f t="shared" si="57"/>
        <v>40000</v>
      </c>
      <c r="Y84" s="3">
        <f t="shared" si="58"/>
        <v>4</v>
      </c>
      <c r="Z84">
        <f t="shared" si="59"/>
        <v>17400</v>
      </c>
      <c r="AA84">
        <v>8700</v>
      </c>
      <c r="AB84">
        <f t="shared" si="60"/>
        <v>26924.720000000001</v>
      </c>
      <c r="AC84">
        <f t="shared" si="61"/>
        <v>3.0947954022988506</v>
      </c>
      <c r="AD84" s="5">
        <f t="shared" si="62"/>
        <v>3</v>
      </c>
      <c r="AE84" s="5">
        <f t="shared" si="63"/>
        <v>4</v>
      </c>
      <c r="AK84" s="53" t="s">
        <v>62</v>
      </c>
      <c r="AL84" s="1">
        <f t="shared" si="64"/>
        <v>16</v>
      </c>
      <c r="AM84" s="1">
        <v>2</v>
      </c>
      <c r="AN84">
        <f t="shared" si="65"/>
        <v>40000</v>
      </c>
      <c r="AO84" s="3">
        <f t="shared" si="66"/>
        <v>4</v>
      </c>
      <c r="AP84">
        <f t="shared" si="67"/>
        <v>15822</v>
      </c>
      <c r="AQ84">
        <v>7911</v>
      </c>
      <c r="AR84">
        <f t="shared" si="68"/>
        <v>29239.599999999999</v>
      </c>
      <c r="AS84">
        <f t="shared" si="69"/>
        <v>3.6960687650107444</v>
      </c>
      <c r="AT84" s="5">
        <f t="shared" si="70"/>
        <v>3</v>
      </c>
      <c r="AU84" s="5">
        <f t="shared" si="71"/>
        <v>4</v>
      </c>
    </row>
    <row r="85" spans="1:47" x14ac:dyDescent="0.2">
      <c r="D85" s="53" t="s">
        <v>63</v>
      </c>
      <c r="E85" s="1">
        <f t="shared" si="49"/>
        <v>16</v>
      </c>
      <c r="F85" s="1">
        <v>2</v>
      </c>
      <c r="G85">
        <f t="shared" si="50"/>
        <v>40000</v>
      </c>
      <c r="H85" s="3">
        <f t="shared" si="51"/>
        <v>6</v>
      </c>
      <c r="I85">
        <f t="shared" si="48"/>
        <v>15026</v>
      </c>
      <c r="J85">
        <v>7513</v>
      </c>
      <c r="K85">
        <f t="shared" si="52"/>
        <v>38210.44</v>
      </c>
      <c r="L85">
        <f t="shared" si="53"/>
        <v>5.0859097564222022</v>
      </c>
      <c r="M85" s="5">
        <f t="shared" si="54"/>
        <v>5</v>
      </c>
      <c r="N85" s="5">
        <f t="shared" si="55"/>
        <v>6</v>
      </c>
      <c r="U85" s="53" t="s">
        <v>63</v>
      </c>
      <c r="V85" s="1">
        <f t="shared" si="56"/>
        <v>17</v>
      </c>
      <c r="W85" s="1">
        <v>2</v>
      </c>
      <c r="X85">
        <f t="shared" si="57"/>
        <v>40000</v>
      </c>
      <c r="Y85" s="3">
        <f t="shared" si="58"/>
        <v>4</v>
      </c>
      <c r="Z85">
        <f t="shared" si="59"/>
        <v>17242</v>
      </c>
      <c r="AA85">
        <v>8621</v>
      </c>
      <c r="AB85">
        <f t="shared" si="60"/>
        <v>26924.720000000001</v>
      </c>
      <c r="AC85">
        <f t="shared" si="61"/>
        <v>3.1231550864168893</v>
      </c>
      <c r="AD85" s="5">
        <f t="shared" si="62"/>
        <v>3</v>
      </c>
      <c r="AE85" s="5">
        <f t="shared" si="63"/>
        <v>4</v>
      </c>
      <c r="AK85" s="53" t="s">
        <v>63</v>
      </c>
      <c r="AL85" s="1">
        <f t="shared" si="64"/>
        <v>16</v>
      </c>
      <c r="AM85" s="1">
        <v>2</v>
      </c>
      <c r="AN85">
        <f t="shared" si="65"/>
        <v>40000</v>
      </c>
      <c r="AO85" s="3">
        <f t="shared" si="66"/>
        <v>5</v>
      </c>
      <c r="AP85">
        <f t="shared" si="67"/>
        <v>14468</v>
      </c>
      <c r="AQ85">
        <v>7234</v>
      </c>
      <c r="AR85">
        <f t="shared" si="68"/>
        <v>29239.599999999999</v>
      </c>
      <c r="AS85">
        <f t="shared" si="69"/>
        <v>4.0419684821675421</v>
      </c>
      <c r="AT85" s="5">
        <f t="shared" si="70"/>
        <v>4</v>
      </c>
      <c r="AU85" s="5">
        <f t="shared" si="71"/>
        <v>5</v>
      </c>
    </row>
    <row r="86" spans="1:47" x14ac:dyDescent="0.2">
      <c r="D86" s="53" t="s">
        <v>64</v>
      </c>
      <c r="E86" s="1">
        <f t="shared" si="49"/>
        <v>16</v>
      </c>
      <c r="F86" s="1">
        <v>2</v>
      </c>
      <c r="G86">
        <f t="shared" si="50"/>
        <v>40000</v>
      </c>
      <c r="H86" s="3">
        <f t="shared" si="51"/>
        <v>6</v>
      </c>
      <c r="I86">
        <f t="shared" si="48"/>
        <v>13720</v>
      </c>
      <c r="J86">
        <v>6860</v>
      </c>
      <c r="K86">
        <f t="shared" si="52"/>
        <v>38210.44</v>
      </c>
      <c r="L86">
        <f t="shared" si="53"/>
        <v>5.5700349854227404</v>
      </c>
      <c r="M86" s="5">
        <f t="shared" si="54"/>
        <v>5</v>
      </c>
      <c r="N86" s="5">
        <f t="shared" si="55"/>
        <v>6</v>
      </c>
      <c r="U86" s="53" t="s">
        <v>64</v>
      </c>
      <c r="V86" s="1">
        <f t="shared" si="56"/>
        <v>17</v>
      </c>
      <c r="W86" s="1">
        <v>2</v>
      </c>
      <c r="X86">
        <f t="shared" si="57"/>
        <v>40000</v>
      </c>
      <c r="Y86" s="3">
        <f t="shared" si="58"/>
        <v>4</v>
      </c>
      <c r="Z86">
        <f t="shared" si="59"/>
        <v>16514</v>
      </c>
      <c r="AA86">
        <v>8257</v>
      </c>
      <c r="AB86">
        <f t="shared" si="60"/>
        <v>26924.720000000001</v>
      </c>
      <c r="AC86">
        <f t="shared" si="61"/>
        <v>3.2608356545961006</v>
      </c>
      <c r="AD86" s="5">
        <f t="shared" si="62"/>
        <v>3</v>
      </c>
      <c r="AE86" s="5">
        <f t="shared" si="63"/>
        <v>4</v>
      </c>
      <c r="AK86" s="53" t="s">
        <v>64</v>
      </c>
      <c r="AL86" s="1">
        <f t="shared" si="64"/>
        <v>16</v>
      </c>
      <c r="AM86" s="1">
        <v>2</v>
      </c>
      <c r="AN86">
        <f t="shared" si="65"/>
        <v>40000</v>
      </c>
      <c r="AO86" s="3">
        <f t="shared" si="66"/>
        <v>5</v>
      </c>
      <c r="AP86">
        <f t="shared" si="67"/>
        <v>12854</v>
      </c>
      <c r="AQ86">
        <v>6427</v>
      </c>
      <c r="AR86">
        <f t="shared" si="68"/>
        <v>29239.599999999999</v>
      </c>
      <c r="AS86">
        <f t="shared" si="69"/>
        <v>4.5494943208339818</v>
      </c>
      <c r="AT86" s="5">
        <f t="shared" si="70"/>
        <v>4</v>
      </c>
      <c r="AU86" s="5">
        <f t="shared" si="71"/>
        <v>5</v>
      </c>
    </row>
    <row r="87" spans="1:47" x14ac:dyDescent="0.2">
      <c r="D87" s="53" t="s">
        <v>65</v>
      </c>
      <c r="E87" s="1">
        <f t="shared" si="49"/>
        <v>16</v>
      </c>
      <c r="F87" s="1">
        <v>2</v>
      </c>
      <c r="G87">
        <f t="shared" si="50"/>
        <v>40000</v>
      </c>
      <c r="H87" s="3">
        <f t="shared" si="51"/>
        <v>7</v>
      </c>
      <c r="I87">
        <f t="shared" si="48"/>
        <v>12666</v>
      </c>
      <c r="J87">
        <v>6333</v>
      </c>
      <c r="K87">
        <f t="shared" si="52"/>
        <v>38210.44</v>
      </c>
      <c r="L87">
        <f t="shared" si="53"/>
        <v>6.033544923417022</v>
      </c>
      <c r="M87" s="5">
        <f t="shared" si="54"/>
        <v>6</v>
      </c>
      <c r="N87" s="5">
        <f t="shared" si="55"/>
        <v>7</v>
      </c>
      <c r="U87" s="53" t="s">
        <v>65</v>
      </c>
      <c r="V87" s="1">
        <f t="shared" si="56"/>
        <v>17</v>
      </c>
      <c r="W87" s="1">
        <v>2</v>
      </c>
      <c r="X87">
        <f t="shared" si="57"/>
        <v>40000</v>
      </c>
      <c r="Y87" s="3">
        <f t="shared" si="58"/>
        <v>4</v>
      </c>
      <c r="Z87">
        <f t="shared" si="59"/>
        <v>16490</v>
      </c>
      <c r="AA87">
        <v>8245</v>
      </c>
      <c r="AB87">
        <f t="shared" si="60"/>
        <v>26924.720000000001</v>
      </c>
      <c r="AC87">
        <f t="shared" si="61"/>
        <v>3.2655815645845969</v>
      </c>
      <c r="AD87" s="5">
        <f t="shared" si="62"/>
        <v>3</v>
      </c>
      <c r="AE87" s="5">
        <f t="shared" si="63"/>
        <v>4</v>
      </c>
      <c r="AK87" s="53" t="s">
        <v>65</v>
      </c>
      <c r="AL87" s="1">
        <f t="shared" si="64"/>
        <v>16</v>
      </c>
      <c r="AM87" s="1">
        <v>2</v>
      </c>
      <c r="AN87">
        <f t="shared" si="65"/>
        <v>40000</v>
      </c>
      <c r="AO87" s="3">
        <f t="shared" si="66"/>
        <v>5</v>
      </c>
      <c r="AP87">
        <f t="shared" si="67"/>
        <v>11768</v>
      </c>
      <c r="AQ87">
        <v>5884</v>
      </c>
      <c r="AR87">
        <f t="shared" si="68"/>
        <v>29239.599999999999</v>
      </c>
      <c r="AS87">
        <f t="shared" si="69"/>
        <v>4.9693405846363019</v>
      </c>
      <c r="AT87" s="5">
        <f t="shared" si="70"/>
        <v>4</v>
      </c>
      <c r="AU87" s="5">
        <f t="shared" si="71"/>
        <v>5</v>
      </c>
    </row>
    <row r="88" spans="1:47" x14ac:dyDescent="0.2">
      <c r="D88" s="53" t="s">
        <v>66</v>
      </c>
      <c r="E88" s="1">
        <f t="shared" si="49"/>
        <v>16</v>
      </c>
      <c r="F88" s="1">
        <v>2</v>
      </c>
      <c r="G88">
        <f t="shared" si="50"/>
        <v>40000</v>
      </c>
      <c r="H88" s="3">
        <f t="shared" si="51"/>
        <v>7</v>
      </c>
      <c r="I88">
        <f t="shared" si="48"/>
        <v>11438</v>
      </c>
      <c r="J88">
        <v>5719</v>
      </c>
      <c r="K88">
        <f t="shared" si="52"/>
        <v>38210.44</v>
      </c>
      <c r="L88">
        <f t="shared" si="53"/>
        <v>6.6813149151949647</v>
      </c>
      <c r="M88" s="5">
        <f t="shared" si="54"/>
        <v>6</v>
      </c>
      <c r="N88" s="5">
        <f t="shared" si="55"/>
        <v>7</v>
      </c>
      <c r="U88" s="53" t="s">
        <v>66</v>
      </c>
      <c r="V88" s="1">
        <f t="shared" si="56"/>
        <v>16</v>
      </c>
      <c r="W88" s="1">
        <v>2</v>
      </c>
      <c r="X88">
        <f t="shared" si="57"/>
        <v>40000</v>
      </c>
      <c r="Y88" s="3">
        <f t="shared" si="58"/>
        <v>4</v>
      </c>
      <c r="Z88">
        <f t="shared" si="59"/>
        <v>15534</v>
      </c>
      <c r="AA88">
        <v>7767</v>
      </c>
      <c r="AB88">
        <f t="shared" si="60"/>
        <v>26924.720000000001</v>
      </c>
      <c r="AC88">
        <f t="shared" si="61"/>
        <v>3.4665533668082915</v>
      </c>
      <c r="AD88" s="5">
        <f t="shared" si="62"/>
        <v>3</v>
      </c>
      <c r="AE88" s="5">
        <f t="shared" si="63"/>
        <v>4</v>
      </c>
      <c r="AK88" s="53" t="s">
        <v>66</v>
      </c>
      <c r="AL88" s="1">
        <f t="shared" si="64"/>
        <v>16</v>
      </c>
      <c r="AM88" s="1">
        <v>2</v>
      </c>
      <c r="AN88">
        <f t="shared" si="65"/>
        <v>40000</v>
      </c>
      <c r="AO88" s="3">
        <f t="shared" si="66"/>
        <v>6</v>
      </c>
      <c r="AP88">
        <f t="shared" si="67"/>
        <v>10490</v>
      </c>
      <c r="AQ88">
        <v>5245</v>
      </c>
      <c r="AR88">
        <f t="shared" si="68"/>
        <v>29239.599999999999</v>
      </c>
      <c r="AS88">
        <f t="shared" si="69"/>
        <v>5.5747569113441369</v>
      </c>
      <c r="AT88" s="5">
        <f t="shared" si="70"/>
        <v>5</v>
      </c>
      <c r="AU88" s="5">
        <f t="shared" si="71"/>
        <v>6</v>
      </c>
    </row>
    <row r="89" spans="1:47" x14ac:dyDescent="0.2">
      <c r="D89" s="53" t="s">
        <v>67</v>
      </c>
      <c r="E89" s="1">
        <f t="shared" si="49"/>
        <v>16</v>
      </c>
      <c r="F89" s="1">
        <v>2</v>
      </c>
      <c r="G89">
        <f t="shared" si="50"/>
        <v>40000</v>
      </c>
      <c r="H89" s="3">
        <f t="shared" si="51"/>
        <v>8</v>
      </c>
      <c r="I89">
        <f t="shared" si="48"/>
        <v>10216</v>
      </c>
      <c r="J89">
        <v>5108</v>
      </c>
      <c r="K89">
        <f t="shared" si="52"/>
        <v>38210.44</v>
      </c>
      <c r="L89">
        <f t="shared" si="53"/>
        <v>7.4805090054815979</v>
      </c>
      <c r="M89" s="5">
        <f t="shared" si="54"/>
        <v>7</v>
      </c>
      <c r="N89" s="5">
        <f t="shared" si="55"/>
        <v>8</v>
      </c>
      <c r="U89" s="53" t="s">
        <v>67</v>
      </c>
      <c r="V89" s="1">
        <f t="shared" si="56"/>
        <v>16</v>
      </c>
      <c r="W89" s="1">
        <v>2</v>
      </c>
      <c r="X89">
        <f t="shared" si="57"/>
        <v>40000</v>
      </c>
      <c r="Y89" s="3">
        <f t="shared" si="58"/>
        <v>4</v>
      </c>
      <c r="Z89">
        <f t="shared" si="59"/>
        <v>14560</v>
      </c>
      <c r="AA89">
        <v>7280</v>
      </c>
      <c r="AB89">
        <f t="shared" si="60"/>
        <v>26924.720000000001</v>
      </c>
      <c r="AC89">
        <f t="shared" si="61"/>
        <v>3.6984505494505497</v>
      </c>
      <c r="AD89" s="5">
        <f t="shared" si="62"/>
        <v>3</v>
      </c>
      <c r="AE89" s="5">
        <f t="shared" si="63"/>
        <v>4</v>
      </c>
      <c r="AK89" s="53" t="s">
        <v>67</v>
      </c>
      <c r="AL89" s="1">
        <f t="shared" si="64"/>
        <v>16</v>
      </c>
      <c r="AM89" s="1">
        <v>2</v>
      </c>
      <c r="AN89">
        <f t="shared" si="65"/>
        <v>40000</v>
      </c>
      <c r="AO89" s="3">
        <f t="shared" si="66"/>
        <v>7</v>
      </c>
      <c r="AP89">
        <f t="shared" si="67"/>
        <v>9256</v>
      </c>
      <c r="AQ89">
        <v>4628</v>
      </c>
      <c r="AR89">
        <f t="shared" si="68"/>
        <v>29239.599999999999</v>
      </c>
      <c r="AS89">
        <f t="shared" si="69"/>
        <v>6.3179775280898873</v>
      </c>
      <c r="AT89" s="5">
        <f t="shared" si="70"/>
        <v>6</v>
      </c>
      <c r="AU89" s="5">
        <f t="shared" si="71"/>
        <v>7</v>
      </c>
    </row>
    <row r="90" spans="1:47" x14ac:dyDescent="0.2">
      <c r="D90" s="53" t="s">
        <v>68</v>
      </c>
      <c r="E90" s="1">
        <f t="shared" si="49"/>
        <v>16</v>
      </c>
      <c r="F90" s="1">
        <v>2</v>
      </c>
      <c r="G90">
        <f t="shared" si="50"/>
        <v>40000</v>
      </c>
      <c r="H90" s="3">
        <f t="shared" si="51"/>
        <v>9</v>
      </c>
      <c r="I90">
        <f t="shared" si="48"/>
        <v>9212</v>
      </c>
      <c r="J90">
        <v>4606</v>
      </c>
      <c r="K90">
        <f t="shared" si="52"/>
        <v>38210.44</v>
      </c>
      <c r="L90">
        <f t="shared" si="53"/>
        <v>8.2957967867998264</v>
      </c>
      <c r="M90" s="5">
        <f t="shared" si="54"/>
        <v>8</v>
      </c>
      <c r="N90" s="5">
        <f t="shared" si="55"/>
        <v>9</v>
      </c>
      <c r="U90" s="53" t="s">
        <v>68</v>
      </c>
      <c r="V90" s="1">
        <f t="shared" si="56"/>
        <v>16</v>
      </c>
      <c r="W90" s="1">
        <v>2</v>
      </c>
      <c r="X90">
        <f t="shared" si="57"/>
        <v>40000</v>
      </c>
      <c r="Y90" s="3">
        <f t="shared" si="58"/>
        <v>4</v>
      </c>
      <c r="Z90">
        <f t="shared" si="59"/>
        <v>13844</v>
      </c>
      <c r="AA90">
        <v>6922</v>
      </c>
      <c r="AB90">
        <f t="shared" si="60"/>
        <v>26924.720000000001</v>
      </c>
      <c r="AC90">
        <f t="shared" si="61"/>
        <v>3.8897312915342388</v>
      </c>
      <c r="AD90" s="5">
        <f t="shared" si="62"/>
        <v>3</v>
      </c>
      <c r="AE90" s="5">
        <f t="shared" si="63"/>
        <v>4</v>
      </c>
      <c r="AK90" s="53" t="s">
        <v>68</v>
      </c>
      <c r="AL90" s="1">
        <f t="shared" si="64"/>
        <v>15</v>
      </c>
      <c r="AM90" s="1">
        <v>2</v>
      </c>
      <c r="AN90">
        <f t="shared" si="65"/>
        <v>40000</v>
      </c>
      <c r="AO90" s="3">
        <f t="shared" si="66"/>
        <v>8</v>
      </c>
      <c r="AP90">
        <f t="shared" si="67"/>
        <v>7792</v>
      </c>
      <c r="AQ90">
        <v>3896</v>
      </c>
      <c r="AR90">
        <f t="shared" si="68"/>
        <v>29239.599999999999</v>
      </c>
      <c r="AS90">
        <f t="shared" si="69"/>
        <v>7.5050308008213547</v>
      </c>
      <c r="AT90" s="5">
        <f t="shared" si="70"/>
        <v>7</v>
      </c>
      <c r="AU90" s="5">
        <f t="shared" si="71"/>
        <v>8</v>
      </c>
    </row>
    <row r="91" spans="1:47" x14ac:dyDescent="0.2">
      <c r="D91" s="53" t="s">
        <v>69</v>
      </c>
      <c r="E91" s="1">
        <f t="shared" si="49"/>
        <v>15</v>
      </c>
      <c r="F91" s="1">
        <v>2</v>
      </c>
      <c r="G91">
        <f t="shared" si="50"/>
        <v>40000</v>
      </c>
      <c r="H91" s="3">
        <f t="shared" si="51"/>
        <v>10</v>
      </c>
      <c r="I91">
        <f t="shared" si="48"/>
        <v>8166</v>
      </c>
      <c r="J91">
        <v>4083</v>
      </c>
      <c r="K91">
        <f t="shared" si="52"/>
        <v>38210.44</v>
      </c>
      <c r="L91">
        <f t="shared" si="53"/>
        <v>9.3584227283859907</v>
      </c>
      <c r="M91" s="5">
        <f t="shared" si="54"/>
        <v>9</v>
      </c>
      <c r="N91" s="5">
        <f t="shared" si="55"/>
        <v>10</v>
      </c>
      <c r="U91" s="53" t="s">
        <v>69</v>
      </c>
      <c r="V91" s="1">
        <f t="shared" si="56"/>
        <v>16</v>
      </c>
      <c r="W91" s="1">
        <v>2</v>
      </c>
      <c r="X91">
        <f t="shared" si="57"/>
        <v>40000</v>
      </c>
      <c r="Y91" s="3">
        <f t="shared" si="58"/>
        <v>5</v>
      </c>
      <c r="Z91">
        <f t="shared" si="59"/>
        <v>13268</v>
      </c>
      <c r="AA91">
        <v>6634</v>
      </c>
      <c r="AB91">
        <f t="shared" si="60"/>
        <v>26924.720000000001</v>
      </c>
      <c r="AC91">
        <f t="shared" si="61"/>
        <v>4.0585951160687372</v>
      </c>
      <c r="AD91" s="5">
        <f t="shared" si="62"/>
        <v>4</v>
      </c>
      <c r="AE91" s="5">
        <f t="shared" si="63"/>
        <v>5</v>
      </c>
      <c r="AK91" s="53" t="s">
        <v>69</v>
      </c>
      <c r="AL91" s="1">
        <f t="shared" si="64"/>
        <v>15</v>
      </c>
      <c r="AM91" s="1">
        <v>1</v>
      </c>
      <c r="AN91">
        <f t="shared" si="65"/>
        <v>40000</v>
      </c>
      <c r="AO91" s="3">
        <f t="shared" si="66"/>
        <v>9</v>
      </c>
      <c r="AP91">
        <f t="shared" si="67"/>
        <v>3433</v>
      </c>
      <c r="AQ91">
        <v>3433</v>
      </c>
      <c r="AR91">
        <f t="shared" si="68"/>
        <v>29239.599999999999</v>
      </c>
      <c r="AS91">
        <f t="shared" si="69"/>
        <v>8.5172152636178264</v>
      </c>
      <c r="AT91" s="5">
        <f t="shared" si="70"/>
        <v>8</v>
      </c>
      <c r="AU91" s="5">
        <f t="shared" si="71"/>
        <v>9</v>
      </c>
    </row>
    <row r="92" spans="1:47" x14ac:dyDescent="0.2">
      <c r="D92" s="53" t="s">
        <v>70</v>
      </c>
      <c r="E92" s="1">
        <f t="shared" si="49"/>
        <v>15</v>
      </c>
      <c r="F92" s="1">
        <v>2</v>
      </c>
      <c r="G92">
        <f t="shared" si="50"/>
        <v>40000</v>
      </c>
      <c r="H92" s="3">
        <f t="shared" si="51"/>
        <v>11</v>
      </c>
      <c r="I92">
        <f t="shared" si="48"/>
        <v>7124</v>
      </c>
      <c r="J92">
        <v>3562</v>
      </c>
      <c r="K92">
        <f t="shared" si="52"/>
        <v>38210.44</v>
      </c>
      <c r="L92">
        <f t="shared" si="53"/>
        <v>10.727243121841664</v>
      </c>
      <c r="M92" s="5">
        <f t="shared" si="54"/>
        <v>10</v>
      </c>
      <c r="N92" s="5">
        <f t="shared" si="55"/>
        <v>11</v>
      </c>
      <c r="U92" s="53" t="s">
        <v>70</v>
      </c>
      <c r="V92" s="1">
        <f t="shared" si="56"/>
        <v>16</v>
      </c>
      <c r="W92" s="1">
        <v>1</v>
      </c>
      <c r="X92">
        <f t="shared" si="57"/>
        <v>40000</v>
      </c>
      <c r="Y92" s="3">
        <f t="shared" si="58"/>
        <v>5</v>
      </c>
      <c r="Z92">
        <f t="shared" si="59"/>
        <v>6086</v>
      </c>
      <c r="AA92">
        <v>6086</v>
      </c>
      <c r="AB92">
        <f t="shared" si="60"/>
        <v>26924.720000000001</v>
      </c>
      <c r="AC92">
        <f t="shared" si="61"/>
        <v>4.4240420637528759</v>
      </c>
      <c r="AD92" s="5">
        <f t="shared" si="62"/>
        <v>4</v>
      </c>
      <c r="AE92" s="5">
        <f t="shared" si="63"/>
        <v>5</v>
      </c>
      <c r="AK92" s="53" t="s">
        <v>70</v>
      </c>
      <c r="AL92" s="1">
        <f t="shared" si="64"/>
        <v>15</v>
      </c>
      <c r="AM92" s="1">
        <v>1</v>
      </c>
      <c r="AN92">
        <f t="shared" si="65"/>
        <v>40000</v>
      </c>
      <c r="AO92" s="3">
        <f t="shared" si="66"/>
        <v>10</v>
      </c>
      <c r="AP92">
        <f t="shared" si="67"/>
        <v>2948</v>
      </c>
      <c r="AQ92">
        <v>2948</v>
      </c>
      <c r="AR92">
        <f t="shared" si="68"/>
        <v>29239.599999999999</v>
      </c>
      <c r="AS92">
        <f t="shared" si="69"/>
        <v>9.9184531886024416</v>
      </c>
      <c r="AT92" s="5">
        <f t="shared" si="70"/>
        <v>9</v>
      </c>
      <c r="AU92" s="5">
        <f t="shared" si="71"/>
        <v>10</v>
      </c>
    </row>
    <row r="93" spans="1:47" x14ac:dyDescent="0.2">
      <c r="D93" s="53" t="s">
        <v>71</v>
      </c>
      <c r="E93" s="1">
        <f t="shared" si="49"/>
        <v>15</v>
      </c>
      <c r="F93" s="1">
        <v>1</v>
      </c>
      <c r="G93">
        <f t="shared" si="50"/>
        <v>40000</v>
      </c>
      <c r="H93" s="3">
        <f t="shared" si="51"/>
        <v>13</v>
      </c>
      <c r="I93">
        <f t="shared" si="48"/>
        <v>3066</v>
      </c>
      <c r="J93">
        <v>3066</v>
      </c>
      <c r="K93">
        <f t="shared" si="52"/>
        <v>38210.44</v>
      </c>
      <c r="L93">
        <f t="shared" si="53"/>
        <v>12.462635355512068</v>
      </c>
      <c r="M93" s="5">
        <f t="shared" si="54"/>
        <v>12</v>
      </c>
      <c r="N93" s="5">
        <f t="shared" si="55"/>
        <v>13</v>
      </c>
      <c r="U93" s="53" t="s">
        <v>71</v>
      </c>
      <c r="V93" s="1">
        <f t="shared" si="56"/>
        <v>16</v>
      </c>
      <c r="W93" s="1">
        <v>1</v>
      </c>
      <c r="X93">
        <f t="shared" si="57"/>
        <v>40000</v>
      </c>
      <c r="Y93" s="3">
        <f t="shared" si="58"/>
        <v>5</v>
      </c>
      <c r="Z93">
        <f t="shared" si="59"/>
        <v>5562</v>
      </c>
      <c r="AA93">
        <v>5562</v>
      </c>
      <c r="AB93">
        <f t="shared" si="60"/>
        <v>26924.720000000001</v>
      </c>
      <c r="AC93">
        <f t="shared" si="61"/>
        <v>4.8408342322905433</v>
      </c>
      <c r="AD93" s="5">
        <f t="shared" si="62"/>
        <v>4</v>
      </c>
      <c r="AE93" s="5">
        <f t="shared" si="63"/>
        <v>5</v>
      </c>
      <c r="AK93" s="53" t="s">
        <v>71</v>
      </c>
      <c r="AL93" s="1">
        <f t="shared" si="64"/>
        <v>15</v>
      </c>
      <c r="AM93" s="1">
        <v>1</v>
      </c>
      <c r="AN93">
        <f t="shared" si="65"/>
        <v>40000</v>
      </c>
      <c r="AO93" s="3">
        <f t="shared" si="66"/>
        <v>12</v>
      </c>
      <c r="AP93">
        <f t="shared" si="67"/>
        <v>2446</v>
      </c>
      <c r="AQ93">
        <v>2446</v>
      </c>
      <c r="AR93">
        <f t="shared" si="68"/>
        <v>29239.599999999999</v>
      </c>
      <c r="AS93">
        <f t="shared" si="69"/>
        <v>11.954047424366312</v>
      </c>
      <c r="AT93" s="5">
        <f t="shared" si="70"/>
        <v>11</v>
      </c>
      <c r="AU93" s="5">
        <f t="shared" si="71"/>
        <v>12</v>
      </c>
    </row>
    <row r="94" spans="1:47" x14ac:dyDescent="0.2">
      <c r="F94" t="s">
        <v>20</v>
      </c>
      <c r="I94">
        <f>SUM(I69:I93)</f>
        <v>955261</v>
      </c>
      <c r="J94">
        <f>SUM(J69:J93)</f>
        <v>188619</v>
      </c>
      <c r="W94" t="s">
        <v>20</v>
      </c>
      <c r="Z94">
        <f>SUM(Z69:Z93)</f>
        <v>673118</v>
      </c>
      <c r="AA94">
        <f>SUM(AA69:AA93)</f>
        <v>166630</v>
      </c>
      <c r="AM94" t="s">
        <v>20</v>
      </c>
      <c r="AP94">
        <f>SUM(AP69:AP93)</f>
        <v>730990</v>
      </c>
      <c r="AQ94">
        <f>SUM(AQ69:AQ93)</f>
        <v>192858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94</v>
      </c>
      <c r="G100">
        <f>B$4/25</f>
        <v>40000</v>
      </c>
      <c r="H100" s="3">
        <f>N100</f>
        <v>14</v>
      </c>
      <c r="I100">
        <f t="shared" ref="I100:I124" si="72">F100*J100</f>
        <v>270250</v>
      </c>
      <c r="J100">
        <v>2875</v>
      </c>
      <c r="K100">
        <f>I$125/25</f>
        <v>38925.56</v>
      </c>
      <c r="L100">
        <f>K100/J100</f>
        <v>13.539325217391303</v>
      </c>
      <c r="M100" s="5">
        <f>_xlfn.FLOOR.PRECISE(L100)</f>
        <v>13</v>
      </c>
      <c r="N100" s="5">
        <f>ROUNDUP(L100,0)</f>
        <v>14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33</v>
      </c>
      <c r="X100">
        <f>S$4/25</f>
        <v>40000</v>
      </c>
      <c r="Y100" s="3">
        <f>AE100</f>
        <v>26</v>
      </c>
      <c r="Z100">
        <f>W100*AA100</f>
        <v>24915</v>
      </c>
      <c r="AA100">
        <v>755</v>
      </c>
      <c r="AB100">
        <f>Z$125/25</f>
        <v>19217.52</v>
      </c>
      <c r="AC100">
        <f>AB100/AA100</f>
        <v>25.453668874172187</v>
      </c>
      <c r="AD100" s="5">
        <f>_xlfn.FLOOR.PRECISE(AC100)</f>
        <v>25</v>
      </c>
      <c r="AE100" s="5">
        <f>ROUNDUP(AC100,0)</f>
        <v>26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32</v>
      </c>
      <c r="AN100">
        <f>AI$4/25</f>
        <v>40000</v>
      </c>
      <c r="AO100" s="3">
        <f>AU100</f>
        <v>11</v>
      </c>
      <c r="AP100">
        <f>AM100*AQ100</f>
        <v>90848</v>
      </c>
      <c r="AQ100">
        <v>2839</v>
      </c>
      <c r="AR100">
        <f>AP$125/25</f>
        <v>31192.959999999999</v>
      </c>
      <c r="AS100">
        <f>AR100/AQ100</f>
        <v>10.987305389221557</v>
      </c>
      <c r="AT100" s="5">
        <f>_xlfn.FLOOR.PRECISE(AS100)</f>
        <v>10</v>
      </c>
      <c r="AU100" s="5">
        <f>ROUNDUP(AS100,0)</f>
        <v>11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19</v>
      </c>
      <c r="F101" s="53">
        <v>26</v>
      </c>
      <c r="G101">
        <f t="shared" ref="G101:G124" si="74">B$4/25</f>
        <v>40000</v>
      </c>
      <c r="H101" s="3">
        <f t="shared" ref="H101:H124" si="75">N101</f>
        <v>8</v>
      </c>
      <c r="I101">
        <f t="shared" si="72"/>
        <v>143156</v>
      </c>
      <c r="J101">
        <v>5506</v>
      </c>
      <c r="K101">
        <f t="shared" ref="K101:K124" si="76">I$125/25</f>
        <v>38925.56</v>
      </c>
      <c r="L101">
        <f t="shared" ref="L101:L124" si="77">K101/J101</f>
        <v>7.0696621867054121</v>
      </c>
      <c r="M101" s="5">
        <f t="shared" ref="M101:M124" si="78">_xlfn.FLOOR.PRECISE(L101)</f>
        <v>7</v>
      </c>
      <c r="N101" s="5">
        <f t="shared" ref="N101:N124" si="79">ROUNDUP(L101,0)</f>
        <v>8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17</v>
      </c>
      <c r="W101" s="53">
        <v>14</v>
      </c>
      <c r="X101">
        <f t="shared" ref="X101:X124" si="81">S$4/25</f>
        <v>40000</v>
      </c>
      <c r="Y101" s="3">
        <f t="shared" ref="Y101:Y124" si="82">AE101</f>
        <v>11</v>
      </c>
      <c r="Z101">
        <f t="shared" ref="Z101:Z124" si="83">W101*AA101</f>
        <v>25662</v>
      </c>
      <c r="AA101">
        <v>1833</v>
      </c>
      <c r="AB101">
        <f t="shared" ref="AB101:AB124" si="84">Z$125/25</f>
        <v>19217.52</v>
      </c>
      <c r="AC101">
        <f t="shared" ref="AC101:AC124" si="85">AB101/AA101</f>
        <v>10.48418985270049</v>
      </c>
      <c r="AD101" s="5">
        <f t="shared" ref="AD101:AD124" si="86">_xlfn.FLOOR.PRECISE(AC101)</f>
        <v>10</v>
      </c>
      <c r="AE101" s="5">
        <f t="shared" ref="AE101:AE124" si="87">ROUNDUP(AC101,0)</f>
        <v>11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19</v>
      </c>
      <c r="AM101" s="53">
        <v>13</v>
      </c>
      <c r="AN101">
        <f t="shared" ref="AN101:AN124" si="89">AI$4/25</f>
        <v>40000</v>
      </c>
      <c r="AO101" s="3">
        <f t="shared" ref="AO101:AO124" si="90">AU101</f>
        <v>6</v>
      </c>
      <c r="AP101">
        <f t="shared" ref="AP101:AP124" si="91">AM101*AQ101</f>
        <v>73385</v>
      </c>
      <c r="AQ101">
        <v>5645</v>
      </c>
      <c r="AR101">
        <f t="shared" ref="AR101:AR124" si="92">AP$125/25</f>
        <v>31192.959999999999</v>
      </c>
      <c r="AS101">
        <f t="shared" ref="AS101:AS124" si="93">AR101/AQ101</f>
        <v>5.5257679362267496</v>
      </c>
      <c r="AT101" s="5">
        <f t="shared" ref="AT101:AT124" si="94">_xlfn.FLOOR.PRECISE(AS101)</f>
        <v>5</v>
      </c>
      <c r="AU101" s="5">
        <f t="shared" ref="AU101:AU124" si="95">ROUNDUP(AS101,0)</f>
        <v>6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19</v>
      </c>
      <c r="F102" s="53">
        <v>11</v>
      </c>
      <c r="G102">
        <f t="shared" si="74"/>
        <v>40000</v>
      </c>
      <c r="H102" s="3">
        <f t="shared" si="75"/>
        <v>6</v>
      </c>
      <c r="I102">
        <f t="shared" si="72"/>
        <v>80146</v>
      </c>
      <c r="J102">
        <v>7286</v>
      </c>
      <c r="K102">
        <f t="shared" si="76"/>
        <v>38925.56</v>
      </c>
      <c r="L102">
        <f t="shared" si="77"/>
        <v>5.3425144111995602</v>
      </c>
      <c r="M102" s="5">
        <f t="shared" si="78"/>
        <v>5</v>
      </c>
      <c r="N102" s="5">
        <f t="shared" si="79"/>
        <v>6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18</v>
      </c>
      <c r="W102" s="53">
        <v>8</v>
      </c>
      <c r="X102">
        <f t="shared" si="81"/>
        <v>40000</v>
      </c>
      <c r="Y102" s="3">
        <f t="shared" si="82"/>
        <v>7</v>
      </c>
      <c r="Z102">
        <f t="shared" si="83"/>
        <v>22400</v>
      </c>
      <c r="AA102">
        <v>2800</v>
      </c>
      <c r="AB102">
        <f t="shared" si="84"/>
        <v>19217.52</v>
      </c>
      <c r="AC102">
        <f t="shared" si="85"/>
        <v>6.8634000000000004</v>
      </c>
      <c r="AD102" s="5">
        <f t="shared" si="86"/>
        <v>6</v>
      </c>
      <c r="AE102" s="5">
        <f t="shared" si="87"/>
        <v>7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19</v>
      </c>
      <c r="AM102" s="53">
        <v>10</v>
      </c>
      <c r="AN102">
        <f t="shared" si="89"/>
        <v>40000</v>
      </c>
      <c r="AO102" s="3">
        <f t="shared" si="90"/>
        <v>4</v>
      </c>
      <c r="AP102">
        <f t="shared" si="91"/>
        <v>79620</v>
      </c>
      <c r="AQ102">
        <v>7962</v>
      </c>
      <c r="AR102">
        <f t="shared" si="92"/>
        <v>31192.959999999999</v>
      </c>
      <c r="AS102">
        <f t="shared" si="93"/>
        <v>3.9177292137653854</v>
      </c>
      <c r="AT102" s="5">
        <f t="shared" si="94"/>
        <v>3</v>
      </c>
      <c r="AU102" s="5">
        <f t="shared" si="95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20</v>
      </c>
      <c r="F103" s="1">
        <v>7</v>
      </c>
      <c r="G103">
        <f t="shared" si="74"/>
        <v>40000</v>
      </c>
      <c r="H103" s="3">
        <f t="shared" si="75"/>
        <v>5</v>
      </c>
      <c r="I103">
        <f t="shared" si="72"/>
        <v>60718</v>
      </c>
      <c r="J103">
        <v>8674</v>
      </c>
      <c r="K103">
        <f t="shared" si="76"/>
        <v>38925.56</v>
      </c>
      <c r="L103">
        <f t="shared" si="77"/>
        <v>4.4876135577588192</v>
      </c>
      <c r="M103" s="5">
        <f t="shared" si="78"/>
        <v>4</v>
      </c>
      <c r="N103" s="5">
        <f t="shared" si="79"/>
        <v>5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18</v>
      </c>
      <c r="W103" s="1">
        <v>7</v>
      </c>
      <c r="X103">
        <f t="shared" si="81"/>
        <v>40000</v>
      </c>
      <c r="Y103" s="3">
        <f t="shared" si="82"/>
        <v>5</v>
      </c>
      <c r="Z103">
        <f t="shared" si="83"/>
        <v>27055</v>
      </c>
      <c r="AA103">
        <v>3865</v>
      </c>
      <c r="AB103">
        <f t="shared" si="84"/>
        <v>19217.52</v>
      </c>
      <c r="AC103">
        <f t="shared" si="85"/>
        <v>4.9721914618369984</v>
      </c>
      <c r="AD103" s="5">
        <f t="shared" si="86"/>
        <v>4</v>
      </c>
      <c r="AE103" s="5">
        <f t="shared" si="87"/>
        <v>5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20</v>
      </c>
      <c r="AM103" s="1">
        <v>9</v>
      </c>
      <c r="AN103">
        <f t="shared" si="89"/>
        <v>40000</v>
      </c>
      <c r="AO103" s="3">
        <f t="shared" si="90"/>
        <v>4</v>
      </c>
      <c r="AP103">
        <f t="shared" si="91"/>
        <v>85608</v>
      </c>
      <c r="AQ103">
        <v>9512</v>
      </c>
      <c r="AR103">
        <f t="shared" si="92"/>
        <v>31192.959999999999</v>
      </c>
      <c r="AS103">
        <f t="shared" si="93"/>
        <v>3.2793271656854497</v>
      </c>
      <c r="AT103" s="5">
        <f t="shared" si="94"/>
        <v>3</v>
      </c>
      <c r="AU103" s="5">
        <f t="shared" si="95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20</v>
      </c>
      <c r="F104" s="1">
        <v>6</v>
      </c>
      <c r="G104">
        <f t="shared" si="74"/>
        <v>40000</v>
      </c>
      <c r="H104" s="3">
        <f t="shared" si="75"/>
        <v>5</v>
      </c>
      <c r="I104">
        <f t="shared" si="72"/>
        <v>57288</v>
      </c>
      <c r="J104">
        <v>9548</v>
      </c>
      <c r="K104">
        <f t="shared" si="76"/>
        <v>38925.56</v>
      </c>
      <c r="L104">
        <f t="shared" si="77"/>
        <v>4.0768286552157518</v>
      </c>
      <c r="M104" s="5">
        <f t="shared" si="78"/>
        <v>4</v>
      </c>
      <c r="N104" s="5">
        <f t="shared" si="79"/>
        <v>5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19</v>
      </c>
      <c r="W104" s="1">
        <v>6</v>
      </c>
      <c r="X104">
        <f t="shared" si="81"/>
        <v>40000</v>
      </c>
      <c r="Y104" s="3">
        <f t="shared" si="82"/>
        <v>5</v>
      </c>
      <c r="Z104">
        <f t="shared" si="83"/>
        <v>28758</v>
      </c>
      <c r="AA104">
        <v>4793</v>
      </c>
      <c r="AB104">
        <f t="shared" si="84"/>
        <v>19217.52</v>
      </c>
      <c r="AC104">
        <f t="shared" si="85"/>
        <v>4.0094971833924475</v>
      </c>
      <c r="AD104" s="5">
        <f t="shared" si="86"/>
        <v>4</v>
      </c>
      <c r="AE104" s="5">
        <f t="shared" si="87"/>
        <v>5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20</v>
      </c>
      <c r="AM104" s="1">
        <v>7</v>
      </c>
      <c r="AN104">
        <f t="shared" si="89"/>
        <v>40000</v>
      </c>
      <c r="AO104" s="3">
        <f t="shared" si="90"/>
        <v>3</v>
      </c>
      <c r="AP104">
        <f t="shared" si="91"/>
        <v>74193</v>
      </c>
      <c r="AQ104">
        <v>10599</v>
      </c>
      <c r="AR104">
        <f t="shared" si="92"/>
        <v>31192.959999999999</v>
      </c>
      <c r="AS104">
        <f t="shared" si="93"/>
        <v>2.9430097178979149</v>
      </c>
      <c r="AT104" s="5">
        <f t="shared" si="94"/>
        <v>2</v>
      </c>
      <c r="AU104" s="5">
        <f t="shared" si="95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20</v>
      </c>
      <c r="F105" s="1">
        <v>5</v>
      </c>
      <c r="G105">
        <f t="shared" si="74"/>
        <v>40000</v>
      </c>
      <c r="H105" s="3">
        <f t="shared" si="75"/>
        <v>4</v>
      </c>
      <c r="I105">
        <f t="shared" si="72"/>
        <v>51365</v>
      </c>
      <c r="J105">
        <v>10273</v>
      </c>
      <c r="K105">
        <f t="shared" si="76"/>
        <v>38925.56</v>
      </c>
      <c r="L105">
        <f t="shared" si="77"/>
        <v>3.7891132093838213</v>
      </c>
      <c r="M105" s="5">
        <f t="shared" si="78"/>
        <v>3</v>
      </c>
      <c r="N105" s="5">
        <f t="shared" si="7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19</v>
      </c>
      <c r="W105" s="1">
        <v>5</v>
      </c>
      <c r="X105">
        <f t="shared" si="81"/>
        <v>40000</v>
      </c>
      <c r="Y105" s="3">
        <f t="shared" si="82"/>
        <v>4</v>
      </c>
      <c r="Z105">
        <f t="shared" si="83"/>
        <v>28535</v>
      </c>
      <c r="AA105">
        <v>5707</v>
      </c>
      <c r="AB105">
        <f t="shared" si="84"/>
        <v>19217.52</v>
      </c>
      <c r="AC105">
        <f t="shared" si="85"/>
        <v>3.3673593832135973</v>
      </c>
      <c r="AD105" s="5">
        <f t="shared" si="86"/>
        <v>3</v>
      </c>
      <c r="AE105" s="5">
        <f t="shared" si="87"/>
        <v>4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20</v>
      </c>
      <c r="AM105" s="1">
        <v>5</v>
      </c>
      <c r="AN105">
        <f t="shared" si="89"/>
        <v>40000</v>
      </c>
      <c r="AO105" s="3">
        <f t="shared" si="90"/>
        <v>3</v>
      </c>
      <c r="AP105">
        <f t="shared" si="91"/>
        <v>56345</v>
      </c>
      <c r="AQ105">
        <v>11269</v>
      </c>
      <c r="AR105">
        <f t="shared" si="92"/>
        <v>31192.959999999999</v>
      </c>
      <c r="AS105">
        <f t="shared" si="93"/>
        <v>2.7680326559588249</v>
      </c>
      <c r="AT105" s="5">
        <f t="shared" si="94"/>
        <v>2</v>
      </c>
      <c r="AU105" s="5">
        <f t="shared" si="95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20</v>
      </c>
      <c r="F106" s="1">
        <v>4</v>
      </c>
      <c r="G106">
        <f t="shared" si="74"/>
        <v>40000</v>
      </c>
      <c r="H106" s="3">
        <f t="shared" si="75"/>
        <v>4</v>
      </c>
      <c r="I106">
        <f t="shared" si="72"/>
        <v>42584</v>
      </c>
      <c r="J106">
        <v>10646</v>
      </c>
      <c r="K106">
        <f t="shared" si="76"/>
        <v>38925.56</v>
      </c>
      <c r="L106">
        <f t="shared" si="77"/>
        <v>3.6563554386624082</v>
      </c>
      <c r="M106" s="5">
        <f t="shared" si="78"/>
        <v>3</v>
      </c>
      <c r="N106" s="5">
        <f t="shared" si="7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19</v>
      </c>
      <c r="W106" s="1">
        <v>5</v>
      </c>
      <c r="X106">
        <f t="shared" si="81"/>
        <v>40000</v>
      </c>
      <c r="Y106" s="3">
        <f t="shared" si="82"/>
        <v>4</v>
      </c>
      <c r="Z106">
        <f t="shared" si="83"/>
        <v>31780</v>
      </c>
      <c r="AA106">
        <v>6356</v>
      </c>
      <c r="AB106">
        <f t="shared" si="84"/>
        <v>19217.52</v>
      </c>
      <c r="AC106">
        <f t="shared" si="85"/>
        <v>3.0235242290748898</v>
      </c>
      <c r="AD106" s="5">
        <f t="shared" si="86"/>
        <v>3</v>
      </c>
      <c r="AE106" s="5">
        <f t="shared" si="87"/>
        <v>4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20</v>
      </c>
      <c r="AM106" s="1">
        <v>4</v>
      </c>
      <c r="AN106">
        <f t="shared" si="89"/>
        <v>40000</v>
      </c>
      <c r="AO106" s="3">
        <f t="shared" si="90"/>
        <v>3</v>
      </c>
      <c r="AP106">
        <f t="shared" si="91"/>
        <v>47088</v>
      </c>
      <c r="AQ106">
        <v>11772</v>
      </c>
      <c r="AR106">
        <f t="shared" si="92"/>
        <v>31192.959999999999</v>
      </c>
      <c r="AS106">
        <f t="shared" si="93"/>
        <v>2.6497587495752635</v>
      </c>
      <c r="AT106" s="5">
        <f t="shared" si="94"/>
        <v>2</v>
      </c>
      <c r="AU106" s="5">
        <f t="shared" si="95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20</v>
      </c>
      <c r="F107" s="1">
        <v>3</v>
      </c>
      <c r="G107">
        <f t="shared" si="74"/>
        <v>40000</v>
      </c>
      <c r="H107" s="3">
        <f t="shared" si="75"/>
        <v>4</v>
      </c>
      <c r="I107">
        <f t="shared" si="72"/>
        <v>32163</v>
      </c>
      <c r="J107">
        <v>10721</v>
      </c>
      <c r="K107">
        <f t="shared" si="76"/>
        <v>38925.56</v>
      </c>
      <c r="L107">
        <f t="shared" si="77"/>
        <v>3.6307769797593505</v>
      </c>
      <c r="M107" s="5">
        <f t="shared" si="78"/>
        <v>3</v>
      </c>
      <c r="N107" s="5">
        <f t="shared" si="7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19</v>
      </c>
      <c r="W107" s="1">
        <v>4</v>
      </c>
      <c r="X107">
        <f t="shared" si="81"/>
        <v>40000</v>
      </c>
      <c r="Y107" s="3">
        <f t="shared" si="82"/>
        <v>3</v>
      </c>
      <c r="Z107">
        <f t="shared" si="83"/>
        <v>28648</v>
      </c>
      <c r="AA107">
        <v>7162</v>
      </c>
      <c r="AB107">
        <f t="shared" si="84"/>
        <v>19217.52</v>
      </c>
      <c r="AC107">
        <f t="shared" si="85"/>
        <v>2.6832616587545379</v>
      </c>
      <c r="AD107" s="5">
        <f t="shared" si="86"/>
        <v>2</v>
      </c>
      <c r="AE107" s="5">
        <f t="shared" si="87"/>
        <v>3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20</v>
      </c>
      <c r="AM107" s="1">
        <v>3</v>
      </c>
      <c r="AN107">
        <f t="shared" si="89"/>
        <v>40000</v>
      </c>
      <c r="AO107" s="3">
        <f t="shared" si="90"/>
        <v>3</v>
      </c>
      <c r="AP107">
        <f t="shared" si="91"/>
        <v>34833</v>
      </c>
      <c r="AQ107">
        <v>11611</v>
      </c>
      <c r="AR107">
        <f t="shared" si="92"/>
        <v>31192.959999999999</v>
      </c>
      <c r="AS107">
        <f t="shared" si="93"/>
        <v>2.6865007320644216</v>
      </c>
      <c r="AT107" s="5">
        <f t="shared" si="94"/>
        <v>2</v>
      </c>
      <c r="AU107" s="5">
        <f t="shared" si="95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20</v>
      </c>
      <c r="F108" s="1">
        <v>2</v>
      </c>
      <c r="G108">
        <f t="shared" si="74"/>
        <v>40000</v>
      </c>
      <c r="H108" s="3">
        <f t="shared" si="75"/>
        <v>4</v>
      </c>
      <c r="I108">
        <f t="shared" si="72"/>
        <v>21060</v>
      </c>
      <c r="J108">
        <v>10530</v>
      </c>
      <c r="K108">
        <f t="shared" si="76"/>
        <v>38925.56</v>
      </c>
      <c r="L108">
        <f t="shared" si="77"/>
        <v>3.6966343779677109</v>
      </c>
      <c r="M108" s="5">
        <f t="shared" si="78"/>
        <v>3</v>
      </c>
      <c r="N108" s="5">
        <f t="shared" si="79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19</v>
      </c>
      <c r="W108" s="1">
        <v>3</v>
      </c>
      <c r="X108">
        <f t="shared" si="81"/>
        <v>40000</v>
      </c>
      <c r="Y108" s="3">
        <f t="shared" si="82"/>
        <v>3</v>
      </c>
      <c r="Z108">
        <f t="shared" si="83"/>
        <v>22845</v>
      </c>
      <c r="AA108">
        <v>7615</v>
      </c>
      <c r="AB108">
        <f t="shared" si="84"/>
        <v>19217.52</v>
      </c>
      <c r="AC108">
        <f t="shared" si="85"/>
        <v>2.523640183847669</v>
      </c>
      <c r="AD108" s="5">
        <f t="shared" si="86"/>
        <v>2</v>
      </c>
      <c r="AE108" s="5">
        <f t="shared" si="87"/>
        <v>3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20</v>
      </c>
      <c r="AM108" s="1">
        <v>2</v>
      </c>
      <c r="AN108">
        <f t="shared" si="89"/>
        <v>40000</v>
      </c>
      <c r="AO108" s="3">
        <f t="shared" si="90"/>
        <v>3</v>
      </c>
      <c r="AP108">
        <f t="shared" si="91"/>
        <v>23096</v>
      </c>
      <c r="AQ108">
        <v>11548</v>
      </c>
      <c r="AR108">
        <f t="shared" si="92"/>
        <v>31192.959999999999</v>
      </c>
      <c r="AS108">
        <f t="shared" si="93"/>
        <v>2.7011569102874957</v>
      </c>
      <c r="AT108" s="5">
        <f t="shared" si="94"/>
        <v>2</v>
      </c>
      <c r="AU108" s="5">
        <f t="shared" si="95"/>
        <v>3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20</v>
      </c>
      <c r="F109" s="1">
        <v>2</v>
      </c>
      <c r="G109">
        <f t="shared" si="74"/>
        <v>40000</v>
      </c>
      <c r="H109" s="3">
        <f t="shared" si="75"/>
        <v>4</v>
      </c>
      <c r="I109">
        <f t="shared" si="72"/>
        <v>21128</v>
      </c>
      <c r="J109">
        <v>10564</v>
      </c>
      <c r="K109">
        <f t="shared" si="76"/>
        <v>38925.56</v>
      </c>
      <c r="L109">
        <f t="shared" si="77"/>
        <v>3.6847368421052629</v>
      </c>
      <c r="M109" s="5">
        <f t="shared" si="78"/>
        <v>3</v>
      </c>
      <c r="N109" s="5">
        <f t="shared" si="79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19</v>
      </c>
      <c r="W109" s="1">
        <v>2</v>
      </c>
      <c r="X109">
        <f t="shared" si="81"/>
        <v>40000</v>
      </c>
      <c r="Y109" s="3">
        <f t="shared" si="82"/>
        <v>3</v>
      </c>
      <c r="Z109">
        <f t="shared" si="83"/>
        <v>15920</v>
      </c>
      <c r="AA109">
        <v>7960</v>
      </c>
      <c r="AB109">
        <f t="shared" si="84"/>
        <v>19217.52</v>
      </c>
      <c r="AC109">
        <f t="shared" si="85"/>
        <v>2.4142613065326635</v>
      </c>
      <c r="AD109" s="5">
        <f t="shared" si="86"/>
        <v>2</v>
      </c>
      <c r="AE109" s="5">
        <f t="shared" si="87"/>
        <v>3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20</v>
      </c>
      <c r="AM109" s="1">
        <v>2</v>
      </c>
      <c r="AN109">
        <f t="shared" si="89"/>
        <v>40000</v>
      </c>
      <c r="AO109" s="3">
        <f t="shared" si="90"/>
        <v>3</v>
      </c>
      <c r="AP109">
        <f t="shared" si="91"/>
        <v>22242</v>
      </c>
      <c r="AQ109">
        <v>11121</v>
      </c>
      <c r="AR109">
        <f t="shared" si="92"/>
        <v>31192.959999999999</v>
      </c>
      <c r="AS109">
        <f t="shared" si="93"/>
        <v>2.804870065641579</v>
      </c>
      <c r="AT109" s="5">
        <f t="shared" si="94"/>
        <v>2</v>
      </c>
      <c r="AU109" s="5">
        <f t="shared" si="95"/>
        <v>3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20</v>
      </c>
      <c r="F110" s="1">
        <v>2</v>
      </c>
      <c r="G110">
        <f t="shared" si="74"/>
        <v>40000</v>
      </c>
      <c r="H110" s="3">
        <f t="shared" si="75"/>
        <v>4</v>
      </c>
      <c r="I110">
        <f t="shared" si="72"/>
        <v>20396</v>
      </c>
      <c r="J110">
        <v>10198</v>
      </c>
      <c r="K110">
        <f t="shared" si="76"/>
        <v>38925.56</v>
      </c>
      <c r="L110">
        <f t="shared" si="77"/>
        <v>3.8169797999607762</v>
      </c>
      <c r="M110" s="5">
        <f t="shared" si="78"/>
        <v>3</v>
      </c>
      <c r="N110" s="5">
        <f t="shared" si="79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20</v>
      </c>
      <c r="W110" s="1">
        <v>2</v>
      </c>
      <c r="X110">
        <f t="shared" si="81"/>
        <v>40000</v>
      </c>
      <c r="Y110" s="3">
        <f t="shared" si="82"/>
        <v>3</v>
      </c>
      <c r="Z110">
        <f t="shared" si="83"/>
        <v>16788</v>
      </c>
      <c r="AA110">
        <v>8394</v>
      </c>
      <c r="AB110">
        <f t="shared" si="84"/>
        <v>19217.52</v>
      </c>
      <c r="AC110">
        <f t="shared" si="85"/>
        <v>2.289435310936383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20</v>
      </c>
      <c r="AM110" s="1">
        <v>2</v>
      </c>
      <c r="AN110">
        <f t="shared" si="89"/>
        <v>40000</v>
      </c>
      <c r="AO110" s="3">
        <f t="shared" si="90"/>
        <v>3</v>
      </c>
      <c r="AP110">
        <f t="shared" si="91"/>
        <v>21762</v>
      </c>
      <c r="AQ110">
        <v>10881</v>
      </c>
      <c r="AR110">
        <f t="shared" si="92"/>
        <v>31192.959999999999</v>
      </c>
      <c r="AS110">
        <f t="shared" si="93"/>
        <v>2.8667365131881262</v>
      </c>
      <c r="AT110" s="5">
        <f t="shared" si="94"/>
        <v>2</v>
      </c>
      <c r="AU110" s="5">
        <f t="shared" si="95"/>
        <v>3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20</v>
      </c>
      <c r="F111" s="1">
        <v>2</v>
      </c>
      <c r="G111">
        <f t="shared" si="74"/>
        <v>40000</v>
      </c>
      <c r="H111" s="3">
        <f t="shared" si="75"/>
        <v>4</v>
      </c>
      <c r="I111">
        <f t="shared" si="72"/>
        <v>19650</v>
      </c>
      <c r="J111">
        <v>9825</v>
      </c>
      <c r="K111">
        <f t="shared" si="76"/>
        <v>38925.56</v>
      </c>
      <c r="L111">
        <f t="shared" si="77"/>
        <v>3.9618890585241728</v>
      </c>
      <c r="M111" s="5">
        <f t="shared" si="78"/>
        <v>3</v>
      </c>
      <c r="N111" s="5">
        <f t="shared" si="79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20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17528</v>
      </c>
      <c r="AA111">
        <v>8764</v>
      </c>
      <c r="AB111">
        <f t="shared" si="84"/>
        <v>19217.52</v>
      </c>
      <c r="AC111">
        <f t="shared" si="85"/>
        <v>2.1927795527156548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20</v>
      </c>
      <c r="AM111" s="1">
        <v>2</v>
      </c>
      <c r="AN111">
        <f t="shared" si="89"/>
        <v>40000</v>
      </c>
      <c r="AO111" s="3">
        <f t="shared" si="90"/>
        <v>3</v>
      </c>
      <c r="AP111">
        <f t="shared" si="91"/>
        <v>20928</v>
      </c>
      <c r="AQ111">
        <v>10464</v>
      </c>
      <c r="AR111">
        <f t="shared" si="92"/>
        <v>31192.959999999999</v>
      </c>
      <c r="AS111">
        <f t="shared" si="93"/>
        <v>2.9809785932721713</v>
      </c>
      <c r="AT111" s="5">
        <f t="shared" si="94"/>
        <v>2</v>
      </c>
      <c r="AU111" s="5">
        <f t="shared" si="95"/>
        <v>3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20</v>
      </c>
      <c r="F112" s="1">
        <v>2</v>
      </c>
      <c r="G112">
        <f t="shared" si="74"/>
        <v>40000</v>
      </c>
      <c r="H112" s="3">
        <f t="shared" si="75"/>
        <v>5</v>
      </c>
      <c r="I112">
        <f t="shared" si="72"/>
        <v>19104</v>
      </c>
      <c r="J112">
        <v>9552</v>
      </c>
      <c r="K112">
        <f t="shared" si="76"/>
        <v>38925.56</v>
      </c>
      <c r="L112">
        <f t="shared" si="77"/>
        <v>4.0751214405360132</v>
      </c>
      <c r="M112" s="5">
        <f t="shared" si="78"/>
        <v>4</v>
      </c>
      <c r="N112" s="5">
        <f t="shared" si="79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20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17612</v>
      </c>
      <c r="AA112">
        <v>8806</v>
      </c>
      <c r="AB112">
        <f t="shared" si="84"/>
        <v>19217.52</v>
      </c>
      <c r="AC112">
        <f t="shared" si="85"/>
        <v>2.182321144674086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20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19620</v>
      </c>
      <c r="AQ112">
        <v>9810</v>
      </c>
      <c r="AR112">
        <f t="shared" si="92"/>
        <v>31192.959999999999</v>
      </c>
      <c r="AS112">
        <f t="shared" si="93"/>
        <v>3.1797104994903158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20</v>
      </c>
      <c r="F113" s="1">
        <v>2</v>
      </c>
      <c r="G113">
        <f t="shared" si="74"/>
        <v>40000</v>
      </c>
      <c r="H113" s="3">
        <f t="shared" si="75"/>
        <v>5</v>
      </c>
      <c r="I113">
        <f t="shared" si="72"/>
        <v>18184</v>
      </c>
      <c r="J113">
        <v>9092</v>
      </c>
      <c r="K113">
        <f t="shared" si="76"/>
        <v>38925.56</v>
      </c>
      <c r="L113">
        <f t="shared" si="77"/>
        <v>4.2812978442586891</v>
      </c>
      <c r="M113" s="5">
        <f t="shared" si="78"/>
        <v>4</v>
      </c>
      <c r="N113" s="5">
        <f t="shared" si="79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20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17770</v>
      </c>
      <c r="AA113">
        <v>8885</v>
      </c>
      <c r="AB113">
        <f t="shared" si="84"/>
        <v>19217.52</v>
      </c>
      <c r="AC113">
        <f t="shared" si="85"/>
        <v>2.1629172763083848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20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18372</v>
      </c>
      <c r="AQ113">
        <v>9186</v>
      </c>
      <c r="AR113">
        <f t="shared" si="92"/>
        <v>31192.959999999999</v>
      </c>
      <c r="AS113">
        <f t="shared" si="93"/>
        <v>3.395706509906379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20</v>
      </c>
      <c r="F114" s="1">
        <v>2</v>
      </c>
      <c r="G114">
        <f t="shared" si="74"/>
        <v>40000</v>
      </c>
      <c r="H114" s="3">
        <f t="shared" si="75"/>
        <v>5</v>
      </c>
      <c r="I114">
        <f t="shared" si="72"/>
        <v>17116</v>
      </c>
      <c r="J114">
        <v>8558</v>
      </c>
      <c r="K114">
        <f t="shared" si="76"/>
        <v>38925.56</v>
      </c>
      <c r="L114">
        <f t="shared" si="77"/>
        <v>4.5484412245851829</v>
      </c>
      <c r="M114" s="5">
        <f>_xlfn.FLOOR.PRECISE(L114)</f>
        <v>4</v>
      </c>
      <c r="N114" s="5">
        <f t="shared" si="79"/>
        <v>5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20</v>
      </c>
      <c r="W114" s="1">
        <v>2</v>
      </c>
      <c r="X114">
        <f t="shared" si="81"/>
        <v>40000</v>
      </c>
      <c r="Y114" s="3">
        <f t="shared" si="82"/>
        <v>3</v>
      </c>
      <c r="Z114">
        <f t="shared" si="83"/>
        <v>17722</v>
      </c>
      <c r="AA114">
        <v>8861</v>
      </c>
      <c r="AB114">
        <f t="shared" si="84"/>
        <v>19217.52</v>
      </c>
      <c r="AC114">
        <f t="shared" si="85"/>
        <v>2.1687755332355265</v>
      </c>
      <c r="AD114" s="5">
        <f t="shared" si="86"/>
        <v>2</v>
      </c>
      <c r="AE114" s="5">
        <f t="shared" si="87"/>
        <v>3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20</v>
      </c>
      <c r="AM114" s="1">
        <v>2</v>
      </c>
      <c r="AN114">
        <f t="shared" si="89"/>
        <v>40000</v>
      </c>
      <c r="AO114" s="3">
        <f t="shared" si="90"/>
        <v>4</v>
      </c>
      <c r="AP114">
        <f t="shared" si="91"/>
        <v>17174</v>
      </c>
      <c r="AQ114">
        <v>8587</v>
      </c>
      <c r="AR114">
        <f t="shared" si="92"/>
        <v>31192.959999999999</v>
      </c>
      <c r="AS114">
        <f t="shared" si="93"/>
        <v>3.6325794806102247</v>
      </c>
      <c r="AT114" s="5">
        <f t="shared" si="94"/>
        <v>3</v>
      </c>
      <c r="AU114" s="5">
        <f t="shared" si="95"/>
        <v>4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19</v>
      </c>
      <c r="F115" s="1">
        <v>2</v>
      </c>
      <c r="G115">
        <f t="shared" si="74"/>
        <v>40000</v>
      </c>
      <c r="H115" s="3">
        <f t="shared" si="75"/>
        <v>5</v>
      </c>
      <c r="I115">
        <f t="shared" si="72"/>
        <v>15842</v>
      </c>
      <c r="J115">
        <v>7921</v>
      </c>
      <c r="K115">
        <f t="shared" si="76"/>
        <v>38925.56</v>
      </c>
      <c r="L115">
        <f t="shared" si="77"/>
        <v>4.9142229516475187</v>
      </c>
      <c r="M115" s="5">
        <f t="shared" si="78"/>
        <v>4</v>
      </c>
      <c r="N115" s="5">
        <f t="shared" si="79"/>
        <v>5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20</v>
      </c>
      <c r="W115" s="1">
        <v>2</v>
      </c>
      <c r="X115">
        <f t="shared" si="81"/>
        <v>40000</v>
      </c>
      <c r="Y115" s="3">
        <f t="shared" si="82"/>
        <v>3</v>
      </c>
      <c r="Z115">
        <f t="shared" si="83"/>
        <v>17400</v>
      </c>
      <c r="AA115">
        <v>8700</v>
      </c>
      <c r="AB115">
        <f t="shared" si="84"/>
        <v>19217.52</v>
      </c>
      <c r="AC115">
        <f t="shared" si="85"/>
        <v>2.2089103448275864</v>
      </c>
      <c r="AD115" s="5">
        <f t="shared" si="86"/>
        <v>2</v>
      </c>
      <c r="AE115" s="5">
        <f t="shared" si="87"/>
        <v>3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19</v>
      </c>
      <c r="AM115" s="1">
        <v>2</v>
      </c>
      <c r="AN115">
        <f t="shared" si="89"/>
        <v>40000</v>
      </c>
      <c r="AO115" s="3">
        <f t="shared" si="90"/>
        <v>4</v>
      </c>
      <c r="AP115">
        <f t="shared" si="91"/>
        <v>15822</v>
      </c>
      <c r="AQ115">
        <v>7911</v>
      </c>
      <c r="AR115">
        <f t="shared" si="92"/>
        <v>31192.959999999999</v>
      </c>
      <c r="AS115">
        <f t="shared" si="93"/>
        <v>3.9429857160915178</v>
      </c>
      <c r="AT115" s="5">
        <f t="shared" si="94"/>
        <v>3</v>
      </c>
      <c r="AU115" s="5">
        <f t="shared" si="95"/>
        <v>4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19</v>
      </c>
      <c r="F116" s="1">
        <v>2</v>
      </c>
      <c r="G116">
        <f t="shared" si="74"/>
        <v>40000</v>
      </c>
      <c r="H116" s="3">
        <f t="shared" si="75"/>
        <v>6</v>
      </c>
      <c r="I116">
        <f t="shared" si="72"/>
        <v>15026</v>
      </c>
      <c r="J116">
        <v>7513</v>
      </c>
      <c r="K116">
        <f t="shared" si="76"/>
        <v>38925.56</v>
      </c>
      <c r="L116">
        <f t="shared" si="77"/>
        <v>5.18109410355384</v>
      </c>
      <c r="M116" s="5">
        <f t="shared" si="78"/>
        <v>5</v>
      </c>
      <c r="N116" s="5">
        <f t="shared" si="79"/>
        <v>6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20</v>
      </c>
      <c r="W116" s="1">
        <v>2</v>
      </c>
      <c r="X116">
        <f t="shared" si="81"/>
        <v>40000</v>
      </c>
      <c r="Y116" s="3">
        <f t="shared" si="82"/>
        <v>3</v>
      </c>
      <c r="Z116">
        <f t="shared" si="83"/>
        <v>17242</v>
      </c>
      <c r="AA116">
        <v>8621</v>
      </c>
      <c r="AB116">
        <f t="shared" si="84"/>
        <v>19217.52</v>
      </c>
      <c r="AC116">
        <f t="shared" si="85"/>
        <v>2.229152070525461</v>
      </c>
      <c r="AD116" s="5">
        <f t="shared" si="86"/>
        <v>2</v>
      </c>
      <c r="AE116" s="5">
        <f t="shared" si="87"/>
        <v>3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19</v>
      </c>
      <c r="AM116" s="1">
        <v>2</v>
      </c>
      <c r="AN116">
        <f t="shared" si="89"/>
        <v>40000</v>
      </c>
      <c r="AO116" s="3">
        <f t="shared" si="90"/>
        <v>5</v>
      </c>
      <c r="AP116">
        <f t="shared" si="91"/>
        <v>14468</v>
      </c>
      <c r="AQ116">
        <v>7234</v>
      </c>
      <c r="AR116">
        <f t="shared" si="92"/>
        <v>31192.959999999999</v>
      </c>
      <c r="AS116">
        <f t="shared" si="93"/>
        <v>4.3119933646668507</v>
      </c>
      <c r="AT116" s="5">
        <f t="shared" si="94"/>
        <v>4</v>
      </c>
      <c r="AU116" s="5">
        <f t="shared" si="95"/>
        <v>5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19</v>
      </c>
      <c r="F117" s="1">
        <v>2</v>
      </c>
      <c r="G117">
        <f t="shared" si="74"/>
        <v>40000</v>
      </c>
      <c r="H117" s="3">
        <f t="shared" si="75"/>
        <v>6</v>
      </c>
      <c r="I117">
        <f t="shared" si="72"/>
        <v>13720</v>
      </c>
      <c r="J117">
        <v>6860</v>
      </c>
      <c r="K117">
        <f t="shared" si="76"/>
        <v>38925.56</v>
      </c>
      <c r="L117">
        <f t="shared" si="77"/>
        <v>5.6742798833819235</v>
      </c>
      <c r="M117" s="5">
        <f t="shared" si="78"/>
        <v>5</v>
      </c>
      <c r="N117" s="5">
        <f t="shared" si="79"/>
        <v>6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20</v>
      </c>
      <c r="W117" s="1">
        <v>2</v>
      </c>
      <c r="X117">
        <f t="shared" si="81"/>
        <v>40000</v>
      </c>
      <c r="Y117" s="3">
        <f t="shared" si="82"/>
        <v>3</v>
      </c>
      <c r="Z117">
        <f t="shared" si="83"/>
        <v>16514</v>
      </c>
      <c r="AA117">
        <v>8257</v>
      </c>
      <c r="AB117">
        <f t="shared" si="84"/>
        <v>19217.52</v>
      </c>
      <c r="AC117">
        <f t="shared" si="85"/>
        <v>2.3274215816882644</v>
      </c>
      <c r="AD117" s="5">
        <f t="shared" si="86"/>
        <v>2</v>
      </c>
      <c r="AE117" s="5">
        <f t="shared" si="87"/>
        <v>3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19</v>
      </c>
      <c r="AM117" s="1">
        <v>2</v>
      </c>
      <c r="AN117">
        <f t="shared" si="89"/>
        <v>40000</v>
      </c>
      <c r="AO117" s="3">
        <f t="shared" si="90"/>
        <v>5</v>
      </c>
      <c r="AP117">
        <f t="shared" si="91"/>
        <v>12854</v>
      </c>
      <c r="AQ117">
        <v>6427</v>
      </c>
      <c r="AR117">
        <f t="shared" si="92"/>
        <v>31192.959999999999</v>
      </c>
      <c r="AS117">
        <f t="shared" si="93"/>
        <v>4.8534246149058662</v>
      </c>
      <c r="AT117" s="5">
        <f t="shared" si="94"/>
        <v>4</v>
      </c>
      <c r="AU117" s="5">
        <f t="shared" si="95"/>
        <v>5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19</v>
      </c>
      <c r="F118" s="1">
        <v>2</v>
      </c>
      <c r="G118">
        <f t="shared" si="74"/>
        <v>40000</v>
      </c>
      <c r="H118" s="3">
        <f t="shared" si="75"/>
        <v>7</v>
      </c>
      <c r="I118">
        <f t="shared" si="72"/>
        <v>12666</v>
      </c>
      <c r="J118">
        <v>6333</v>
      </c>
      <c r="K118">
        <f t="shared" si="76"/>
        <v>38925.56</v>
      </c>
      <c r="L118">
        <f t="shared" si="77"/>
        <v>6.1464645507658293</v>
      </c>
      <c r="M118" s="5">
        <f t="shared" si="78"/>
        <v>6</v>
      </c>
      <c r="N118" s="5">
        <f t="shared" si="79"/>
        <v>7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20</v>
      </c>
      <c r="W118" s="1">
        <v>2</v>
      </c>
      <c r="X118">
        <f t="shared" si="81"/>
        <v>40000</v>
      </c>
      <c r="Y118" s="3">
        <f t="shared" si="82"/>
        <v>3</v>
      </c>
      <c r="Z118">
        <f t="shared" si="83"/>
        <v>16490</v>
      </c>
      <c r="AA118">
        <v>8245</v>
      </c>
      <c r="AB118">
        <f t="shared" si="84"/>
        <v>19217.52</v>
      </c>
      <c r="AC118">
        <f t="shared" si="85"/>
        <v>2.3308089751364465</v>
      </c>
      <c r="AD118" s="5">
        <f t="shared" si="86"/>
        <v>2</v>
      </c>
      <c r="AE118" s="5">
        <f t="shared" si="87"/>
        <v>3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19</v>
      </c>
      <c r="AM118" s="1">
        <v>2</v>
      </c>
      <c r="AN118">
        <f t="shared" si="89"/>
        <v>40000</v>
      </c>
      <c r="AO118" s="3">
        <f t="shared" si="90"/>
        <v>6</v>
      </c>
      <c r="AP118">
        <f t="shared" si="91"/>
        <v>11768</v>
      </c>
      <c r="AQ118">
        <v>5884</v>
      </c>
      <c r="AR118">
        <f t="shared" si="92"/>
        <v>31192.959999999999</v>
      </c>
      <c r="AS118">
        <f t="shared" si="93"/>
        <v>5.3013188307273964</v>
      </c>
      <c r="AT118" s="5">
        <f t="shared" si="94"/>
        <v>5</v>
      </c>
      <c r="AU118" s="5">
        <f t="shared" si="95"/>
        <v>6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19</v>
      </c>
      <c r="F119" s="1">
        <v>2</v>
      </c>
      <c r="G119">
        <f t="shared" si="74"/>
        <v>40000</v>
      </c>
      <c r="H119" s="3">
        <f t="shared" si="75"/>
        <v>7</v>
      </c>
      <c r="I119">
        <f t="shared" si="72"/>
        <v>11438</v>
      </c>
      <c r="J119">
        <v>5719</v>
      </c>
      <c r="K119">
        <f t="shared" si="76"/>
        <v>38925.56</v>
      </c>
      <c r="L119">
        <f t="shared" si="77"/>
        <v>6.8063577548522467</v>
      </c>
      <c r="M119" s="5">
        <f t="shared" si="78"/>
        <v>6</v>
      </c>
      <c r="N119" s="5">
        <f t="shared" si="79"/>
        <v>7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19</v>
      </c>
      <c r="W119" s="1">
        <v>2</v>
      </c>
      <c r="X119">
        <f t="shared" si="81"/>
        <v>40000</v>
      </c>
      <c r="Y119" s="3">
        <f t="shared" si="82"/>
        <v>3</v>
      </c>
      <c r="Z119">
        <f t="shared" si="83"/>
        <v>15534</v>
      </c>
      <c r="AA119">
        <v>7767</v>
      </c>
      <c r="AB119">
        <f t="shared" si="84"/>
        <v>19217.52</v>
      </c>
      <c r="AC119">
        <f t="shared" si="85"/>
        <v>2.474252607184241</v>
      </c>
      <c r="AD119" s="5">
        <f t="shared" si="86"/>
        <v>2</v>
      </c>
      <c r="AE119" s="5">
        <f t="shared" si="87"/>
        <v>3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19</v>
      </c>
      <c r="AM119" s="1">
        <v>2</v>
      </c>
      <c r="AN119">
        <f t="shared" si="89"/>
        <v>40000</v>
      </c>
      <c r="AO119" s="3">
        <f t="shared" si="90"/>
        <v>6</v>
      </c>
      <c r="AP119">
        <f t="shared" si="91"/>
        <v>10490</v>
      </c>
      <c r="AQ119">
        <v>5245</v>
      </c>
      <c r="AR119">
        <f t="shared" si="92"/>
        <v>31192.959999999999</v>
      </c>
      <c r="AS119">
        <f t="shared" si="93"/>
        <v>5.9471801715919925</v>
      </c>
      <c r="AT119" s="5">
        <f t="shared" si="94"/>
        <v>5</v>
      </c>
      <c r="AU119" s="5">
        <f t="shared" si="95"/>
        <v>6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19</v>
      </c>
      <c r="F120" s="1">
        <v>2</v>
      </c>
      <c r="G120">
        <f t="shared" si="74"/>
        <v>40000</v>
      </c>
      <c r="H120" s="3">
        <f t="shared" si="75"/>
        <v>8</v>
      </c>
      <c r="I120">
        <f t="shared" si="72"/>
        <v>10216</v>
      </c>
      <c r="J120">
        <v>5108</v>
      </c>
      <c r="K120">
        <f t="shared" si="76"/>
        <v>38925.56</v>
      </c>
      <c r="L120">
        <f t="shared" si="77"/>
        <v>7.6205090054815967</v>
      </c>
      <c r="M120" s="5">
        <f t="shared" si="78"/>
        <v>7</v>
      </c>
      <c r="N120" s="5">
        <f t="shared" si="79"/>
        <v>8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19</v>
      </c>
      <c r="W120" s="1">
        <v>2</v>
      </c>
      <c r="X120">
        <f t="shared" si="81"/>
        <v>40000</v>
      </c>
      <c r="Y120" s="3">
        <f t="shared" si="82"/>
        <v>3</v>
      </c>
      <c r="Z120">
        <f t="shared" si="83"/>
        <v>14560</v>
      </c>
      <c r="AA120">
        <v>7280</v>
      </c>
      <c r="AB120">
        <f t="shared" si="84"/>
        <v>19217.52</v>
      </c>
      <c r="AC120">
        <f t="shared" si="85"/>
        <v>2.6397692307692306</v>
      </c>
      <c r="AD120" s="5">
        <f t="shared" si="86"/>
        <v>2</v>
      </c>
      <c r="AE120" s="5">
        <f t="shared" si="87"/>
        <v>3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19</v>
      </c>
      <c r="AM120" s="1">
        <v>2</v>
      </c>
      <c r="AN120">
        <f t="shared" si="89"/>
        <v>40000</v>
      </c>
      <c r="AO120" s="3">
        <f t="shared" si="90"/>
        <v>7</v>
      </c>
      <c r="AP120">
        <f t="shared" si="91"/>
        <v>9256</v>
      </c>
      <c r="AQ120">
        <v>4628</v>
      </c>
      <c r="AR120">
        <f t="shared" si="92"/>
        <v>31192.959999999999</v>
      </c>
      <c r="AS120">
        <f t="shared" si="93"/>
        <v>6.7400518582541054</v>
      </c>
      <c r="AT120" s="5">
        <f t="shared" si="94"/>
        <v>6</v>
      </c>
      <c r="AU120" s="5">
        <f t="shared" si="95"/>
        <v>7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19</v>
      </c>
      <c r="F121" s="1">
        <v>2</v>
      </c>
      <c r="G121">
        <f t="shared" si="74"/>
        <v>40000</v>
      </c>
      <c r="H121" s="3">
        <f t="shared" si="75"/>
        <v>9</v>
      </c>
      <c r="I121">
        <f t="shared" si="72"/>
        <v>9212</v>
      </c>
      <c r="J121">
        <v>4606</v>
      </c>
      <c r="K121">
        <f t="shared" si="76"/>
        <v>38925.56</v>
      </c>
      <c r="L121">
        <f t="shared" si="77"/>
        <v>8.4510551454624405</v>
      </c>
      <c r="M121" s="5">
        <f t="shared" si="78"/>
        <v>8</v>
      </c>
      <c r="N121" s="5">
        <f t="shared" si="79"/>
        <v>9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19</v>
      </c>
      <c r="W121" s="1">
        <v>2</v>
      </c>
      <c r="X121">
        <f t="shared" si="81"/>
        <v>40000</v>
      </c>
      <c r="Y121" s="3">
        <f t="shared" si="82"/>
        <v>3</v>
      </c>
      <c r="Z121">
        <f t="shared" si="83"/>
        <v>13844</v>
      </c>
      <c r="AA121">
        <v>6922</v>
      </c>
      <c r="AB121">
        <f t="shared" si="84"/>
        <v>19217.52</v>
      </c>
      <c r="AC121">
        <f t="shared" si="85"/>
        <v>2.7762958682461716</v>
      </c>
      <c r="AD121" s="5">
        <f t="shared" si="86"/>
        <v>2</v>
      </c>
      <c r="AE121" s="5">
        <f t="shared" si="87"/>
        <v>3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18</v>
      </c>
      <c r="AM121" s="1">
        <v>2</v>
      </c>
      <c r="AN121">
        <f t="shared" si="89"/>
        <v>40000</v>
      </c>
      <c r="AO121" s="3">
        <f t="shared" si="90"/>
        <v>9</v>
      </c>
      <c r="AP121">
        <f t="shared" si="91"/>
        <v>7792</v>
      </c>
      <c r="AQ121">
        <v>3896</v>
      </c>
      <c r="AR121">
        <f t="shared" si="92"/>
        <v>31192.959999999999</v>
      </c>
      <c r="AS121">
        <f t="shared" si="93"/>
        <v>8.0064065708418894</v>
      </c>
      <c r="AT121" s="5">
        <f t="shared" si="94"/>
        <v>8</v>
      </c>
      <c r="AU121" s="5">
        <f t="shared" si="95"/>
        <v>9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18</v>
      </c>
      <c r="F122" s="1">
        <v>1</v>
      </c>
      <c r="G122">
        <f t="shared" si="74"/>
        <v>40000</v>
      </c>
      <c r="H122" s="3">
        <f t="shared" si="75"/>
        <v>10</v>
      </c>
      <c r="I122">
        <f t="shared" si="72"/>
        <v>4083</v>
      </c>
      <c r="J122">
        <v>4083</v>
      </c>
      <c r="K122">
        <f t="shared" si="76"/>
        <v>38925.56</v>
      </c>
      <c r="L122">
        <f t="shared" si="77"/>
        <v>9.5335684545677193</v>
      </c>
      <c r="M122" s="5">
        <f t="shared" si="78"/>
        <v>9</v>
      </c>
      <c r="N122" s="5">
        <f t="shared" si="79"/>
        <v>10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19</v>
      </c>
      <c r="W122" s="1">
        <v>2</v>
      </c>
      <c r="X122">
        <f t="shared" si="81"/>
        <v>40000</v>
      </c>
      <c r="Y122" s="3">
        <f t="shared" si="82"/>
        <v>3</v>
      </c>
      <c r="Z122">
        <f t="shared" si="83"/>
        <v>13268</v>
      </c>
      <c r="AA122">
        <v>6634</v>
      </c>
      <c r="AB122">
        <f t="shared" si="84"/>
        <v>19217.52</v>
      </c>
      <c r="AC122">
        <f t="shared" si="85"/>
        <v>2.8968224299065422</v>
      </c>
      <c r="AD122" s="5">
        <f t="shared" si="86"/>
        <v>2</v>
      </c>
      <c r="AE122" s="5">
        <f t="shared" si="87"/>
        <v>3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18</v>
      </c>
      <c r="AM122" s="1">
        <v>2</v>
      </c>
      <c r="AN122">
        <f t="shared" si="89"/>
        <v>40000</v>
      </c>
      <c r="AO122" s="3">
        <f t="shared" si="90"/>
        <v>10</v>
      </c>
      <c r="AP122">
        <f t="shared" si="91"/>
        <v>6866</v>
      </c>
      <c r="AQ122">
        <v>3433</v>
      </c>
      <c r="AR122">
        <f t="shared" si="92"/>
        <v>31192.959999999999</v>
      </c>
      <c r="AS122">
        <f t="shared" si="93"/>
        <v>9.0862103116807447</v>
      </c>
      <c r="AT122" s="5">
        <f t="shared" si="94"/>
        <v>9</v>
      </c>
      <c r="AU122" s="5">
        <f t="shared" si="95"/>
        <v>10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18</v>
      </c>
      <c r="F123" s="1">
        <v>1</v>
      </c>
      <c r="G123">
        <f t="shared" si="74"/>
        <v>40000</v>
      </c>
      <c r="H123" s="3">
        <f t="shared" si="75"/>
        <v>11</v>
      </c>
      <c r="I123">
        <f t="shared" si="72"/>
        <v>3562</v>
      </c>
      <c r="J123">
        <v>3562</v>
      </c>
      <c r="K123">
        <f t="shared" si="76"/>
        <v>38925.56</v>
      </c>
      <c r="L123">
        <f t="shared" si="77"/>
        <v>10.92800673778776</v>
      </c>
      <c r="M123" s="5">
        <f t="shared" si="78"/>
        <v>10</v>
      </c>
      <c r="N123" s="5">
        <f t="shared" si="79"/>
        <v>11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19</v>
      </c>
      <c r="W123" s="1">
        <v>1</v>
      </c>
      <c r="X123">
        <f t="shared" si="81"/>
        <v>40000</v>
      </c>
      <c r="Y123" s="3">
        <f t="shared" si="82"/>
        <v>4</v>
      </c>
      <c r="Z123">
        <f t="shared" si="83"/>
        <v>6086</v>
      </c>
      <c r="AA123">
        <v>6086</v>
      </c>
      <c r="AB123">
        <f t="shared" si="84"/>
        <v>19217.52</v>
      </c>
      <c r="AC123">
        <f t="shared" si="85"/>
        <v>3.1576602037463029</v>
      </c>
      <c r="AD123" s="5">
        <f t="shared" si="86"/>
        <v>3</v>
      </c>
      <c r="AE123" s="5">
        <f t="shared" si="87"/>
        <v>4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18</v>
      </c>
      <c r="AM123" s="1">
        <v>1</v>
      </c>
      <c r="AN123">
        <f t="shared" si="89"/>
        <v>40000</v>
      </c>
      <c r="AO123" s="3">
        <f t="shared" si="90"/>
        <v>11</v>
      </c>
      <c r="AP123">
        <f t="shared" si="91"/>
        <v>2948</v>
      </c>
      <c r="AQ123">
        <v>2948</v>
      </c>
      <c r="AR123">
        <f t="shared" si="92"/>
        <v>31192.959999999999</v>
      </c>
      <c r="AS123">
        <f t="shared" si="93"/>
        <v>10.581058344640434</v>
      </c>
      <c r="AT123" s="5">
        <f t="shared" si="94"/>
        <v>10</v>
      </c>
      <c r="AU123" s="5">
        <f t="shared" si="95"/>
        <v>11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18</v>
      </c>
      <c r="F124" s="1">
        <v>1</v>
      </c>
      <c r="G124">
        <f t="shared" si="74"/>
        <v>40000</v>
      </c>
      <c r="H124" s="3">
        <f t="shared" si="75"/>
        <v>13</v>
      </c>
      <c r="I124">
        <f t="shared" si="72"/>
        <v>3066</v>
      </c>
      <c r="J124">
        <v>3066</v>
      </c>
      <c r="K124">
        <f t="shared" si="76"/>
        <v>38925.56</v>
      </c>
      <c r="L124">
        <f t="shared" si="77"/>
        <v>12.695877364644486</v>
      </c>
      <c r="M124" s="5">
        <f t="shared" si="78"/>
        <v>12</v>
      </c>
      <c r="N124" s="5">
        <f t="shared" si="79"/>
        <v>13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19</v>
      </c>
      <c r="W124" s="1">
        <v>1</v>
      </c>
      <c r="X124">
        <f t="shared" si="81"/>
        <v>40000</v>
      </c>
      <c r="Y124" s="3">
        <f t="shared" si="82"/>
        <v>4</v>
      </c>
      <c r="Z124">
        <f t="shared" si="83"/>
        <v>5562</v>
      </c>
      <c r="AA124">
        <v>5562</v>
      </c>
      <c r="AB124">
        <f t="shared" si="84"/>
        <v>19217.52</v>
      </c>
      <c r="AC124">
        <f t="shared" si="85"/>
        <v>3.4551456310679614</v>
      </c>
      <c r="AD124" s="5">
        <f t="shared" si="86"/>
        <v>3</v>
      </c>
      <c r="AE124" s="5">
        <f t="shared" si="87"/>
        <v>4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18</v>
      </c>
      <c r="AM124" s="1">
        <v>1</v>
      </c>
      <c r="AN124">
        <f t="shared" si="89"/>
        <v>40000</v>
      </c>
      <c r="AO124" s="3">
        <f t="shared" si="90"/>
        <v>13</v>
      </c>
      <c r="AP124">
        <f t="shared" si="91"/>
        <v>2446</v>
      </c>
      <c r="AQ124">
        <v>2446</v>
      </c>
      <c r="AR124">
        <f t="shared" si="92"/>
        <v>31192.959999999999</v>
      </c>
      <c r="AS124">
        <f t="shared" si="93"/>
        <v>12.752641046606705</v>
      </c>
      <c r="AT124" s="5">
        <f t="shared" si="94"/>
        <v>12</v>
      </c>
      <c r="AU124" s="5">
        <f t="shared" si="95"/>
        <v>13</v>
      </c>
    </row>
    <row r="125" spans="1:47" x14ac:dyDescent="0.2">
      <c r="F125" t="s">
        <v>20</v>
      </c>
      <c r="I125">
        <f>SUM(I100:I124)</f>
        <v>973139</v>
      </c>
      <c r="J125">
        <f>SUM(J100:J124)</f>
        <v>188619</v>
      </c>
      <c r="W125" t="s">
        <v>20</v>
      </c>
      <c r="Z125">
        <f>SUM(Z100:Z124)</f>
        <v>480438</v>
      </c>
      <c r="AA125">
        <f>SUM(AA100:AA124)</f>
        <v>166630</v>
      </c>
      <c r="AM125" t="s">
        <v>20</v>
      </c>
      <c r="AP125">
        <f>SUM(AP100:AP124)</f>
        <v>779824</v>
      </c>
      <c r="AQ125">
        <f>SUM(AQ100:AQ124)</f>
        <v>192858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14</v>
      </c>
      <c r="F131" s="53">
        <v>68</v>
      </c>
      <c r="G131">
        <f>B$4/25</f>
        <v>40000</v>
      </c>
      <c r="H131" s="3">
        <f>N131</f>
        <v>13</v>
      </c>
      <c r="I131">
        <f t="shared" ref="I131:I155" si="96">F131*J131</f>
        <v>195500</v>
      </c>
      <c r="J131">
        <v>2875</v>
      </c>
      <c r="K131">
        <f>I$156/25</f>
        <v>34900.559999999998</v>
      </c>
      <c r="L131">
        <f>K131/J131</f>
        <v>12.139325217391303</v>
      </c>
      <c r="M131" s="5">
        <f>_xlfn.FLOOR.PRECISE(L131)</f>
        <v>12</v>
      </c>
      <c r="N131" s="5">
        <f>ROUNDUP(L131,0)</f>
        <v>13</v>
      </c>
      <c r="O131" s="1"/>
      <c r="P131" s="1"/>
      <c r="Q131" s="1"/>
      <c r="R131" s="1"/>
      <c r="S131" s="1"/>
      <c r="T131" s="1"/>
      <c r="U131" s="53" t="s">
        <v>9</v>
      </c>
      <c r="V131" s="1">
        <v>14</v>
      </c>
      <c r="W131" s="53">
        <v>23</v>
      </c>
      <c r="X131">
        <f>S$4/25</f>
        <v>40000</v>
      </c>
      <c r="Y131" s="3">
        <f>AE131</f>
        <v>26</v>
      </c>
      <c r="Z131">
        <f>W131*AA131</f>
        <v>17365</v>
      </c>
      <c r="AA131">
        <v>755</v>
      </c>
      <c r="AB131">
        <f>Z$156/25</f>
        <v>19601.72</v>
      </c>
      <c r="AC131">
        <f>AB131/AA131</f>
        <v>25.962543046357617</v>
      </c>
      <c r="AD131" s="5">
        <f>_xlfn.FLOOR.PRECISE(AC131)</f>
        <v>25</v>
      </c>
      <c r="AE131" s="5">
        <f>ROUNDUP(AC131,0)</f>
        <v>26</v>
      </c>
      <c r="AF131" s="1"/>
      <c r="AG131" s="1"/>
      <c r="AH131" s="1"/>
      <c r="AI131" s="1"/>
      <c r="AJ131" s="1"/>
      <c r="AK131" s="53" t="s">
        <v>9</v>
      </c>
      <c r="AL131" s="1">
        <v>14</v>
      </c>
      <c r="AM131" s="53">
        <v>45</v>
      </c>
      <c r="AN131">
        <f>AI$4/25</f>
        <v>40000</v>
      </c>
      <c r="AO131" s="3">
        <f>AU131</f>
        <v>13</v>
      </c>
      <c r="AP131">
        <f>AM131*AQ131</f>
        <v>127755</v>
      </c>
      <c r="AQ131">
        <v>2839</v>
      </c>
      <c r="AR131">
        <f>AP$156/25</f>
        <v>36347.56</v>
      </c>
      <c r="AS131">
        <f>AR131/AQ131</f>
        <v>12.802944698837617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14</v>
      </c>
      <c r="F132" s="53">
        <v>16</v>
      </c>
      <c r="G132">
        <f t="shared" ref="G132:G155" si="97">B$4/25</f>
        <v>40000</v>
      </c>
      <c r="H132" s="3">
        <f t="shared" ref="H132:H155" si="98">N132</f>
        <v>7</v>
      </c>
      <c r="I132">
        <f t="shared" si="96"/>
        <v>88096</v>
      </c>
      <c r="J132">
        <v>5506</v>
      </c>
      <c r="K132">
        <f t="shared" ref="K132:K155" si="99">I$156/25</f>
        <v>34900.559999999998</v>
      </c>
      <c r="L132">
        <f t="shared" ref="L132:L155" si="100">K132/J132</f>
        <v>6.3386414820196144</v>
      </c>
      <c r="M132" s="5">
        <f t="shared" ref="M132:M155" si="101">_xlfn.FLOOR.PRECISE(L132)</f>
        <v>6</v>
      </c>
      <c r="N132" s="5">
        <f t="shared" ref="N132:N155" si="102">ROUNDUP(L132,0)</f>
        <v>7</v>
      </c>
      <c r="O132" s="1"/>
      <c r="P132" s="1"/>
      <c r="Q132" s="1"/>
      <c r="R132" s="1"/>
      <c r="S132" s="1"/>
      <c r="T132" s="1"/>
      <c r="U132" s="53" t="s">
        <v>10</v>
      </c>
      <c r="V132" s="1">
        <v>14</v>
      </c>
      <c r="W132" s="53">
        <v>14</v>
      </c>
      <c r="X132">
        <f t="shared" ref="X132:X155" si="103">S$4/25</f>
        <v>40000</v>
      </c>
      <c r="Y132" s="3">
        <f t="shared" ref="Y132:Y155" si="104">AE132</f>
        <v>11</v>
      </c>
      <c r="Z132">
        <f t="shared" ref="Z132:Z155" si="105">W132*AA132</f>
        <v>25662</v>
      </c>
      <c r="AA132">
        <v>1833</v>
      </c>
      <c r="AB132">
        <f t="shared" ref="AB132:AB155" si="106">Z$156/25</f>
        <v>19601.72</v>
      </c>
      <c r="AC132">
        <f t="shared" ref="AC132:AC155" si="107">AB132/AA132</f>
        <v>10.693791598472449</v>
      </c>
      <c r="AD132" s="5">
        <f t="shared" ref="AD132:AD155" si="108">_xlfn.FLOOR.PRECISE(AC132)</f>
        <v>10</v>
      </c>
      <c r="AE132" s="5">
        <f t="shared" ref="AE132:AE155" si="109">ROUNDUP(AC132,0)</f>
        <v>11</v>
      </c>
      <c r="AF132" s="1"/>
      <c r="AG132" s="1"/>
      <c r="AH132" s="1"/>
      <c r="AI132" s="1"/>
      <c r="AJ132" s="1"/>
      <c r="AK132" s="53" t="s">
        <v>10</v>
      </c>
      <c r="AL132" s="1">
        <v>14</v>
      </c>
      <c r="AM132" s="53">
        <v>18</v>
      </c>
      <c r="AN132">
        <f t="shared" ref="AN132:AN155" si="110">AI$4/25</f>
        <v>40000</v>
      </c>
      <c r="AO132" s="3">
        <f t="shared" ref="AO132:AO155" si="111">AU132</f>
        <v>7</v>
      </c>
      <c r="AP132">
        <f t="shared" ref="AP132:AP155" si="112">AM132*AQ132</f>
        <v>101610</v>
      </c>
      <c r="AQ132">
        <v>5645</v>
      </c>
      <c r="AR132">
        <f t="shared" ref="AR132:AR155" si="113">AP$156/25</f>
        <v>36347.56</v>
      </c>
      <c r="AS132">
        <f t="shared" ref="AS132:AS155" si="114">AR132/AQ132</f>
        <v>6.4388945969884848</v>
      </c>
      <c r="AT132" s="5">
        <f t="shared" ref="AT132:AT155" si="115">_xlfn.FLOOR.PRECISE(AS132)</f>
        <v>6</v>
      </c>
      <c r="AU132" s="5">
        <f t="shared" ref="AU132:AU155" si="11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14</v>
      </c>
      <c r="F133" s="53">
        <v>13</v>
      </c>
      <c r="G133">
        <f t="shared" si="97"/>
        <v>40000</v>
      </c>
      <c r="H133" s="3">
        <f t="shared" si="98"/>
        <v>5</v>
      </c>
      <c r="I133">
        <f t="shared" si="96"/>
        <v>94718</v>
      </c>
      <c r="J133">
        <v>7286</v>
      </c>
      <c r="K133">
        <f t="shared" si="99"/>
        <v>34900.559999999998</v>
      </c>
      <c r="L133">
        <f t="shared" si="100"/>
        <v>4.7900850947021683</v>
      </c>
      <c r="M133" s="5">
        <f t="shared" si="101"/>
        <v>4</v>
      </c>
      <c r="N133" s="5">
        <f t="shared" si="102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14</v>
      </c>
      <c r="W133" s="53">
        <v>10</v>
      </c>
      <c r="X133">
        <f t="shared" si="103"/>
        <v>40000</v>
      </c>
      <c r="Y133" s="3">
        <f t="shared" si="104"/>
        <v>8</v>
      </c>
      <c r="Z133">
        <f t="shared" si="105"/>
        <v>28000</v>
      </c>
      <c r="AA133">
        <v>2800</v>
      </c>
      <c r="AB133">
        <f t="shared" si="106"/>
        <v>19601.72</v>
      </c>
      <c r="AC133">
        <f t="shared" si="107"/>
        <v>7.0006142857142866</v>
      </c>
      <c r="AD133" s="5">
        <f t="shared" si="108"/>
        <v>7</v>
      </c>
      <c r="AE133" s="5">
        <f t="shared" si="109"/>
        <v>8</v>
      </c>
      <c r="AF133" s="1"/>
      <c r="AG133" s="1"/>
      <c r="AH133" s="1"/>
      <c r="AI133" s="1"/>
      <c r="AJ133" s="1"/>
      <c r="AK133" s="53" t="s">
        <v>11</v>
      </c>
      <c r="AL133" s="1">
        <v>14</v>
      </c>
      <c r="AM133" s="53">
        <v>12</v>
      </c>
      <c r="AN133">
        <f t="shared" si="110"/>
        <v>40000</v>
      </c>
      <c r="AO133" s="3">
        <f t="shared" si="111"/>
        <v>5</v>
      </c>
      <c r="AP133">
        <f t="shared" si="112"/>
        <v>95544</v>
      </c>
      <c r="AQ133">
        <v>7962</v>
      </c>
      <c r="AR133">
        <f t="shared" si="113"/>
        <v>36347.56</v>
      </c>
      <c r="AS133">
        <f t="shared" si="114"/>
        <v>4.5651293644812858</v>
      </c>
      <c r="AT133" s="5">
        <f t="shared" si="115"/>
        <v>4</v>
      </c>
      <c r="AU133" s="5">
        <f t="shared" si="116"/>
        <v>5</v>
      </c>
    </row>
    <row r="134" spans="1:47" x14ac:dyDescent="0.2">
      <c r="A134" s="1"/>
      <c r="B134" s="1"/>
      <c r="C134" s="1"/>
      <c r="D134" s="53" t="s">
        <v>12</v>
      </c>
      <c r="E134" s="1">
        <v>14</v>
      </c>
      <c r="F134" s="1">
        <v>7</v>
      </c>
      <c r="G134">
        <f t="shared" si="97"/>
        <v>40000</v>
      </c>
      <c r="H134" s="3">
        <f t="shared" si="98"/>
        <v>5</v>
      </c>
      <c r="I134">
        <f t="shared" si="96"/>
        <v>60718</v>
      </c>
      <c r="J134">
        <v>8674</v>
      </c>
      <c r="K134">
        <f t="shared" si="99"/>
        <v>34900.559999999998</v>
      </c>
      <c r="L134">
        <f t="shared" si="100"/>
        <v>4.0235831219737141</v>
      </c>
      <c r="M134" s="5">
        <f t="shared" si="101"/>
        <v>4</v>
      </c>
      <c r="N134" s="5">
        <f t="shared" si="102"/>
        <v>5</v>
      </c>
      <c r="O134" s="1"/>
      <c r="P134" s="1"/>
      <c r="Q134" s="1"/>
      <c r="R134" s="1"/>
      <c r="S134" s="1"/>
      <c r="T134" s="1"/>
      <c r="U134" s="53" t="s">
        <v>12</v>
      </c>
      <c r="V134" s="1">
        <v>14</v>
      </c>
      <c r="W134" s="1">
        <v>8</v>
      </c>
      <c r="X134">
        <f t="shared" si="103"/>
        <v>40000</v>
      </c>
      <c r="Y134" s="3">
        <f t="shared" si="104"/>
        <v>6</v>
      </c>
      <c r="Z134">
        <f t="shared" si="105"/>
        <v>30920</v>
      </c>
      <c r="AA134">
        <v>3865</v>
      </c>
      <c r="AB134">
        <f t="shared" si="106"/>
        <v>19601.72</v>
      </c>
      <c r="AC134">
        <f t="shared" si="107"/>
        <v>5.0715963777490298</v>
      </c>
      <c r="AD134" s="5">
        <f t="shared" si="108"/>
        <v>5</v>
      </c>
      <c r="AE134" s="5">
        <f t="shared" si="109"/>
        <v>6</v>
      </c>
      <c r="AF134" s="1"/>
      <c r="AG134" s="1"/>
      <c r="AH134" s="1"/>
      <c r="AI134" s="1"/>
      <c r="AJ134" s="1"/>
      <c r="AK134" s="53" t="s">
        <v>12</v>
      </c>
      <c r="AL134" s="1">
        <v>14</v>
      </c>
      <c r="AM134" s="1">
        <v>8</v>
      </c>
      <c r="AN134">
        <f t="shared" si="110"/>
        <v>40000</v>
      </c>
      <c r="AO134" s="3">
        <f t="shared" si="111"/>
        <v>4</v>
      </c>
      <c r="AP134">
        <f t="shared" si="112"/>
        <v>76096</v>
      </c>
      <c r="AQ134">
        <v>9512</v>
      </c>
      <c r="AR134">
        <f t="shared" si="113"/>
        <v>36347.56</v>
      </c>
      <c r="AS134">
        <f t="shared" si="114"/>
        <v>3.8212321278385195</v>
      </c>
      <c r="AT134" s="5">
        <f t="shared" si="115"/>
        <v>3</v>
      </c>
      <c r="AU134" s="5">
        <f t="shared" si="116"/>
        <v>4</v>
      </c>
    </row>
    <row r="135" spans="1:47" x14ac:dyDescent="0.2">
      <c r="A135" s="1"/>
      <c r="B135" s="1"/>
      <c r="C135" s="1"/>
      <c r="D135" s="53" t="s">
        <v>13</v>
      </c>
      <c r="E135" s="1">
        <v>14</v>
      </c>
      <c r="F135" s="1">
        <v>6</v>
      </c>
      <c r="G135">
        <f t="shared" si="97"/>
        <v>40000</v>
      </c>
      <c r="H135" s="3">
        <f t="shared" si="98"/>
        <v>4</v>
      </c>
      <c r="I135">
        <f t="shared" si="96"/>
        <v>57288</v>
      </c>
      <c r="J135">
        <v>9548</v>
      </c>
      <c r="K135">
        <f t="shared" si="99"/>
        <v>34900.559999999998</v>
      </c>
      <c r="L135">
        <f t="shared" si="100"/>
        <v>3.6552744030163384</v>
      </c>
      <c r="M135" s="5">
        <f t="shared" si="101"/>
        <v>3</v>
      </c>
      <c r="N135" s="5">
        <f t="shared" si="102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14</v>
      </c>
      <c r="W135" s="1">
        <v>6</v>
      </c>
      <c r="X135">
        <f t="shared" si="103"/>
        <v>40000</v>
      </c>
      <c r="Y135" s="3">
        <f t="shared" si="104"/>
        <v>5</v>
      </c>
      <c r="Z135">
        <f t="shared" si="105"/>
        <v>28758</v>
      </c>
      <c r="AA135">
        <v>4793</v>
      </c>
      <c r="AB135">
        <f t="shared" si="106"/>
        <v>19601.72</v>
      </c>
      <c r="AC135">
        <f t="shared" si="107"/>
        <v>4.089655747965784</v>
      </c>
      <c r="AD135" s="5">
        <f t="shared" si="108"/>
        <v>4</v>
      </c>
      <c r="AE135" s="5">
        <f t="shared" si="109"/>
        <v>5</v>
      </c>
      <c r="AF135" s="1"/>
      <c r="AG135" s="1"/>
      <c r="AH135" s="1"/>
      <c r="AI135" s="1"/>
      <c r="AJ135" s="1"/>
      <c r="AK135" s="53" t="s">
        <v>13</v>
      </c>
      <c r="AL135" s="1">
        <v>14</v>
      </c>
      <c r="AM135" s="1">
        <v>7</v>
      </c>
      <c r="AN135">
        <f t="shared" si="110"/>
        <v>40000</v>
      </c>
      <c r="AO135" s="3">
        <f t="shared" si="111"/>
        <v>4</v>
      </c>
      <c r="AP135">
        <f t="shared" si="112"/>
        <v>74193</v>
      </c>
      <c r="AQ135">
        <v>10599</v>
      </c>
      <c r="AR135">
        <f t="shared" si="113"/>
        <v>36347.56</v>
      </c>
      <c r="AS135">
        <f t="shared" si="114"/>
        <v>3.4293386168506461</v>
      </c>
      <c r="AT135" s="5">
        <f t="shared" si="115"/>
        <v>3</v>
      </c>
      <c r="AU135" s="5">
        <f t="shared" si="116"/>
        <v>4</v>
      </c>
    </row>
    <row r="136" spans="1:47" x14ac:dyDescent="0.2">
      <c r="A136" s="1"/>
      <c r="B136" s="1"/>
      <c r="C136" s="1"/>
      <c r="D136" s="53" t="s">
        <v>14</v>
      </c>
      <c r="E136" s="1">
        <v>14</v>
      </c>
      <c r="F136" s="1">
        <v>5</v>
      </c>
      <c r="G136">
        <f t="shared" si="97"/>
        <v>40000</v>
      </c>
      <c r="H136" s="3">
        <f t="shared" si="98"/>
        <v>4</v>
      </c>
      <c r="I136">
        <f t="shared" si="96"/>
        <v>51365</v>
      </c>
      <c r="J136">
        <v>10273</v>
      </c>
      <c r="K136">
        <f t="shared" si="99"/>
        <v>34900.559999999998</v>
      </c>
      <c r="L136">
        <f t="shared" si="100"/>
        <v>3.3973094519614522</v>
      </c>
      <c r="M136" s="5">
        <f t="shared" si="101"/>
        <v>3</v>
      </c>
      <c r="N136" s="5">
        <f t="shared" si="102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14</v>
      </c>
      <c r="W136" s="1">
        <v>5</v>
      </c>
      <c r="X136">
        <f t="shared" si="103"/>
        <v>40000</v>
      </c>
      <c r="Y136" s="3">
        <f t="shared" si="104"/>
        <v>4</v>
      </c>
      <c r="Z136">
        <f t="shared" si="105"/>
        <v>28535</v>
      </c>
      <c r="AA136">
        <v>5707</v>
      </c>
      <c r="AB136">
        <f t="shared" si="106"/>
        <v>19601.72</v>
      </c>
      <c r="AC136">
        <f t="shared" si="107"/>
        <v>3.4346802172770285</v>
      </c>
      <c r="AD136" s="5">
        <f t="shared" si="108"/>
        <v>3</v>
      </c>
      <c r="AE136" s="5">
        <f t="shared" si="109"/>
        <v>4</v>
      </c>
      <c r="AF136" s="1"/>
      <c r="AG136" s="1"/>
      <c r="AH136" s="1"/>
      <c r="AI136" s="1"/>
      <c r="AJ136" s="1"/>
      <c r="AK136" s="53" t="s">
        <v>14</v>
      </c>
      <c r="AL136" s="1">
        <v>14</v>
      </c>
      <c r="AM136" s="1">
        <v>6</v>
      </c>
      <c r="AN136">
        <f t="shared" si="110"/>
        <v>40000</v>
      </c>
      <c r="AO136" s="3">
        <f t="shared" si="111"/>
        <v>4</v>
      </c>
      <c r="AP136">
        <f t="shared" si="112"/>
        <v>67614</v>
      </c>
      <c r="AQ136">
        <v>11269</v>
      </c>
      <c r="AR136">
        <f t="shared" si="113"/>
        <v>36347.56</v>
      </c>
      <c r="AS136">
        <f t="shared" si="114"/>
        <v>3.2254468009583812</v>
      </c>
      <c r="AT136" s="5">
        <f t="shared" si="115"/>
        <v>3</v>
      </c>
      <c r="AU136" s="5">
        <f t="shared" si="116"/>
        <v>4</v>
      </c>
    </row>
    <row r="137" spans="1:47" x14ac:dyDescent="0.2">
      <c r="A137" s="1"/>
      <c r="B137" s="1"/>
      <c r="C137" s="1"/>
      <c r="D137" s="53" t="s">
        <v>15</v>
      </c>
      <c r="E137" s="1">
        <v>14</v>
      </c>
      <c r="F137" s="1">
        <v>4</v>
      </c>
      <c r="G137">
        <f t="shared" si="97"/>
        <v>40000</v>
      </c>
      <c r="H137" s="3">
        <f t="shared" si="98"/>
        <v>4</v>
      </c>
      <c r="I137">
        <f t="shared" si="96"/>
        <v>42584</v>
      </c>
      <c r="J137">
        <v>10646</v>
      </c>
      <c r="K137">
        <f t="shared" si="99"/>
        <v>34900.559999999998</v>
      </c>
      <c r="L137">
        <f t="shared" si="100"/>
        <v>3.2782791658838999</v>
      </c>
      <c r="M137" s="5">
        <f t="shared" si="101"/>
        <v>3</v>
      </c>
      <c r="N137" s="5">
        <f t="shared" si="102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14</v>
      </c>
      <c r="W137" s="1">
        <v>4</v>
      </c>
      <c r="X137">
        <f t="shared" si="103"/>
        <v>40000</v>
      </c>
      <c r="Y137" s="3">
        <f t="shared" si="104"/>
        <v>4</v>
      </c>
      <c r="Z137">
        <f t="shared" si="105"/>
        <v>25424</v>
      </c>
      <c r="AA137">
        <v>6356</v>
      </c>
      <c r="AB137">
        <f t="shared" si="106"/>
        <v>19601.72</v>
      </c>
      <c r="AC137">
        <f t="shared" si="107"/>
        <v>3.0839710509754563</v>
      </c>
      <c r="AD137" s="5">
        <f t="shared" si="108"/>
        <v>3</v>
      </c>
      <c r="AE137" s="5">
        <f t="shared" si="109"/>
        <v>4</v>
      </c>
      <c r="AF137" s="1"/>
      <c r="AG137" s="1"/>
      <c r="AH137" s="1"/>
      <c r="AI137" s="1"/>
      <c r="AJ137" s="1"/>
      <c r="AK137" s="53" t="s">
        <v>15</v>
      </c>
      <c r="AL137" s="1">
        <v>14</v>
      </c>
      <c r="AM137" s="1">
        <v>5</v>
      </c>
      <c r="AN137">
        <f t="shared" si="110"/>
        <v>40000</v>
      </c>
      <c r="AO137" s="3">
        <f t="shared" si="111"/>
        <v>4</v>
      </c>
      <c r="AP137">
        <f t="shared" si="112"/>
        <v>58860</v>
      </c>
      <c r="AQ137">
        <v>11772</v>
      </c>
      <c r="AR137">
        <f t="shared" si="113"/>
        <v>36347.56</v>
      </c>
      <c r="AS137">
        <f t="shared" si="114"/>
        <v>3.0876282704723068</v>
      </c>
      <c r="AT137" s="5">
        <f t="shared" si="115"/>
        <v>3</v>
      </c>
      <c r="AU137" s="5">
        <f t="shared" si="116"/>
        <v>4</v>
      </c>
    </row>
    <row r="138" spans="1:47" x14ac:dyDescent="0.2">
      <c r="A138" s="1"/>
      <c r="B138" s="1"/>
      <c r="C138" s="1"/>
      <c r="D138" s="53" t="s">
        <v>16</v>
      </c>
      <c r="E138" s="1">
        <v>14</v>
      </c>
      <c r="F138" s="1">
        <v>3</v>
      </c>
      <c r="G138">
        <f t="shared" si="97"/>
        <v>40000</v>
      </c>
      <c r="H138" s="3">
        <f t="shared" si="98"/>
        <v>4</v>
      </c>
      <c r="I138">
        <f t="shared" si="96"/>
        <v>32163</v>
      </c>
      <c r="J138">
        <v>10721</v>
      </c>
      <c r="K138">
        <f t="shared" si="99"/>
        <v>34900.559999999998</v>
      </c>
      <c r="L138">
        <f t="shared" si="100"/>
        <v>3.255345583434381</v>
      </c>
      <c r="M138" s="5">
        <f t="shared" si="101"/>
        <v>3</v>
      </c>
      <c r="N138" s="5">
        <f t="shared" si="102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14</v>
      </c>
      <c r="W138" s="1">
        <v>4</v>
      </c>
      <c r="X138">
        <f t="shared" si="103"/>
        <v>40000</v>
      </c>
      <c r="Y138" s="3">
        <f t="shared" si="104"/>
        <v>3</v>
      </c>
      <c r="Z138">
        <f t="shared" si="105"/>
        <v>28648</v>
      </c>
      <c r="AA138">
        <v>7162</v>
      </c>
      <c r="AB138">
        <f t="shared" si="106"/>
        <v>19601.72</v>
      </c>
      <c r="AC138">
        <f t="shared" si="107"/>
        <v>2.7369058922088803</v>
      </c>
      <c r="AD138" s="5">
        <f t="shared" si="108"/>
        <v>2</v>
      </c>
      <c r="AE138" s="5">
        <f t="shared" si="109"/>
        <v>3</v>
      </c>
      <c r="AF138" s="1"/>
      <c r="AG138" s="1"/>
      <c r="AH138" s="1"/>
      <c r="AI138" s="1"/>
      <c r="AJ138" s="1"/>
      <c r="AK138" s="53" t="s">
        <v>16</v>
      </c>
      <c r="AL138" s="1">
        <v>14</v>
      </c>
      <c r="AM138" s="1">
        <v>4</v>
      </c>
      <c r="AN138">
        <f t="shared" si="110"/>
        <v>40000</v>
      </c>
      <c r="AO138" s="3">
        <f t="shared" si="111"/>
        <v>4</v>
      </c>
      <c r="AP138">
        <f t="shared" si="112"/>
        <v>46444</v>
      </c>
      <c r="AQ138">
        <v>11611</v>
      </c>
      <c r="AR138">
        <f t="shared" si="113"/>
        <v>36347.56</v>
      </c>
      <c r="AS138">
        <f t="shared" si="114"/>
        <v>3.1304418224097836</v>
      </c>
      <c r="AT138" s="5">
        <f t="shared" si="115"/>
        <v>3</v>
      </c>
      <c r="AU138" s="5">
        <f t="shared" si="116"/>
        <v>4</v>
      </c>
    </row>
    <row r="139" spans="1:47" x14ac:dyDescent="0.2">
      <c r="A139" s="1"/>
      <c r="B139" s="1"/>
      <c r="C139" s="1"/>
      <c r="D139" s="53" t="s">
        <v>17</v>
      </c>
      <c r="E139" s="1">
        <v>14</v>
      </c>
      <c r="F139" s="1">
        <v>3</v>
      </c>
      <c r="G139">
        <f t="shared" si="97"/>
        <v>40000</v>
      </c>
      <c r="H139" s="3">
        <f t="shared" si="98"/>
        <v>4</v>
      </c>
      <c r="I139">
        <f t="shared" si="96"/>
        <v>31590</v>
      </c>
      <c r="J139">
        <v>10530</v>
      </c>
      <c r="K139">
        <f t="shared" si="99"/>
        <v>34900.559999999998</v>
      </c>
      <c r="L139">
        <f t="shared" si="100"/>
        <v>3.314393162393162</v>
      </c>
      <c r="M139" s="5">
        <f t="shared" si="101"/>
        <v>3</v>
      </c>
      <c r="N139" s="5">
        <f t="shared" si="102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14</v>
      </c>
      <c r="W139" s="1">
        <v>3</v>
      </c>
      <c r="X139">
        <f t="shared" si="103"/>
        <v>40000</v>
      </c>
      <c r="Y139" s="3">
        <f t="shared" si="104"/>
        <v>3</v>
      </c>
      <c r="Z139">
        <f t="shared" si="105"/>
        <v>22845</v>
      </c>
      <c r="AA139">
        <v>7615</v>
      </c>
      <c r="AB139">
        <f t="shared" si="106"/>
        <v>19601.72</v>
      </c>
      <c r="AC139">
        <f t="shared" si="107"/>
        <v>2.5740932370321734</v>
      </c>
      <c r="AD139" s="5">
        <f t="shared" si="108"/>
        <v>2</v>
      </c>
      <c r="AE139" s="5">
        <f t="shared" si="109"/>
        <v>3</v>
      </c>
      <c r="AF139" s="1"/>
      <c r="AG139" s="1"/>
      <c r="AH139" s="1"/>
      <c r="AI139" s="1"/>
      <c r="AJ139" s="1"/>
      <c r="AK139" s="53" t="s">
        <v>17</v>
      </c>
      <c r="AL139" s="1">
        <v>14</v>
      </c>
      <c r="AM139" s="1">
        <v>3</v>
      </c>
      <c r="AN139">
        <f t="shared" si="110"/>
        <v>40000</v>
      </c>
      <c r="AO139" s="3">
        <f t="shared" si="111"/>
        <v>4</v>
      </c>
      <c r="AP139">
        <f t="shared" si="112"/>
        <v>34644</v>
      </c>
      <c r="AQ139">
        <v>11548</v>
      </c>
      <c r="AR139">
        <f t="shared" si="113"/>
        <v>36347.56</v>
      </c>
      <c r="AS139">
        <f t="shared" si="114"/>
        <v>3.1475199168687218</v>
      </c>
      <c r="AT139" s="5">
        <f t="shared" si="115"/>
        <v>3</v>
      </c>
      <c r="AU139" s="5">
        <f t="shared" si="116"/>
        <v>4</v>
      </c>
    </row>
    <row r="140" spans="1:47" x14ac:dyDescent="0.2">
      <c r="A140" s="1"/>
      <c r="B140" s="1"/>
      <c r="C140" s="1"/>
      <c r="D140" s="53" t="s">
        <v>18</v>
      </c>
      <c r="E140" s="1">
        <v>14</v>
      </c>
      <c r="F140" s="1">
        <v>2</v>
      </c>
      <c r="G140">
        <f t="shared" si="97"/>
        <v>40000</v>
      </c>
      <c r="H140" s="3">
        <f t="shared" si="98"/>
        <v>4</v>
      </c>
      <c r="I140">
        <f t="shared" si="96"/>
        <v>21128</v>
      </c>
      <c r="J140">
        <v>10564</v>
      </c>
      <c r="K140">
        <f t="shared" si="99"/>
        <v>34900.559999999998</v>
      </c>
      <c r="L140">
        <f t="shared" si="100"/>
        <v>3.30372586141613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14</v>
      </c>
      <c r="W140" s="1">
        <v>3</v>
      </c>
      <c r="X140">
        <f t="shared" si="103"/>
        <v>40000</v>
      </c>
      <c r="Y140" s="3">
        <f t="shared" si="104"/>
        <v>3</v>
      </c>
      <c r="Z140">
        <f t="shared" si="105"/>
        <v>23880</v>
      </c>
      <c r="AA140">
        <v>7960</v>
      </c>
      <c r="AB140">
        <f t="shared" si="106"/>
        <v>19601.72</v>
      </c>
      <c r="AC140">
        <f t="shared" si="107"/>
        <v>2.4625276381909549</v>
      </c>
      <c r="AD140" s="5">
        <f t="shared" si="108"/>
        <v>2</v>
      </c>
      <c r="AE140" s="5">
        <f t="shared" si="109"/>
        <v>3</v>
      </c>
      <c r="AF140" s="1"/>
      <c r="AG140" s="1"/>
      <c r="AH140" s="1"/>
      <c r="AI140" s="1"/>
      <c r="AJ140" s="1"/>
      <c r="AK140" s="53" t="s">
        <v>18</v>
      </c>
      <c r="AL140" s="1">
        <v>14</v>
      </c>
      <c r="AM140" s="1">
        <v>3</v>
      </c>
      <c r="AN140">
        <f t="shared" si="110"/>
        <v>40000</v>
      </c>
      <c r="AO140" s="3">
        <f t="shared" si="111"/>
        <v>4</v>
      </c>
      <c r="AP140">
        <f t="shared" si="112"/>
        <v>33363</v>
      </c>
      <c r="AQ140">
        <v>11121</v>
      </c>
      <c r="AR140">
        <f t="shared" si="113"/>
        <v>36347.56</v>
      </c>
      <c r="AS140">
        <f t="shared" si="114"/>
        <v>3.2683715493211039</v>
      </c>
      <c r="AT140" s="5">
        <f t="shared" si="115"/>
        <v>3</v>
      </c>
      <c r="AU140" s="5">
        <f t="shared" si="116"/>
        <v>4</v>
      </c>
    </row>
    <row r="141" spans="1:47" x14ac:dyDescent="0.2">
      <c r="A141" s="1"/>
      <c r="B141" s="1"/>
      <c r="C141" s="1"/>
      <c r="D141" s="53" t="s">
        <v>57</v>
      </c>
      <c r="E141" s="1">
        <v>14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20396</v>
      </c>
      <c r="J141">
        <v>10198</v>
      </c>
      <c r="K141">
        <f t="shared" si="99"/>
        <v>34900.559999999998</v>
      </c>
      <c r="L141">
        <f t="shared" si="100"/>
        <v>3.4222945675622669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14</v>
      </c>
      <c r="W141" s="1">
        <v>2</v>
      </c>
      <c r="X141">
        <f t="shared" si="103"/>
        <v>40000</v>
      </c>
      <c r="Y141" s="3">
        <f t="shared" si="104"/>
        <v>3</v>
      </c>
      <c r="Z141">
        <f t="shared" si="105"/>
        <v>16788</v>
      </c>
      <c r="AA141">
        <v>8394</v>
      </c>
      <c r="AB141">
        <f t="shared" si="106"/>
        <v>19601.72</v>
      </c>
      <c r="AC141">
        <f t="shared" si="107"/>
        <v>2.3352060995949491</v>
      </c>
      <c r="AD141" s="5">
        <f t="shared" si="108"/>
        <v>2</v>
      </c>
      <c r="AE141" s="5">
        <f t="shared" si="109"/>
        <v>3</v>
      </c>
      <c r="AF141" s="1"/>
      <c r="AG141" s="1"/>
      <c r="AH141" s="1"/>
      <c r="AI141" s="1"/>
      <c r="AJ141" s="1"/>
      <c r="AK141" s="53" t="s">
        <v>57</v>
      </c>
      <c r="AL141" s="1">
        <v>14</v>
      </c>
      <c r="AM141" s="1">
        <v>2</v>
      </c>
      <c r="AN141">
        <f t="shared" si="110"/>
        <v>40000</v>
      </c>
      <c r="AO141" s="3">
        <f t="shared" si="111"/>
        <v>4</v>
      </c>
      <c r="AP141">
        <f t="shared" si="112"/>
        <v>21762</v>
      </c>
      <c r="AQ141">
        <v>10881</v>
      </c>
      <c r="AR141">
        <f t="shared" si="113"/>
        <v>36347.56</v>
      </c>
      <c r="AS141">
        <f t="shared" si="114"/>
        <v>3.3404613546549027</v>
      </c>
      <c r="AT141" s="5">
        <f t="shared" si="115"/>
        <v>3</v>
      </c>
      <c r="AU141" s="5">
        <f t="shared" si="116"/>
        <v>4</v>
      </c>
    </row>
    <row r="142" spans="1:47" x14ac:dyDescent="0.2">
      <c r="A142" s="1"/>
      <c r="B142" s="1"/>
      <c r="C142" s="1"/>
      <c r="D142" s="53" t="s">
        <v>58</v>
      </c>
      <c r="E142" s="1">
        <v>14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19650</v>
      </c>
      <c r="J142">
        <v>9825</v>
      </c>
      <c r="K142">
        <f t="shared" si="99"/>
        <v>34900.559999999998</v>
      </c>
      <c r="L142">
        <f t="shared" si="100"/>
        <v>3.552219847328244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14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17528</v>
      </c>
      <c r="AA142">
        <v>8764</v>
      </c>
      <c r="AB142">
        <f t="shared" si="106"/>
        <v>19601.72</v>
      </c>
      <c r="AC142">
        <f t="shared" si="107"/>
        <v>2.2366179826563215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14</v>
      </c>
      <c r="AM142" s="1">
        <v>2</v>
      </c>
      <c r="AN142">
        <f t="shared" si="110"/>
        <v>40000</v>
      </c>
      <c r="AO142" s="3">
        <f t="shared" si="111"/>
        <v>4</v>
      </c>
      <c r="AP142">
        <f t="shared" si="112"/>
        <v>20928</v>
      </c>
      <c r="AQ142">
        <v>10464</v>
      </c>
      <c r="AR142">
        <f t="shared" si="113"/>
        <v>36347.56</v>
      </c>
      <c r="AS142">
        <f t="shared" si="114"/>
        <v>3.4735818042813453</v>
      </c>
      <c r="AT142" s="5">
        <f t="shared" si="115"/>
        <v>3</v>
      </c>
      <c r="AU142" s="5">
        <f t="shared" si="116"/>
        <v>4</v>
      </c>
    </row>
    <row r="143" spans="1:47" x14ac:dyDescent="0.2">
      <c r="A143" s="1"/>
      <c r="B143" s="1"/>
      <c r="C143" s="1"/>
      <c r="D143" s="53" t="s">
        <v>59</v>
      </c>
      <c r="E143" s="1">
        <v>14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19104</v>
      </c>
      <c r="J143">
        <v>9552</v>
      </c>
      <c r="K143">
        <f t="shared" si="99"/>
        <v>34900.559999999998</v>
      </c>
      <c r="L143">
        <f t="shared" si="100"/>
        <v>3.6537437185929647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14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17612</v>
      </c>
      <c r="AA143">
        <v>8806</v>
      </c>
      <c r="AB143">
        <f t="shared" si="106"/>
        <v>19601.72</v>
      </c>
      <c r="AC143">
        <f t="shared" si="107"/>
        <v>2.2259504883034298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14</v>
      </c>
      <c r="AM143" s="1">
        <v>2</v>
      </c>
      <c r="AN143">
        <f t="shared" si="110"/>
        <v>40000</v>
      </c>
      <c r="AO143" s="3">
        <f t="shared" si="111"/>
        <v>4</v>
      </c>
      <c r="AP143">
        <f t="shared" si="112"/>
        <v>19620</v>
      </c>
      <c r="AQ143">
        <v>9810</v>
      </c>
      <c r="AR143">
        <f t="shared" si="113"/>
        <v>36347.56</v>
      </c>
      <c r="AS143">
        <f t="shared" si="114"/>
        <v>3.7051539245667682</v>
      </c>
      <c r="AT143" s="5">
        <f t="shared" si="115"/>
        <v>3</v>
      </c>
      <c r="AU143" s="5">
        <f t="shared" si="116"/>
        <v>4</v>
      </c>
    </row>
    <row r="144" spans="1:47" x14ac:dyDescent="0.2">
      <c r="A144" s="1"/>
      <c r="B144" s="1"/>
      <c r="C144" s="1"/>
      <c r="D144" s="53" t="s">
        <v>60</v>
      </c>
      <c r="E144" s="1">
        <v>14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18184</v>
      </c>
      <c r="J144">
        <v>9092</v>
      </c>
      <c r="K144">
        <f t="shared" si="99"/>
        <v>34900.559999999998</v>
      </c>
      <c r="L144">
        <f t="shared" si="100"/>
        <v>3.8386009678838535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14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17770</v>
      </c>
      <c r="AA144">
        <v>8885</v>
      </c>
      <c r="AB144">
        <f t="shared" si="106"/>
        <v>19601.72</v>
      </c>
      <c r="AC144">
        <f t="shared" si="107"/>
        <v>2.2061586944288125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14</v>
      </c>
      <c r="AM144" s="1">
        <v>2</v>
      </c>
      <c r="AN144">
        <f t="shared" si="110"/>
        <v>40000</v>
      </c>
      <c r="AO144" s="3">
        <f t="shared" si="111"/>
        <v>4</v>
      </c>
      <c r="AP144">
        <f t="shared" si="112"/>
        <v>18372</v>
      </c>
      <c r="AQ144">
        <v>9186</v>
      </c>
      <c r="AR144">
        <f t="shared" si="113"/>
        <v>36347.56</v>
      </c>
      <c r="AS144">
        <f t="shared" si="114"/>
        <v>3.9568430219899846</v>
      </c>
      <c r="AT144" s="5">
        <f t="shared" si="115"/>
        <v>3</v>
      </c>
      <c r="AU144" s="5">
        <f t="shared" si="116"/>
        <v>4</v>
      </c>
    </row>
    <row r="145" spans="1:47" x14ac:dyDescent="0.2">
      <c r="A145" s="1"/>
      <c r="B145" s="1"/>
      <c r="C145" s="1"/>
      <c r="D145" s="53" t="s">
        <v>61</v>
      </c>
      <c r="E145" s="1">
        <v>14</v>
      </c>
      <c r="F145" s="1">
        <v>2</v>
      </c>
      <c r="G145">
        <f t="shared" si="97"/>
        <v>40000</v>
      </c>
      <c r="H145" s="3">
        <f t="shared" si="98"/>
        <v>5</v>
      </c>
      <c r="I145">
        <f t="shared" si="96"/>
        <v>17116</v>
      </c>
      <c r="J145">
        <v>8558</v>
      </c>
      <c r="K145">
        <f t="shared" si="99"/>
        <v>34900.559999999998</v>
      </c>
      <c r="L145">
        <f t="shared" si="100"/>
        <v>4.07812105632157</v>
      </c>
      <c r="M145" s="5">
        <f>_xlfn.FLOOR.PRECISE(L145)</f>
        <v>4</v>
      </c>
      <c r="N145" s="5">
        <f t="shared" si="102"/>
        <v>5</v>
      </c>
      <c r="O145" s="1"/>
      <c r="P145" s="1"/>
      <c r="Q145" s="1"/>
      <c r="R145" s="1"/>
      <c r="S145" s="1"/>
      <c r="T145" s="1"/>
      <c r="U145" s="53" t="s">
        <v>61</v>
      </c>
      <c r="V145" s="1">
        <v>14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17722</v>
      </c>
      <c r="AA145">
        <v>8861</v>
      </c>
      <c r="AB145">
        <f t="shared" si="106"/>
        <v>19601.72</v>
      </c>
      <c r="AC145">
        <f t="shared" si="107"/>
        <v>2.2121340706466541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14</v>
      </c>
      <c r="AM145" s="1">
        <v>2</v>
      </c>
      <c r="AN145">
        <f t="shared" si="110"/>
        <v>40000</v>
      </c>
      <c r="AO145" s="3">
        <f t="shared" si="111"/>
        <v>5</v>
      </c>
      <c r="AP145">
        <f t="shared" si="112"/>
        <v>17174</v>
      </c>
      <c r="AQ145">
        <v>8587</v>
      </c>
      <c r="AR145">
        <f t="shared" si="113"/>
        <v>36347.56</v>
      </c>
      <c r="AS145">
        <f t="shared" si="114"/>
        <v>4.2328589728659596</v>
      </c>
      <c r="AT145" s="5">
        <f t="shared" si="115"/>
        <v>4</v>
      </c>
      <c r="AU145" s="5">
        <f t="shared" si="116"/>
        <v>5</v>
      </c>
    </row>
    <row r="146" spans="1:47" x14ac:dyDescent="0.2">
      <c r="A146" s="1"/>
      <c r="B146" s="1"/>
      <c r="C146" s="1"/>
      <c r="D146" s="53" t="s">
        <v>62</v>
      </c>
      <c r="E146" s="1">
        <v>14</v>
      </c>
      <c r="F146" s="1">
        <v>2</v>
      </c>
      <c r="G146">
        <f t="shared" si="97"/>
        <v>40000</v>
      </c>
      <c r="H146" s="3">
        <f t="shared" si="98"/>
        <v>5</v>
      </c>
      <c r="I146">
        <f t="shared" si="96"/>
        <v>15842</v>
      </c>
      <c r="J146">
        <v>7921</v>
      </c>
      <c r="K146">
        <f t="shared" si="99"/>
        <v>34900.559999999998</v>
      </c>
      <c r="L146">
        <f t="shared" si="100"/>
        <v>4.4060800403989395</v>
      </c>
      <c r="M146" s="5">
        <f t="shared" si="101"/>
        <v>4</v>
      </c>
      <c r="N146" s="5">
        <f t="shared" si="102"/>
        <v>5</v>
      </c>
      <c r="O146" s="1"/>
      <c r="P146" s="1"/>
      <c r="Q146" s="1"/>
      <c r="R146" s="1"/>
      <c r="S146" s="1"/>
      <c r="T146" s="1"/>
      <c r="U146" s="53" t="s">
        <v>62</v>
      </c>
      <c r="V146" s="1">
        <v>14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17400</v>
      </c>
      <c r="AA146">
        <v>8700</v>
      </c>
      <c r="AB146">
        <f t="shared" si="106"/>
        <v>19601.72</v>
      </c>
      <c r="AC146">
        <f t="shared" si="107"/>
        <v>2.2530712643678164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14</v>
      </c>
      <c r="AM146" s="1">
        <v>2</v>
      </c>
      <c r="AN146">
        <f t="shared" si="110"/>
        <v>40000</v>
      </c>
      <c r="AO146" s="3">
        <f t="shared" si="111"/>
        <v>5</v>
      </c>
      <c r="AP146">
        <f t="shared" si="112"/>
        <v>15822</v>
      </c>
      <c r="AQ146">
        <v>7911</v>
      </c>
      <c r="AR146">
        <f t="shared" si="113"/>
        <v>36347.56</v>
      </c>
      <c r="AS146">
        <f t="shared" si="114"/>
        <v>4.5945594741499178</v>
      </c>
      <c r="AT146" s="5">
        <f t="shared" si="115"/>
        <v>4</v>
      </c>
      <c r="AU146" s="5">
        <f t="shared" si="116"/>
        <v>5</v>
      </c>
    </row>
    <row r="147" spans="1:47" x14ac:dyDescent="0.2">
      <c r="A147" s="1"/>
      <c r="B147" s="1"/>
      <c r="C147" s="1"/>
      <c r="D147" s="53" t="s">
        <v>63</v>
      </c>
      <c r="E147" s="1">
        <v>14</v>
      </c>
      <c r="F147" s="1">
        <v>2</v>
      </c>
      <c r="G147">
        <f t="shared" si="97"/>
        <v>40000</v>
      </c>
      <c r="H147" s="3">
        <f t="shared" si="98"/>
        <v>5</v>
      </c>
      <c r="I147">
        <f t="shared" si="96"/>
        <v>15026</v>
      </c>
      <c r="J147">
        <v>7513</v>
      </c>
      <c r="K147">
        <f t="shared" si="99"/>
        <v>34900.559999999998</v>
      </c>
      <c r="L147">
        <f t="shared" si="100"/>
        <v>4.6453560495141755</v>
      </c>
      <c r="M147" s="5">
        <f t="shared" si="101"/>
        <v>4</v>
      </c>
      <c r="N147" s="5">
        <f t="shared" si="102"/>
        <v>5</v>
      </c>
      <c r="O147" s="1"/>
      <c r="P147" s="1"/>
      <c r="Q147" s="1"/>
      <c r="R147" s="1"/>
      <c r="S147" s="1"/>
      <c r="T147" s="1"/>
      <c r="U147" s="53" t="s">
        <v>63</v>
      </c>
      <c r="V147" s="1">
        <v>14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17242</v>
      </c>
      <c r="AA147">
        <v>8621</v>
      </c>
      <c r="AB147">
        <f t="shared" si="106"/>
        <v>19601.72</v>
      </c>
      <c r="AC147">
        <f t="shared" si="107"/>
        <v>2.2737176661640182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14</v>
      </c>
      <c r="AM147" s="1">
        <v>2</v>
      </c>
      <c r="AN147">
        <f t="shared" si="110"/>
        <v>40000</v>
      </c>
      <c r="AO147" s="3">
        <f t="shared" si="111"/>
        <v>6</v>
      </c>
      <c r="AP147">
        <f t="shared" si="112"/>
        <v>14468</v>
      </c>
      <c r="AQ147">
        <v>7234</v>
      </c>
      <c r="AR147">
        <f t="shared" si="113"/>
        <v>36347.56</v>
      </c>
      <c r="AS147">
        <f t="shared" si="114"/>
        <v>5.0245452032070776</v>
      </c>
      <c r="AT147" s="5">
        <f t="shared" si="115"/>
        <v>5</v>
      </c>
      <c r="AU147" s="5">
        <f t="shared" si="116"/>
        <v>6</v>
      </c>
    </row>
    <row r="148" spans="1:47" x14ac:dyDescent="0.2">
      <c r="A148" s="1"/>
      <c r="B148" s="1"/>
      <c r="C148" s="1"/>
      <c r="D148" s="53" t="s">
        <v>64</v>
      </c>
      <c r="E148" s="1">
        <v>14</v>
      </c>
      <c r="F148" s="1">
        <v>2</v>
      </c>
      <c r="G148">
        <f t="shared" si="97"/>
        <v>40000</v>
      </c>
      <c r="H148" s="3">
        <f t="shared" si="98"/>
        <v>6</v>
      </c>
      <c r="I148">
        <f t="shared" si="96"/>
        <v>13720</v>
      </c>
      <c r="J148">
        <v>6860</v>
      </c>
      <c r="K148">
        <f t="shared" si="99"/>
        <v>34900.559999999998</v>
      </c>
      <c r="L148">
        <f t="shared" si="100"/>
        <v>5.0875451895043726</v>
      </c>
      <c r="M148" s="5">
        <f t="shared" si="101"/>
        <v>5</v>
      </c>
      <c r="N148" s="5">
        <f t="shared" si="102"/>
        <v>6</v>
      </c>
      <c r="O148" s="1"/>
      <c r="P148" s="1"/>
      <c r="Q148" s="1"/>
      <c r="R148" s="1"/>
      <c r="S148" s="1"/>
      <c r="T148" s="1"/>
      <c r="U148" s="53" t="s">
        <v>64</v>
      </c>
      <c r="V148" s="1">
        <v>14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16514</v>
      </c>
      <c r="AA148">
        <v>8257</v>
      </c>
      <c r="AB148">
        <f t="shared" si="106"/>
        <v>19601.72</v>
      </c>
      <c r="AC148">
        <f t="shared" si="107"/>
        <v>2.3739517984740224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14</v>
      </c>
      <c r="AM148" s="1">
        <v>2</v>
      </c>
      <c r="AN148">
        <f t="shared" si="110"/>
        <v>40000</v>
      </c>
      <c r="AO148" s="3">
        <f t="shared" si="111"/>
        <v>6</v>
      </c>
      <c r="AP148">
        <f t="shared" si="112"/>
        <v>12854</v>
      </c>
      <c r="AQ148">
        <v>6427</v>
      </c>
      <c r="AR148">
        <f t="shared" si="113"/>
        <v>36347.56</v>
      </c>
      <c r="AS148">
        <f t="shared" si="114"/>
        <v>5.6554473315699392</v>
      </c>
      <c r="AT148" s="5">
        <f t="shared" si="115"/>
        <v>5</v>
      </c>
      <c r="AU148" s="5">
        <f t="shared" si="116"/>
        <v>6</v>
      </c>
    </row>
    <row r="149" spans="1:47" x14ac:dyDescent="0.2">
      <c r="A149" s="1"/>
      <c r="B149" s="1"/>
      <c r="C149" s="1"/>
      <c r="D149" s="53" t="s">
        <v>65</v>
      </c>
      <c r="E149" s="1">
        <v>14</v>
      </c>
      <c r="F149" s="1">
        <v>2</v>
      </c>
      <c r="G149">
        <f t="shared" si="97"/>
        <v>40000</v>
      </c>
      <c r="H149" s="3">
        <f t="shared" si="98"/>
        <v>6</v>
      </c>
      <c r="I149">
        <f t="shared" si="96"/>
        <v>12666</v>
      </c>
      <c r="J149">
        <v>6333</v>
      </c>
      <c r="K149">
        <f t="shared" si="99"/>
        <v>34900.559999999998</v>
      </c>
      <c r="L149">
        <f t="shared" si="100"/>
        <v>5.5109047844623396</v>
      </c>
      <c r="M149" s="5">
        <f t="shared" si="101"/>
        <v>5</v>
      </c>
      <c r="N149" s="5">
        <f t="shared" si="102"/>
        <v>6</v>
      </c>
      <c r="O149" s="1"/>
      <c r="P149" s="1"/>
      <c r="Q149" s="1"/>
      <c r="R149" s="1"/>
      <c r="S149" s="1"/>
      <c r="T149" s="1"/>
      <c r="U149" s="53" t="s">
        <v>65</v>
      </c>
      <c r="V149" s="1">
        <v>14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16490</v>
      </c>
      <c r="AA149">
        <v>8245</v>
      </c>
      <c r="AB149">
        <f t="shared" si="106"/>
        <v>19601.72</v>
      </c>
      <c r="AC149">
        <f t="shared" si="107"/>
        <v>2.3774069132807765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14</v>
      </c>
      <c r="AM149" s="1">
        <v>2</v>
      </c>
      <c r="AN149">
        <f t="shared" si="110"/>
        <v>40000</v>
      </c>
      <c r="AO149" s="3">
        <f t="shared" si="111"/>
        <v>7</v>
      </c>
      <c r="AP149">
        <f t="shared" si="112"/>
        <v>11768</v>
      </c>
      <c r="AQ149">
        <v>5884</v>
      </c>
      <c r="AR149">
        <f t="shared" si="113"/>
        <v>36347.56</v>
      </c>
      <c r="AS149">
        <f t="shared" si="114"/>
        <v>6.1773555404486737</v>
      </c>
      <c r="AT149" s="5">
        <f t="shared" si="115"/>
        <v>6</v>
      </c>
      <c r="AU149" s="5">
        <f t="shared" si="116"/>
        <v>7</v>
      </c>
    </row>
    <row r="150" spans="1:47" x14ac:dyDescent="0.2">
      <c r="A150" s="1"/>
      <c r="B150" s="1"/>
      <c r="C150" s="1"/>
      <c r="D150" s="53" t="s">
        <v>66</v>
      </c>
      <c r="E150" s="1">
        <v>14</v>
      </c>
      <c r="F150" s="1">
        <v>2</v>
      </c>
      <c r="G150">
        <f t="shared" si="97"/>
        <v>40000</v>
      </c>
      <c r="H150" s="3">
        <f t="shared" si="98"/>
        <v>7</v>
      </c>
      <c r="I150">
        <f t="shared" si="96"/>
        <v>11438</v>
      </c>
      <c r="J150">
        <v>5719</v>
      </c>
      <c r="K150">
        <f t="shared" si="99"/>
        <v>34900.559999999998</v>
      </c>
      <c r="L150">
        <f t="shared" si="100"/>
        <v>6.1025633852072039</v>
      </c>
      <c r="M150" s="5">
        <f t="shared" si="101"/>
        <v>6</v>
      </c>
      <c r="N150" s="5">
        <f t="shared" si="102"/>
        <v>7</v>
      </c>
      <c r="O150" s="1"/>
      <c r="P150" s="1"/>
      <c r="Q150" s="1"/>
      <c r="R150" s="1"/>
      <c r="S150" s="1"/>
      <c r="T150" s="1"/>
      <c r="U150" s="53" t="s">
        <v>66</v>
      </c>
      <c r="V150" s="1">
        <v>14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15534</v>
      </c>
      <c r="AA150">
        <v>7767</v>
      </c>
      <c r="AB150">
        <f t="shared" si="106"/>
        <v>19601.72</v>
      </c>
      <c r="AC150">
        <f t="shared" si="107"/>
        <v>2.5237182953521309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14</v>
      </c>
      <c r="AM150" s="1">
        <v>2</v>
      </c>
      <c r="AN150">
        <f t="shared" si="110"/>
        <v>40000</v>
      </c>
      <c r="AO150" s="3">
        <f t="shared" si="111"/>
        <v>7</v>
      </c>
      <c r="AP150">
        <f t="shared" si="112"/>
        <v>10490</v>
      </c>
      <c r="AQ150">
        <v>5245</v>
      </c>
      <c r="AR150">
        <f t="shared" si="113"/>
        <v>36347.56</v>
      </c>
      <c r="AS150">
        <f t="shared" si="114"/>
        <v>6.9299447092469011</v>
      </c>
      <c r="AT150" s="5">
        <f t="shared" si="115"/>
        <v>6</v>
      </c>
      <c r="AU150" s="5">
        <f t="shared" si="116"/>
        <v>7</v>
      </c>
    </row>
    <row r="151" spans="1:47" x14ac:dyDescent="0.2">
      <c r="A151" s="1"/>
      <c r="B151" s="1"/>
      <c r="C151" s="1"/>
      <c r="D151" s="53" t="s">
        <v>67</v>
      </c>
      <c r="E151" s="1">
        <v>14</v>
      </c>
      <c r="F151" s="1">
        <v>2</v>
      </c>
      <c r="G151">
        <f t="shared" si="97"/>
        <v>40000</v>
      </c>
      <c r="H151" s="3">
        <f t="shared" si="98"/>
        <v>7</v>
      </c>
      <c r="I151">
        <f t="shared" si="96"/>
        <v>10216</v>
      </c>
      <c r="J151">
        <v>5108</v>
      </c>
      <c r="K151">
        <f t="shared" si="99"/>
        <v>34900.559999999998</v>
      </c>
      <c r="L151">
        <f t="shared" si="100"/>
        <v>6.8325293657008608</v>
      </c>
      <c r="M151" s="5">
        <f t="shared" si="101"/>
        <v>6</v>
      </c>
      <c r="N151" s="5">
        <f t="shared" si="102"/>
        <v>7</v>
      </c>
      <c r="O151" s="1"/>
      <c r="P151" s="1"/>
      <c r="Q151" s="1"/>
      <c r="R151" s="1"/>
      <c r="S151" s="1"/>
      <c r="T151" s="1"/>
      <c r="U151" s="53" t="s">
        <v>67</v>
      </c>
      <c r="V151" s="1">
        <v>14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14560</v>
      </c>
      <c r="AA151">
        <v>7280</v>
      </c>
      <c r="AB151">
        <f t="shared" si="106"/>
        <v>19601.72</v>
      </c>
      <c r="AC151">
        <f t="shared" si="107"/>
        <v>2.6925439560439561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14</v>
      </c>
      <c r="AM151" s="1">
        <v>2</v>
      </c>
      <c r="AN151">
        <f t="shared" si="110"/>
        <v>40000</v>
      </c>
      <c r="AO151" s="3">
        <f t="shared" si="111"/>
        <v>8</v>
      </c>
      <c r="AP151">
        <f t="shared" si="112"/>
        <v>9256</v>
      </c>
      <c r="AQ151">
        <v>4628</v>
      </c>
      <c r="AR151">
        <f t="shared" si="113"/>
        <v>36347.56</v>
      </c>
      <c r="AS151">
        <f t="shared" si="114"/>
        <v>7.8538375108038023</v>
      </c>
      <c r="AT151" s="5">
        <f t="shared" si="115"/>
        <v>7</v>
      </c>
      <c r="AU151" s="5">
        <f t="shared" si="116"/>
        <v>8</v>
      </c>
    </row>
    <row r="152" spans="1:47" x14ac:dyDescent="0.2">
      <c r="A152" s="1"/>
      <c r="B152" s="1"/>
      <c r="C152" s="1"/>
      <c r="D152" s="53" t="s">
        <v>68</v>
      </c>
      <c r="E152" s="1">
        <v>14</v>
      </c>
      <c r="F152" s="1">
        <v>2</v>
      </c>
      <c r="G152">
        <f t="shared" si="97"/>
        <v>40000</v>
      </c>
      <c r="H152" s="3">
        <f t="shared" si="98"/>
        <v>8</v>
      </c>
      <c r="I152">
        <f t="shared" si="96"/>
        <v>9212</v>
      </c>
      <c r="J152">
        <v>4606</v>
      </c>
      <c r="K152">
        <f t="shared" si="99"/>
        <v>34900.559999999998</v>
      </c>
      <c r="L152">
        <f t="shared" si="100"/>
        <v>7.5771949630916193</v>
      </c>
      <c r="M152" s="5">
        <f t="shared" si="101"/>
        <v>7</v>
      </c>
      <c r="N152" s="5">
        <f t="shared" si="102"/>
        <v>8</v>
      </c>
      <c r="O152" s="1"/>
      <c r="P152" s="1"/>
      <c r="Q152" s="1"/>
      <c r="R152" s="1"/>
      <c r="S152" s="1"/>
      <c r="T152" s="1"/>
      <c r="U152" s="53" t="s">
        <v>68</v>
      </c>
      <c r="V152" s="1">
        <v>14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13844</v>
      </c>
      <c r="AA152">
        <v>6922</v>
      </c>
      <c r="AB152">
        <f t="shared" si="106"/>
        <v>19601.72</v>
      </c>
      <c r="AC152">
        <f t="shared" si="107"/>
        <v>2.8318000577867668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14</v>
      </c>
      <c r="AM152" s="1">
        <v>2</v>
      </c>
      <c r="AN152">
        <f t="shared" si="110"/>
        <v>40000</v>
      </c>
      <c r="AO152" s="3">
        <f t="shared" si="111"/>
        <v>10</v>
      </c>
      <c r="AP152">
        <f t="shared" si="112"/>
        <v>7792</v>
      </c>
      <c r="AQ152">
        <v>3896</v>
      </c>
      <c r="AR152">
        <f t="shared" si="113"/>
        <v>36347.56</v>
      </c>
      <c r="AS152">
        <f t="shared" si="114"/>
        <v>9.3294558521560571</v>
      </c>
      <c r="AT152" s="5">
        <f t="shared" si="115"/>
        <v>9</v>
      </c>
      <c r="AU152" s="5">
        <f t="shared" si="116"/>
        <v>10</v>
      </c>
    </row>
    <row r="153" spans="1:47" x14ac:dyDescent="0.2">
      <c r="A153" s="1"/>
      <c r="B153" s="1"/>
      <c r="C153" s="1"/>
      <c r="D153" s="53" t="s">
        <v>69</v>
      </c>
      <c r="E153" s="1">
        <v>14</v>
      </c>
      <c r="F153" s="1">
        <v>2</v>
      </c>
      <c r="G153">
        <f t="shared" si="97"/>
        <v>40000</v>
      </c>
      <c r="H153" s="3">
        <f t="shared" si="98"/>
        <v>9</v>
      </c>
      <c r="I153">
        <f t="shared" si="96"/>
        <v>8166</v>
      </c>
      <c r="J153">
        <v>4083</v>
      </c>
      <c r="K153">
        <f t="shared" si="99"/>
        <v>34900.559999999998</v>
      </c>
      <c r="L153">
        <f t="shared" si="100"/>
        <v>8.5477736958119017</v>
      </c>
      <c r="M153" s="5">
        <f t="shared" si="101"/>
        <v>8</v>
      </c>
      <c r="N153" s="5">
        <f t="shared" si="102"/>
        <v>9</v>
      </c>
      <c r="O153" s="1"/>
      <c r="P153" s="1"/>
      <c r="Q153" s="1"/>
      <c r="R153" s="1"/>
      <c r="S153" s="1"/>
      <c r="T153" s="1"/>
      <c r="U153" s="53" t="s">
        <v>69</v>
      </c>
      <c r="V153" s="1">
        <v>14</v>
      </c>
      <c r="W153" s="1">
        <v>2</v>
      </c>
      <c r="X153">
        <f t="shared" si="103"/>
        <v>40000</v>
      </c>
      <c r="Y153" s="3">
        <f t="shared" si="104"/>
        <v>3</v>
      </c>
      <c r="Z153">
        <f t="shared" si="105"/>
        <v>13268</v>
      </c>
      <c r="AA153">
        <v>6634</v>
      </c>
      <c r="AB153">
        <f t="shared" si="106"/>
        <v>19601.72</v>
      </c>
      <c r="AC153">
        <f t="shared" si="107"/>
        <v>2.9547362074163401</v>
      </c>
      <c r="AD153" s="5">
        <f t="shared" si="108"/>
        <v>2</v>
      </c>
      <c r="AE153" s="5">
        <f t="shared" si="109"/>
        <v>3</v>
      </c>
      <c r="AF153" s="1"/>
      <c r="AG153" s="1"/>
      <c r="AH153" s="1"/>
      <c r="AI153" s="1"/>
      <c r="AJ153" s="1"/>
      <c r="AK153" s="53" t="s">
        <v>69</v>
      </c>
      <c r="AL153" s="1">
        <v>14</v>
      </c>
      <c r="AM153" s="1">
        <v>2</v>
      </c>
      <c r="AN153">
        <f t="shared" si="110"/>
        <v>40000</v>
      </c>
      <c r="AO153" s="3">
        <f t="shared" si="111"/>
        <v>11</v>
      </c>
      <c r="AP153">
        <f t="shared" si="112"/>
        <v>6866</v>
      </c>
      <c r="AQ153">
        <v>3433</v>
      </c>
      <c r="AR153">
        <f t="shared" si="113"/>
        <v>36347.56</v>
      </c>
      <c r="AS153">
        <f t="shared" si="114"/>
        <v>10.587695892805126</v>
      </c>
      <c r="AT153" s="5">
        <f t="shared" si="115"/>
        <v>10</v>
      </c>
      <c r="AU153" s="5">
        <f t="shared" si="116"/>
        <v>11</v>
      </c>
    </row>
    <row r="154" spans="1:47" x14ac:dyDescent="0.2">
      <c r="A154" s="1"/>
      <c r="B154" s="1"/>
      <c r="C154" s="1"/>
      <c r="D154" s="53" t="s">
        <v>70</v>
      </c>
      <c r="E154" s="1">
        <v>14</v>
      </c>
      <c r="F154" s="1">
        <v>1</v>
      </c>
      <c r="G154">
        <f t="shared" si="97"/>
        <v>40000</v>
      </c>
      <c r="H154" s="3">
        <f t="shared" si="98"/>
        <v>10</v>
      </c>
      <c r="I154">
        <f t="shared" si="96"/>
        <v>3562</v>
      </c>
      <c r="J154">
        <v>3562</v>
      </c>
      <c r="K154">
        <f t="shared" si="99"/>
        <v>34900.559999999998</v>
      </c>
      <c r="L154">
        <f t="shared" si="100"/>
        <v>9.7980235822571586</v>
      </c>
      <c r="M154" s="5">
        <f t="shared" si="101"/>
        <v>9</v>
      </c>
      <c r="N154" s="5">
        <f t="shared" si="102"/>
        <v>10</v>
      </c>
      <c r="O154" s="1"/>
      <c r="P154" s="1"/>
      <c r="Q154" s="1"/>
      <c r="R154" s="1"/>
      <c r="S154" s="1"/>
      <c r="T154" s="1"/>
      <c r="U154" s="53" t="s">
        <v>70</v>
      </c>
      <c r="V154" s="1">
        <v>14</v>
      </c>
      <c r="W154" s="1">
        <v>2</v>
      </c>
      <c r="X154">
        <f t="shared" si="103"/>
        <v>40000</v>
      </c>
      <c r="Y154" s="3">
        <f t="shared" si="104"/>
        <v>4</v>
      </c>
      <c r="Z154">
        <f t="shared" si="105"/>
        <v>12172</v>
      </c>
      <c r="AA154">
        <v>6086</v>
      </c>
      <c r="AB154">
        <f t="shared" si="106"/>
        <v>19601.72</v>
      </c>
      <c r="AC154">
        <f t="shared" si="107"/>
        <v>3.2207886953664149</v>
      </c>
      <c r="AD154" s="5">
        <f t="shared" si="108"/>
        <v>3</v>
      </c>
      <c r="AE154" s="5">
        <f t="shared" si="109"/>
        <v>4</v>
      </c>
      <c r="AF154" s="1"/>
      <c r="AG154" s="1"/>
      <c r="AH154" s="1"/>
      <c r="AI154" s="1"/>
      <c r="AJ154" s="1"/>
      <c r="AK154" s="53" t="s">
        <v>70</v>
      </c>
      <c r="AL154" s="1">
        <v>14</v>
      </c>
      <c r="AM154" s="1">
        <v>1</v>
      </c>
      <c r="AN154">
        <f t="shared" si="110"/>
        <v>40000</v>
      </c>
      <c r="AO154" s="3">
        <f t="shared" si="111"/>
        <v>13</v>
      </c>
      <c r="AP154">
        <f t="shared" si="112"/>
        <v>2948</v>
      </c>
      <c r="AQ154">
        <v>2948</v>
      </c>
      <c r="AR154">
        <f t="shared" si="113"/>
        <v>36347.56</v>
      </c>
      <c r="AS154">
        <f t="shared" si="114"/>
        <v>12.329565807327</v>
      </c>
      <c r="AT154" s="5">
        <f t="shared" si="115"/>
        <v>12</v>
      </c>
      <c r="AU154" s="5">
        <f t="shared" si="116"/>
        <v>13</v>
      </c>
    </row>
    <row r="155" spans="1:47" x14ac:dyDescent="0.2">
      <c r="A155" s="1"/>
      <c r="B155" s="1"/>
      <c r="C155" s="1"/>
      <c r="D155" s="53" t="s">
        <v>71</v>
      </c>
      <c r="E155" s="1">
        <v>14</v>
      </c>
      <c r="F155" s="1">
        <v>1</v>
      </c>
      <c r="G155">
        <f t="shared" si="97"/>
        <v>40000</v>
      </c>
      <c r="H155" s="3">
        <f t="shared" si="98"/>
        <v>12</v>
      </c>
      <c r="I155">
        <f t="shared" si="96"/>
        <v>3066</v>
      </c>
      <c r="J155">
        <v>3066</v>
      </c>
      <c r="K155">
        <f t="shared" si="99"/>
        <v>34900.559999999998</v>
      </c>
      <c r="L155">
        <f t="shared" si="100"/>
        <v>11.383091976516633</v>
      </c>
      <c r="M155" s="5">
        <f t="shared" si="101"/>
        <v>11</v>
      </c>
      <c r="N155" s="5">
        <f t="shared" si="102"/>
        <v>12</v>
      </c>
      <c r="O155" s="1"/>
      <c r="P155" s="1"/>
      <c r="Q155" s="1"/>
      <c r="R155" s="1"/>
      <c r="S155" s="1"/>
      <c r="T155" s="1"/>
      <c r="U155" s="53" t="s">
        <v>71</v>
      </c>
      <c r="V155" s="1">
        <v>14</v>
      </c>
      <c r="W155" s="1">
        <v>1</v>
      </c>
      <c r="X155">
        <f t="shared" si="103"/>
        <v>40000</v>
      </c>
      <c r="Y155" s="3">
        <f t="shared" si="104"/>
        <v>4</v>
      </c>
      <c r="Z155">
        <f t="shared" si="105"/>
        <v>5562</v>
      </c>
      <c r="AA155">
        <v>5562</v>
      </c>
      <c r="AB155">
        <f t="shared" si="106"/>
        <v>19601.72</v>
      </c>
      <c r="AC155">
        <f t="shared" si="107"/>
        <v>3.5242215030564545</v>
      </c>
      <c r="AD155" s="5">
        <f t="shared" si="108"/>
        <v>3</v>
      </c>
      <c r="AE155" s="5">
        <f t="shared" si="109"/>
        <v>4</v>
      </c>
      <c r="AF155" s="1"/>
      <c r="AG155" s="1"/>
      <c r="AH155" s="1"/>
      <c r="AI155" s="1"/>
      <c r="AJ155" s="1"/>
      <c r="AK155" s="53" t="s">
        <v>71</v>
      </c>
      <c r="AL155" s="1">
        <v>14</v>
      </c>
      <c r="AM155" s="1">
        <v>1</v>
      </c>
      <c r="AN155">
        <f t="shared" si="110"/>
        <v>40000</v>
      </c>
      <c r="AO155" s="3">
        <f t="shared" si="111"/>
        <v>15</v>
      </c>
      <c r="AP155">
        <f t="shared" si="112"/>
        <v>2446</v>
      </c>
      <c r="AQ155">
        <v>2446</v>
      </c>
      <c r="AR155">
        <f t="shared" si="113"/>
        <v>36347.56</v>
      </c>
      <c r="AS155">
        <f t="shared" si="114"/>
        <v>14.86</v>
      </c>
      <c r="AT155" s="5">
        <f t="shared" si="115"/>
        <v>14</v>
      </c>
      <c r="AU155" s="5">
        <f t="shared" si="116"/>
        <v>15</v>
      </c>
    </row>
    <row r="156" spans="1:47" x14ac:dyDescent="0.2">
      <c r="F156" t="s">
        <v>20</v>
      </c>
      <c r="I156">
        <f>SUM(I131:I155)</f>
        <v>872514</v>
      </c>
      <c r="J156">
        <f>SUM(J131:J155)</f>
        <v>188619</v>
      </c>
      <c r="W156" t="s">
        <v>20</v>
      </c>
      <c r="Z156">
        <f>SUM(Z131:Z155)</f>
        <v>490043</v>
      </c>
      <c r="AA156">
        <f>SUM(AA131:AA155)</f>
        <v>166630</v>
      </c>
      <c r="AM156" t="s">
        <v>20</v>
      </c>
      <c r="AP156">
        <f>SUM(AP131:AP155)</f>
        <v>908689</v>
      </c>
      <c r="AQ156">
        <f>SUM(AQ131:AQ155)</f>
        <v>192858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topLeftCell="D1" zoomScale="99" workbookViewId="0">
      <selection activeCell="D35" sqref="D35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80</v>
      </c>
      <c r="R2" s="2" t="s">
        <v>3</v>
      </c>
      <c r="S2" s="2" t="str">
        <f>B2</f>
        <v>100k</v>
      </c>
      <c r="AH2" s="2" t="s">
        <v>3</v>
      </c>
      <c r="AI2" s="2" t="str">
        <f>B2</f>
        <v>100k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10</v>
      </c>
      <c r="F6" s="3">
        <v>37</v>
      </c>
      <c r="G6">
        <f>B$4/25</f>
        <v>40000</v>
      </c>
      <c r="H6" s="3">
        <f>N6</f>
        <v>12</v>
      </c>
      <c r="I6">
        <f t="shared" ref="I6:I30" si="0">F6*J6</f>
        <v>29304</v>
      </c>
      <c r="J6">
        <v>792</v>
      </c>
      <c r="K6">
        <f>I$31/25</f>
        <v>9483.0400000000009</v>
      </c>
      <c r="L6">
        <f>K6/J6</f>
        <v>11.973535353535354</v>
      </c>
      <c r="M6" s="5">
        <f>_xlfn.FLOOR.PRECISE(L6)</f>
        <v>11</v>
      </c>
      <c r="N6" s="5">
        <f>ROUNDUP(L6,0)</f>
        <v>12</v>
      </c>
      <c r="U6" s="3" t="s">
        <v>9</v>
      </c>
      <c r="V6" s="1">
        <f>ROUNDUP(LOG(AA6,2), 0)</f>
        <v>8</v>
      </c>
      <c r="W6" s="3">
        <v>19</v>
      </c>
      <c r="X6">
        <f>S$4/25</f>
        <v>40000</v>
      </c>
      <c r="Y6" s="3">
        <f>AE6</f>
        <v>24</v>
      </c>
      <c r="Z6">
        <f>W6*AA6</f>
        <v>3876</v>
      </c>
      <c r="AA6">
        <v>204</v>
      </c>
      <c r="AB6">
        <f>Z$31/25</f>
        <v>4877.5600000000004</v>
      </c>
      <c r="AC6">
        <f>AB6/AA6</f>
        <v>23.909607843137255</v>
      </c>
      <c r="AD6" s="5">
        <f>_xlfn.FLOOR.PRECISE(AC6)</f>
        <v>23</v>
      </c>
      <c r="AE6" s="5">
        <f>ROUNDUP(AC6,0)</f>
        <v>24</v>
      </c>
      <c r="AI6">
        <v>88</v>
      </c>
      <c r="AK6" s="3" t="s">
        <v>9</v>
      </c>
      <c r="AL6" s="1">
        <f>ROUNDUP(LOG(AQ6,2), 0)</f>
        <v>10</v>
      </c>
      <c r="AM6">
        <v>57</v>
      </c>
      <c r="AN6">
        <f>AI$4/25</f>
        <v>40000</v>
      </c>
      <c r="AO6" s="3">
        <f>AU6</f>
        <v>14</v>
      </c>
      <c r="AP6">
        <f>AM6*AQ6</f>
        <v>46512</v>
      </c>
      <c r="AQ6">
        <v>816</v>
      </c>
      <c r="AR6">
        <f>AP$31/25</f>
        <v>11144.8</v>
      </c>
      <c r="AS6">
        <f>AR6/AQ6</f>
        <v>13.657843137254901</v>
      </c>
      <c r="AT6" s="5">
        <f>_xlfn.FLOOR.PRECISE(AS6)</f>
        <v>13</v>
      </c>
      <c r="AU6" s="5">
        <f>ROUNDUP(AS6,0)</f>
        <v>14</v>
      </c>
    </row>
    <row r="7" spans="1:47" x14ac:dyDescent="0.2">
      <c r="D7" s="3" t="s">
        <v>10</v>
      </c>
      <c r="E7" s="1">
        <f t="shared" ref="E7:E30" si="1">ROUNDUP(LOG(J7,2), 0)</f>
        <v>11</v>
      </c>
      <c r="F7" s="3">
        <v>18</v>
      </c>
      <c r="G7">
        <f t="shared" ref="G7:G30" si="2">B$4/25</f>
        <v>40000</v>
      </c>
      <c r="H7" s="3">
        <f t="shared" ref="H7:H30" si="3">N7</f>
        <v>8</v>
      </c>
      <c r="I7">
        <f t="shared" si="0"/>
        <v>23526</v>
      </c>
      <c r="J7">
        <v>1307</v>
      </c>
      <c r="K7">
        <f t="shared" ref="K7:K30" si="4">I$31/25</f>
        <v>9483.0400000000009</v>
      </c>
      <c r="L7">
        <f t="shared" ref="L7:L30" si="5">K7/J7</f>
        <v>7.2555776587605205</v>
      </c>
      <c r="M7" s="5">
        <f t="shared" ref="M7:M30" si="6">_xlfn.FLOOR.PRECISE(L7)</f>
        <v>7</v>
      </c>
      <c r="N7" s="5">
        <f t="shared" ref="N7:N30" si="7">ROUNDUP(L7,0)</f>
        <v>8</v>
      </c>
      <c r="U7" s="3" t="s">
        <v>10</v>
      </c>
      <c r="V7" s="1">
        <f>ROUNDUP(LOG(AA7,2), 0)</f>
        <v>9</v>
      </c>
      <c r="W7" s="3">
        <v>10</v>
      </c>
      <c r="X7">
        <f t="shared" ref="X7:X30" si="8">S$4/25</f>
        <v>40000</v>
      </c>
      <c r="Y7" s="3">
        <f t="shared" ref="Y7:Y30" si="9">AE7</f>
        <v>12</v>
      </c>
      <c r="Z7">
        <f t="shared" ref="Z7:Z30" si="10">W7*AA7</f>
        <v>4330</v>
      </c>
      <c r="AA7">
        <v>433</v>
      </c>
      <c r="AB7">
        <f t="shared" ref="AB7:AB30" si="11">Z$31/25</f>
        <v>4877.5600000000004</v>
      </c>
      <c r="AC7">
        <f t="shared" ref="AC7:AC30" si="12">AB7/AA7</f>
        <v>11.264572748267899</v>
      </c>
      <c r="AD7" s="5">
        <f t="shared" ref="AD7:AD30" si="13">_xlfn.FLOOR.PRECISE(AC7)</f>
        <v>11</v>
      </c>
      <c r="AE7" s="5">
        <f t="shared" ref="AE7:AE30" si="14">ROUNDUP(AC7,0)</f>
        <v>12</v>
      </c>
      <c r="AI7">
        <v>9</v>
      </c>
      <c r="AK7" s="3" t="s">
        <v>10</v>
      </c>
      <c r="AL7" s="1">
        <f t="shared" ref="AL7:AL30" si="15">ROUNDUP(LOG(AQ7,2), 0)</f>
        <v>11</v>
      </c>
      <c r="AM7">
        <v>15</v>
      </c>
      <c r="AN7">
        <f t="shared" ref="AN7:AN30" si="16">AI$4/25</f>
        <v>40000</v>
      </c>
      <c r="AO7" s="3">
        <f t="shared" ref="AO7:AO30" si="17">AU7</f>
        <v>8</v>
      </c>
      <c r="AP7">
        <f t="shared" ref="AP7:AP30" si="18">AM7*AQ7</f>
        <v>22095</v>
      </c>
      <c r="AQ7">
        <v>1473</v>
      </c>
      <c r="AR7">
        <f t="shared" ref="AR7:AR30" si="19">AP$31/25</f>
        <v>11144.8</v>
      </c>
      <c r="AS7">
        <f t="shared" ref="AS7:AS30" si="20">AR7/AQ7</f>
        <v>7.566055668703326</v>
      </c>
      <c r="AT7" s="5">
        <f t="shared" ref="AT7:AT30" si="21">_xlfn.FLOOR.PRECISE(AS7)</f>
        <v>7</v>
      </c>
      <c r="AU7" s="5">
        <f t="shared" ref="AU7:AU30" si="22">ROUNDUP(AS7,0)</f>
        <v>8</v>
      </c>
    </row>
    <row r="8" spans="1:47" x14ac:dyDescent="0.2">
      <c r="D8" s="3" t="s">
        <v>11</v>
      </c>
      <c r="E8" s="1">
        <f t="shared" si="1"/>
        <v>11</v>
      </c>
      <c r="F8" s="3">
        <v>11</v>
      </c>
      <c r="G8">
        <f t="shared" si="2"/>
        <v>40000</v>
      </c>
      <c r="H8" s="3">
        <f t="shared" si="3"/>
        <v>6</v>
      </c>
      <c r="I8">
        <f t="shared" si="0"/>
        <v>19701</v>
      </c>
      <c r="J8">
        <v>1791</v>
      </c>
      <c r="K8">
        <f t="shared" si="4"/>
        <v>9483.0400000000009</v>
      </c>
      <c r="L8">
        <f t="shared" si="5"/>
        <v>5.2948297040759353</v>
      </c>
      <c r="M8" s="5">
        <f t="shared" si="6"/>
        <v>5</v>
      </c>
      <c r="N8" s="5">
        <f t="shared" si="7"/>
        <v>6</v>
      </c>
      <c r="U8" s="3" t="s">
        <v>11</v>
      </c>
      <c r="V8" s="1">
        <f t="shared" ref="V8:V30" si="23">ROUNDUP(LOG(AA8,2), 0)</f>
        <v>10</v>
      </c>
      <c r="W8" s="3">
        <v>8</v>
      </c>
      <c r="X8">
        <f t="shared" si="8"/>
        <v>40000</v>
      </c>
      <c r="Y8" s="3">
        <f t="shared" si="9"/>
        <v>8</v>
      </c>
      <c r="Z8">
        <f t="shared" si="10"/>
        <v>5432</v>
      </c>
      <c r="AA8">
        <v>679</v>
      </c>
      <c r="AB8">
        <f t="shared" si="11"/>
        <v>4877.5600000000004</v>
      </c>
      <c r="AC8">
        <f t="shared" si="12"/>
        <v>7.1834462444771727</v>
      </c>
      <c r="AD8" s="5">
        <f t="shared" si="13"/>
        <v>7</v>
      </c>
      <c r="AE8" s="5">
        <f t="shared" si="14"/>
        <v>8</v>
      </c>
      <c r="AI8">
        <v>8</v>
      </c>
      <c r="AK8" s="3" t="s">
        <v>11</v>
      </c>
      <c r="AL8" s="1">
        <f t="shared" si="15"/>
        <v>11</v>
      </c>
      <c r="AM8">
        <v>12</v>
      </c>
      <c r="AN8">
        <f t="shared" si="16"/>
        <v>40000</v>
      </c>
      <c r="AO8" s="3">
        <f t="shared" si="17"/>
        <v>6</v>
      </c>
      <c r="AP8">
        <f t="shared" si="18"/>
        <v>22872</v>
      </c>
      <c r="AQ8">
        <v>1906</v>
      </c>
      <c r="AR8">
        <f t="shared" si="19"/>
        <v>11144.8</v>
      </c>
      <c r="AS8">
        <f t="shared" si="20"/>
        <v>5.8472193074501568</v>
      </c>
      <c r="AT8" s="5">
        <f t="shared" si="21"/>
        <v>5</v>
      </c>
      <c r="AU8" s="5">
        <f t="shared" si="22"/>
        <v>6</v>
      </c>
    </row>
    <row r="9" spans="1:47" x14ac:dyDescent="0.2">
      <c r="D9" s="3" t="s">
        <v>12</v>
      </c>
      <c r="E9" s="1">
        <f t="shared" si="1"/>
        <v>12</v>
      </c>
      <c r="F9" s="3">
        <v>8</v>
      </c>
      <c r="G9">
        <f t="shared" si="2"/>
        <v>40000</v>
      </c>
      <c r="H9" s="3">
        <f t="shared" si="3"/>
        <v>5</v>
      </c>
      <c r="I9">
        <f t="shared" si="0"/>
        <v>16576</v>
      </c>
      <c r="J9">
        <v>2072</v>
      </c>
      <c r="K9">
        <f t="shared" si="4"/>
        <v>9483.0400000000009</v>
      </c>
      <c r="L9">
        <f t="shared" si="5"/>
        <v>4.5767567567567573</v>
      </c>
      <c r="M9" s="5">
        <f t="shared" si="6"/>
        <v>4</v>
      </c>
      <c r="N9" s="5">
        <f t="shared" si="7"/>
        <v>5</v>
      </c>
      <c r="U9" s="3" t="s">
        <v>12</v>
      </c>
      <c r="V9" s="1">
        <f t="shared" si="23"/>
        <v>10</v>
      </c>
      <c r="W9" s="3">
        <v>7</v>
      </c>
      <c r="X9">
        <f t="shared" si="8"/>
        <v>40000</v>
      </c>
      <c r="Y9" s="3">
        <f t="shared" si="9"/>
        <v>6</v>
      </c>
      <c r="Z9">
        <f t="shared" si="10"/>
        <v>6538</v>
      </c>
      <c r="AA9">
        <v>934</v>
      </c>
      <c r="AB9">
        <f t="shared" si="11"/>
        <v>4877.5600000000004</v>
      </c>
      <c r="AC9">
        <f t="shared" si="12"/>
        <v>5.2222269807280517</v>
      </c>
      <c r="AD9" s="5">
        <f t="shared" si="13"/>
        <v>5</v>
      </c>
      <c r="AE9" s="5">
        <f t="shared" si="14"/>
        <v>6</v>
      </c>
      <c r="AI9">
        <v>7</v>
      </c>
      <c r="AK9" s="3" t="s">
        <v>12</v>
      </c>
      <c r="AL9" s="1">
        <f t="shared" si="15"/>
        <v>12</v>
      </c>
      <c r="AM9">
        <v>8</v>
      </c>
      <c r="AN9">
        <f t="shared" si="16"/>
        <v>40000</v>
      </c>
      <c r="AO9" s="3">
        <f t="shared" si="17"/>
        <v>5</v>
      </c>
      <c r="AP9">
        <f t="shared" si="18"/>
        <v>18456</v>
      </c>
      <c r="AQ9">
        <v>2307</v>
      </c>
      <c r="AR9">
        <f t="shared" si="19"/>
        <v>11144.8</v>
      </c>
      <c r="AS9">
        <f t="shared" si="20"/>
        <v>4.8308625921109662</v>
      </c>
      <c r="AT9" s="5">
        <f t="shared" si="21"/>
        <v>4</v>
      </c>
      <c r="AU9" s="5">
        <f t="shared" si="22"/>
        <v>5</v>
      </c>
    </row>
    <row r="10" spans="1:47" x14ac:dyDescent="0.2">
      <c r="D10" s="3" t="s">
        <v>13</v>
      </c>
      <c r="E10" s="1">
        <f t="shared" si="1"/>
        <v>12</v>
      </c>
      <c r="F10" s="3">
        <v>6</v>
      </c>
      <c r="G10">
        <f t="shared" si="2"/>
        <v>40000</v>
      </c>
      <c r="H10" s="3">
        <f t="shared" si="3"/>
        <v>5</v>
      </c>
      <c r="I10">
        <f t="shared" si="0"/>
        <v>13938</v>
      </c>
      <c r="J10">
        <v>2323</v>
      </c>
      <c r="K10">
        <f t="shared" si="4"/>
        <v>9483.0400000000009</v>
      </c>
      <c r="L10">
        <f t="shared" si="5"/>
        <v>4.0822384847180375</v>
      </c>
      <c r="M10" s="5">
        <f t="shared" si="6"/>
        <v>4</v>
      </c>
      <c r="N10" s="5">
        <f t="shared" si="7"/>
        <v>5</v>
      </c>
      <c r="U10" s="3" t="s">
        <v>13</v>
      </c>
      <c r="V10" s="1">
        <f t="shared" si="23"/>
        <v>11</v>
      </c>
      <c r="W10" s="3">
        <v>6</v>
      </c>
      <c r="X10">
        <f t="shared" si="8"/>
        <v>40000</v>
      </c>
      <c r="Y10" s="3">
        <f t="shared" si="9"/>
        <v>5</v>
      </c>
      <c r="Z10">
        <f t="shared" si="10"/>
        <v>6654</v>
      </c>
      <c r="AA10">
        <v>1109</v>
      </c>
      <c r="AB10">
        <f t="shared" si="11"/>
        <v>4877.5600000000004</v>
      </c>
      <c r="AC10">
        <f t="shared" si="12"/>
        <v>4.3981605049594235</v>
      </c>
      <c r="AD10" s="5">
        <f t="shared" si="13"/>
        <v>4</v>
      </c>
      <c r="AE10" s="5">
        <f t="shared" si="14"/>
        <v>5</v>
      </c>
      <c r="AI10">
        <v>6</v>
      </c>
      <c r="AK10" s="3" t="s">
        <v>13</v>
      </c>
      <c r="AL10" s="1">
        <f t="shared" si="15"/>
        <v>12</v>
      </c>
      <c r="AM10">
        <v>7</v>
      </c>
      <c r="AN10">
        <f t="shared" si="16"/>
        <v>40000</v>
      </c>
      <c r="AO10" s="3">
        <f t="shared" si="17"/>
        <v>5</v>
      </c>
      <c r="AP10">
        <f t="shared" si="18"/>
        <v>18249</v>
      </c>
      <c r="AQ10">
        <v>2607</v>
      </c>
      <c r="AR10">
        <f t="shared" si="19"/>
        <v>11144.8</v>
      </c>
      <c r="AS10">
        <f t="shared" si="20"/>
        <v>4.2749520521672419</v>
      </c>
      <c r="AT10" s="5">
        <f t="shared" si="21"/>
        <v>4</v>
      </c>
      <c r="AU10" s="5">
        <f t="shared" si="22"/>
        <v>5</v>
      </c>
    </row>
    <row r="11" spans="1:47" x14ac:dyDescent="0.2">
      <c r="D11" s="3" t="s">
        <v>14</v>
      </c>
      <c r="E11" s="1">
        <f t="shared" si="1"/>
        <v>12</v>
      </c>
      <c r="F11" s="3">
        <v>5</v>
      </c>
      <c r="G11">
        <f t="shared" si="2"/>
        <v>40000</v>
      </c>
      <c r="H11" s="3">
        <f t="shared" si="3"/>
        <v>4</v>
      </c>
      <c r="I11">
        <f t="shared" si="0"/>
        <v>12930</v>
      </c>
      <c r="J11">
        <v>2586</v>
      </c>
      <c r="K11">
        <f t="shared" si="4"/>
        <v>9483.0400000000009</v>
      </c>
      <c r="L11">
        <f t="shared" si="5"/>
        <v>3.667068832173241</v>
      </c>
      <c r="M11" s="5">
        <f t="shared" si="6"/>
        <v>3</v>
      </c>
      <c r="N11" s="5">
        <f t="shared" si="7"/>
        <v>4</v>
      </c>
      <c r="U11" s="3" t="s">
        <v>14</v>
      </c>
      <c r="V11" s="1">
        <f t="shared" si="23"/>
        <v>11</v>
      </c>
      <c r="W11" s="3">
        <v>5</v>
      </c>
      <c r="X11">
        <f t="shared" si="8"/>
        <v>40000</v>
      </c>
      <c r="Y11" s="3">
        <f t="shared" si="9"/>
        <v>4</v>
      </c>
      <c r="Z11">
        <f t="shared" si="10"/>
        <v>6395</v>
      </c>
      <c r="AA11">
        <v>1279</v>
      </c>
      <c r="AB11">
        <f t="shared" si="11"/>
        <v>4877.5600000000004</v>
      </c>
      <c r="AC11">
        <f t="shared" si="12"/>
        <v>3.8135731039874905</v>
      </c>
      <c r="AD11" s="5">
        <f t="shared" si="13"/>
        <v>3</v>
      </c>
      <c r="AE11" s="5">
        <f t="shared" si="14"/>
        <v>4</v>
      </c>
      <c r="AI11">
        <v>5</v>
      </c>
      <c r="AK11" s="3" t="s">
        <v>14</v>
      </c>
      <c r="AL11" s="1">
        <f t="shared" si="15"/>
        <v>12</v>
      </c>
      <c r="AM11">
        <v>6</v>
      </c>
      <c r="AN11">
        <f t="shared" si="16"/>
        <v>40000</v>
      </c>
      <c r="AO11" s="3">
        <f t="shared" si="17"/>
        <v>5</v>
      </c>
      <c r="AP11">
        <f t="shared" si="18"/>
        <v>16512</v>
      </c>
      <c r="AQ11">
        <v>2752</v>
      </c>
      <c r="AR11">
        <f t="shared" si="19"/>
        <v>11144.8</v>
      </c>
      <c r="AS11">
        <f t="shared" si="20"/>
        <v>4.0497093023255815</v>
      </c>
      <c r="AT11" s="5">
        <f t="shared" si="21"/>
        <v>4</v>
      </c>
      <c r="AU11" s="5">
        <f t="shared" si="22"/>
        <v>5</v>
      </c>
    </row>
    <row r="12" spans="1:47" x14ac:dyDescent="0.2">
      <c r="D12" s="3" t="s">
        <v>15</v>
      </c>
      <c r="E12" s="1">
        <f t="shared" si="1"/>
        <v>12</v>
      </c>
      <c r="F12" s="3">
        <v>5</v>
      </c>
      <c r="G12">
        <f t="shared" si="2"/>
        <v>40000</v>
      </c>
      <c r="H12" s="3">
        <f t="shared" si="3"/>
        <v>4</v>
      </c>
      <c r="I12">
        <f t="shared" si="0"/>
        <v>13395</v>
      </c>
      <c r="J12">
        <v>2679</v>
      </c>
      <c r="K12">
        <f t="shared" si="4"/>
        <v>9483.0400000000009</v>
      </c>
      <c r="L12">
        <f t="shared" si="5"/>
        <v>3.5397685703620758</v>
      </c>
      <c r="M12" s="5">
        <f t="shared" si="6"/>
        <v>3</v>
      </c>
      <c r="N12" s="5">
        <f t="shared" si="7"/>
        <v>4</v>
      </c>
      <c r="U12" s="3" t="s">
        <v>15</v>
      </c>
      <c r="V12" s="1">
        <f t="shared" si="23"/>
        <v>11</v>
      </c>
      <c r="W12" s="3">
        <v>4</v>
      </c>
      <c r="X12">
        <f t="shared" si="8"/>
        <v>40000</v>
      </c>
      <c r="Y12" s="3">
        <f t="shared" si="9"/>
        <v>4</v>
      </c>
      <c r="Z12">
        <f t="shared" si="10"/>
        <v>5928</v>
      </c>
      <c r="AA12">
        <v>1482</v>
      </c>
      <c r="AB12">
        <f t="shared" si="11"/>
        <v>4877.5600000000004</v>
      </c>
      <c r="AC12">
        <f t="shared" si="12"/>
        <v>3.2912010796221325</v>
      </c>
      <c r="AD12" s="5">
        <f t="shared" si="13"/>
        <v>3</v>
      </c>
      <c r="AE12" s="5">
        <f t="shared" si="14"/>
        <v>4</v>
      </c>
      <c r="AI12">
        <v>4</v>
      </c>
      <c r="AK12" s="3" t="s">
        <v>15</v>
      </c>
      <c r="AL12" s="1">
        <f t="shared" si="15"/>
        <v>12</v>
      </c>
      <c r="AM12">
        <v>5</v>
      </c>
      <c r="AN12">
        <f t="shared" si="16"/>
        <v>40000</v>
      </c>
      <c r="AO12" s="3">
        <f t="shared" si="17"/>
        <v>4</v>
      </c>
      <c r="AP12">
        <f t="shared" si="18"/>
        <v>14700</v>
      </c>
      <c r="AQ12">
        <v>2940</v>
      </c>
      <c r="AR12">
        <f t="shared" si="19"/>
        <v>11144.8</v>
      </c>
      <c r="AS12">
        <f t="shared" si="20"/>
        <v>3.7907482993197275</v>
      </c>
      <c r="AT12" s="5">
        <f t="shared" si="21"/>
        <v>3</v>
      </c>
      <c r="AU12" s="5">
        <f t="shared" si="22"/>
        <v>4</v>
      </c>
    </row>
    <row r="13" spans="1:47" x14ac:dyDescent="0.2">
      <c r="D13" s="3" t="s">
        <v>16</v>
      </c>
      <c r="E13" s="1">
        <f t="shared" si="1"/>
        <v>12</v>
      </c>
      <c r="F13" s="3">
        <v>4</v>
      </c>
      <c r="G13">
        <f t="shared" si="2"/>
        <v>40000</v>
      </c>
      <c r="H13" s="3">
        <f t="shared" si="3"/>
        <v>4</v>
      </c>
      <c r="I13">
        <f t="shared" si="0"/>
        <v>10924</v>
      </c>
      <c r="J13">
        <v>2731</v>
      </c>
      <c r="K13">
        <f t="shared" si="4"/>
        <v>9483.0400000000009</v>
      </c>
      <c r="L13">
        <f t="shared" si="5"/>
        <v>3.4723690955693889</v>
      </c>
      <c r="M13" s="5">
        <f t="shared" si="6"/>
        <v>3</v>
      </c>
      <c r="N13" s="5">
        <f t="shared" si="7"/>
        <v>4</v>
      </c>
      <c r="U13" s="3" t="s">
        <v>16</v>
      </c>
      <c r="V13" s="1">
        <f t="shared" si="23"/>
        <v>11</v>
      </c>
      <c r="W13" s="3">
        <v>3</v>
      </c>
      <c r="X13">
        <f t="shared" si="8"/>
        <v>40000</v>
      </c>
      <c r="Y13" s="3">
        <f t="shared" si="9"/>
        <v>4</v>
      </c>
      <c r="Z13">
        <f t="shared" si="10"/>
        <v>4833</v>
      </c>
      <c r="AA13">
        <v>1611</v>
      </c>
      <c r="AB13">
        <f t="shared" si="11"/>
        <v>4877.5600000000004</v>
      </c>
      <c r="AC13">
        <f t="shared" si="12"/>
        <v>3.0276598386095595</v>
      </c>
      <c r="AD13" s="5">
        <f t="shared" si="13"/>
        <v>3</v>
      </c>
      <c r="AE13" s="5">
        <f t="shared" si="14"/>
        <v>4</v>
      </c>
      <c r="AI13">
        <v>3</v>
      </c>
      <c r="AK13" s="3" t="s">
        <v>16</v>
      </c>
      <c r="AL13" s="1">
        <f t="shared" si="15"/>
        <v>12</v>
      </c>
      <c r="AM13">
        <v>4</v>
      </c>
      <c r="AN13">
        <f t="shared" si="16"/>
        <v>40000</v>
      </c>
      <c r="AO13" s="3">
        <f t="shared" si="17"/>
        <v>4</v>
      </c>
      <c r="AP13">
        <f t="shared" si="18"/>
        <v>12148</v>
      </c>
      <c r="AQ13">
        <v>3037</v>
      </c>
      <c r="AR13">
        <f t="shared" si="19"/>
        <v>11144.8</v>
      </c>
      <c r="AS13">
        <f t="shared" si="20"/>
        <v>3.6696740204148828</v>
      </c>
      <c r="AT13" s="5">
        <f t="shared" si="21"/>
        <v>3</v>
      </c>
      <c r="AU13" s="5">
        <f t="shared" si="22"/>
        <v>4</v>
      </c>
    </row>
    <row r="14" spans="1:47" x14ac:dyDescent="0.2">
      <c r="D14" s="3" t="s">
        <v>17</v>
      </c>
      <c r="E14" s="1">
        <f t="shared" si="1"/>
        <v>12</v>
      </c>
      <c r="F14" s="3">
        <v>3</v>
      </c>
      <c r="G14">
        <f t="shared" si="2"/>
        <v>40000</v>
      </c>
      <c r="H14" s="3">
        <f t="shared" si="3"/>
        <v>4</v>
      </c>
      <c r="I14">
        <f t="shared" si="0"/>
        <v>8499</v>
      </c>
      <c r="J14">
        <v>2833</v>
      </c>
      <c r="K14">
        <f t="shared" si="4"/>
        <v>9483.0400000000009</v>
      </c>
      <c r="L14">
        <f t="shared" si="5"/>
        <v>3.3473490998941053</v>
      </c>
      <c r="M14" s="5">
        <f t="shared" si="6"/>
        <v>3</v>
      </c>
      <c r="N14" s="5">
        <f t="shared" si="7"/>
        <v>4</v>
      </c>
      <c r="U14" s="3" t="s">
        <v>17</v>
      </c>
      <c r="V14" s="1">
        <f t="shared" si="23"/>
        <v>11</v>
      </c>
      <c r="W14" s="3">
        <v>2</v>
      </c>
      <c r="X14">
        <f t="shared" si="8"/>
        <v>40000</v>
      </c>
      <c r="Y14" s="3">
        <f t="shared" si="9"/>
        <v>3</v>
      </c>
      <c r="Z14">
        <f t="shared" si="10"/>
        <v>3524</v>
      </c>
      <c r="AA14">
        <v>1762</v>
      </c>
      <c r="AB14">
        <f t="shared" si="11"/>
        <v>4877.5600000000004</v>
      </c>
      <c r="AC14">
        <f t="shared" si="12"/>
        <v>2.7681952326901249</v>
      </c>
      <c r="AD14" s="5">
        <f t="shared" si="13"/>
        <v>2</v>
      </c>
      <c r="AE14" s="5">
        <f t="shared" si="14"/>
        <v>3</v>
      </c>
      <c r="AI14">
        <v>2</v>
      </c>
      <c r="AK14" s="3" t="s">
        <v>17</v>
      </c>
      <c r="AL14" s="1">
        <f t="shared" si="15"/>
        <v>12</v>
      </c>
      <c r="AM14">
        <v>3</v>
      </c>
      <c r="AN14">
        <f t="shared" si="16"/>
        <v>40000</v>
      </c>
      <c r="AO14" s="3">
        <f t="shared" si="17"/>
        <v>4</v>
      </c>
      <c r="AP14">
        <f t="shared" si="18"/>
        <v>9621</v>
      </c>
      <c r="AQ14">
        <v>3207</v>
      </c>
      <c r="AR14">
        <f t="shared" si="19"/>
        <v>11144.8</v>
      </c>
      <c r="AS14">
        <f t="shared" si="20"/>
        <v>3.4751481135017146</v>
      </c>
      <c r="AT14" s="5">
        <f t="shared" si="21"/>
        <v>3</v>
      </c>
      <c r="AU14" s="5">
        <f t="shared" si="22"/>
        <v>4</v>
      </c>
    </row>
    <row r="15" spans="1:47" x14ac:dyDescent="0.2">
      <c r="D15" s="3" t="s">
        <v>18</v>
      </c>
      <c r="E15" s="1">
        <f t="shared" si="1"/>
        <v>12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8718</v>
      </c>
      <c r="J15">
        <v>2906</v>
      </c>
      <c r="K15">
        <f t="shared" si="4"/>
        <v>9483.0400000000009</v>
      </c>
      <c r="L15">
        <f t="shared" si="5"/>
        <v>3.2632622161046116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11</v>
      </c>
      <c r="W15" s="3">
        <v>2</v>
      </c>
      <c r="X15">
        <f t="shared" si="8"/>
        <v>40000</v>
      </c>
      <c r="Y15" s="3">
        <f t="shared" si="9"/>
        <v>3</v>
      </c>
      <c r="Z15">
        <f t="shared" si="10"/>
        <v>3694</v>
      </c>
      <c r="AA15">
        <v>1847</v>
      </c>
      <c r="AB15">
        <f t="shared" si="11"/>
        <v>4877.5600000000004</v>
      </c>
      <c r="AC15">
        <f t="shared" si="12"/>
        <v>2.6408012994044396</v>
      </c>
      <c r="AD15" s="5">
        <f t="shared" si="13"/>
        <v>2</v>
      </c>
      <c r="AE15" s="5">
        <f t="shared" si="14"/>
        <v>3</v>
      </c>
      <c r="AI15">
        <v>2</v>
      </c>
      <c r="AK15" s="3" t="s">
        <v>18</v>
      </c>
      <c r="AL15" s="1">
        <f t="shared" si="15"/>
        <v>12</v>
      </c>
      <c r="AM15">
        <v>3</v>
      </c>
      <c r="AN15">
        <f t="shared" si="16"/>
        <v>40000</v>
      </c>
      <c r="AO15" s="3">
        <f t="shared" si="17"/>
        <v>4</v>
      </c>
      <c r="AP15">
        <f t="shared" si="18"/>
        <v>9723</v>
      </c>
      <c r="AQ15">
        <v>3241</v>
      </c>
      <c r="AR15">
        <f t="shared" si="19"/>
        <v>11144.8</v>
      </c>
      <c r="AS15">
        <f t="shared" si="20"/>
        <v>3.4386917618019126</v>
      </c>
      <c r="AT15" s="5">
        <f t="shared" si="21"/>
        <v>3</v>
      </c>
      <c r="AU15" s="5">
        <f t="shared" si="22"/>
        <v>4</v>
      </c>
    </row>
    <row r="16" spans="1:47" x14ac:dyDescent="0.2">
      <c r="D16" s="3" t="s">
        <v>57</v>
      </c>
      <c r="E16" s="1">
        <f t="shared" si="1"/>
        <v>12</v>
      </c>
      <c r="F16" s="3">
        <v>2</v>
      </c>
      <c r="G16">
        <f t="shared" si="2"/>
        <v>40000</v>
      </c>
      <c r="H16" s="3">
        <f t="shared" si="3"/>
        <v>4</v>
      </c>
      <c r="I16">
        <f t="shared" si="0"/>
        <v>5890</v>
      </c>
      <c r="J16">
        <v>2945</v>
      </c>
      <c r="K16">
        <f t="shared" si="4"/>
        <v>9483.0400000000009</v>
      </c>
      <c r="L16">
        <f t="shared" si="5"/>
        <v>3.22004753820034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11</v>
      </c>
      <c r="W16" s="3">
        <v>2</v>
      </c>
      <c r="X16">
        <f t="shared" si="8"/>
        <v>40000</v>
      </c>
      <c r="Y16" s="3">
        <f t="shared" si="9"/>
        <v>3</v>
      </c>
      <c r="Z16">
        <f t="shared" si="10"/>
        <v>3940</v>
      </c>
      <c r="AA16">
        <v>1970</v>
      </c>
      <c r="AB16">
        <f t="shared" si="11"/>
        <v>4877.5600000000004</v>
      </c>
      <c r="AC16">
        <f t="shared" si="12"/>
        <v>2.4759187817258885</v>
      </c>
      <c r="AD16" s="5">
        <f t="shared" si="13"/>
        <v>2</v>
      </c>
      <c r="AE16" s="5">
        <f t="shared" si="14"/>
        <v>3</v>
      </c>
      <c r="AI16">
        <v>2</v>
      </c>
      <c r="AK16" s="3" t="s">
        <v>57</v>
      </c>
      <c r="AL16" s="1">
        <f t="shared" si="15"/>
        <v>12</v>
      </c>
      <c r="AM16">
        <v>2</v>
      </c>
      <c r="AN16">
        <f t="shared" si="16"/>
        <v>40000</v>
      </c>
      <c r="AO16" s="3">
        <f t="shared" si="17"/>
        <v>4</v>
      </c>
      <c r="AP16">
        <f t="shared" si="18"/>
        <v>6462</v>
      </c>
      <c r="AQ16">
        <v>3231</v>
      </c>
      <c r="AR16">
        <f t="shared" si="19"/>
        <v>11144.8</v>
      </c>
      <c r="AS16">
        <f t="shared" si="20"/>
        <v>3.4493345713401422</v>
      </c>
      <c r="AT16" s="5">
        <f t="shared" si="21"/>
        <v>3</v>
      </c>
      <c r="AU16" s="5">
        <f t="shared" si="22"/>
        <v>4</v>
      </c>
    </row>
    <row r="17" spans="4:47" x14ac:dyDescent="0.2">
      <c r="D17" s="3" t="s">
        <v>58</v>
      </c>
      <c r="E17" s="1">
        <f t="shared" si="1"/>
        <v>12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6048</v>
      </c>
      <c r="J17">
        <v>3024</v>
      </c>
      <c r="K17">
        <f t="shared" si="4"/>
        <v>9483.0400000000009</v>
      </c>
      <c r="L17">
        <f t="shared" si="5"/>
        <v>3.135925925925926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12</v>
      </c>
      <c r="W17" s="3">
        <v>2</v>
      </c>
      <c r="X17">
        <f t="shared" si="8"/>
        <v>40000</v>
      </c>
      <c r="Y17" s="3">
        <f t="shared" si="9"/>
        <v>3</v>
      </c>
      <c r="Z17">
        <f t="shared" si="10"/>
        <v>4260</v>
      </c>
      <c r="AA17">
        <v>2130</v>
      </c>
      <c r="AB17">
        <f t="shared" si="11"/>
        <v>4877.5600000000004</v>
      </c>
      <c r="AC17">
        <f t="shared" si="12"/>
        <v>2.2899342723004699</v>
      </c>
      <c r="AD17" s="5">
        <f t="shared" si="13"/>
        <v>2</v>
      </c>
      <c r="AE17" s="5">
        <f t="shared" si="14"/>
        <v>3</v>
      </c>
      <c r="AI17">
        <v>2</v>
      </c>
      <c r="AK17" s="3" t="s">
        <v>58</v>
      </c>
      <c r="AL17" s="1">
        <f t="shared" si="15"/>
        <v>12</v>
      </c>
      <c r="AM17">
        <v>2</v>
      </c>
      <c r="AN17">
        <f t="shared" si="16"/>
        <v>40000</v>
      </c>
      <c r="AO17" s="3">
        <f t="shared" si="17"/>
        <v>4</v>
      </c>
      <c r="AP17">
        <f t="shared" si="18"/>
        <v>6596</v>
      </c>
      <c r="AQ17">
        <v>3298</v>
      </c>
      <c r="AR17">
        <f t="shared" si="19"/>
        <v>11144.8</v>
      </c>
      <c r="AS17">
        <f t="shared" si="20"/>
        <v>3.3792601576713159</v>
      </c>
      <c r="AT17" s="5">
        <f t="shared" si="21"/>
        <v>3</v>
      </c>
      <c r="AU17" s="5">
        <f t="shared" si="22"/>
        <v>4</v>
      </c>
    </row>
    <row r="18" spans="4:47" x14ac:dyDescent="0.2">
      <c r="D18" s="3" t="s">
        <v>59</v>
      </c>
      <c r="E18" s="1">
        <f t="shared" si="1"/>
        <v>12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5974</v>
      </c>
      <c r="J18">
        <v>2987</v>
      </c>
      <c r="K18">
        <f t="shared" si="4"/>
        <v>9483.0400000000009</v>
      </c>
      <c r="L18">
        <f t="shared" si="5"/>
        <v>3.1747706729159697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12</v>
      </c>
      <c r="W18" s="3">
        <v>2</v>
      </c>
      <c r="X18">
        <f t="shared" si="8"/>
        <v>40000</v>
      </c>
      <c r="Y18" s="3">
        <f t="shared" si="9"/>
        <v>3</v>
      </c>
      <c r="Z18">
        <f t="shared" si="10"/>
        <v>4352</v>
      </c>
      <c r="AA18">
        <v>2176</v>
      </c>
      <c r="AB18">
        <f t="shared" si="11"/>
        <v>4877.5600000000004</v>
      </c>
      <c r="AC18">
        <f t="shared" si="12"/>
        <v>2.2415257352941178</v>
      </c>
      <c r="AD18" s="5">
        <f t="shared" si="13"/>
        <v>2</v>
      </c>
      <c r="AE18" s="5">
        <f t="shared" si="14"/>
        <v>3</v>
      </c>
      <c r="AI18">
        <v>2</v>
      </c>
      <c r="AK18" s="3" t="s">
        <v>59</v>
      </c>
      <c r="AL18" s="1">
        <f t="shared" si="15"/>
        <v>12</v>
      </c>
      <c r="AM18">
        <v>2</v>
      </c>
      <c r="AN18">
        <f t="shared" si="16"/>
        <v>40000</v>
      </c>
      <c r="AO18" s="3">
        <f t="shared" si="17"/>
        <v>4</v>
      </c>
      <c r="AP18">
        <f t="shared" si="18"/>
        <v>6748</v>
      </c>
      <c r="AQ18">
        <v>3374</v>
      </c>
      <c r="AR18">
        <f t="shared" si="19"/>
        <v>11144.8</v>
      </c>
      <c r="AS18">
        <f t="shared" si="20"/>
        <v>3.3031416716064017</v>
      </c>
      <c r="AT18" s="5">
        <f t="shared" si="21"/>
        <v>3</v>
      </c>
      <c r="AU18" s="5">
        <f t="shared" si="22"/>
        <v>4</v>
      </c>
    </row>
    <row r="19" spans="4:47" x14ac:dyDescent="0.2">
      <c r="D19" s="3" t="s">
        <v>60</v>
      </c>
      <c r="E19" s="1">
        <f t="shared" si="1"/>
        <v>12</v>
      </c>
      <c r="F19" s="3">
        <v>2</v>
      </c>
      <c r="G19">
        <f t="shared" si="2"/>
        <v>40000</v>
      </c>
      <c r="H19" s="3">
        <f t="shared" si="3"/>
        <v>4</v>
      </c>
      <c r="I19">
        <f t="shared" si="0"/>
        <v>6004</v>
      </c>
      <c r="J19">
        <v>3002</v>
      </c>
      <c r="K19">
        <f t="shared" si="4"/>
        <v>9483.0400000000009</v>
      </c>
      <c r="L19">
        <f t="shared" si="5"/>
        <v>3.1589073950699538</v>
      </c>
      <c r="M19" s="5">
        <f t="shared" si="6"/>
        <v>3</v>
      </c>
      <c r="N19" s="5">
        <f t="shared" si="7"/>
        <v>4</v>
      </c>
      <c r="U19" s="3" t="s">
        <v>60</v>
      </c>
      <c r="V19" s="1">
        <f t="shared" si="23"/>
        <v>12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4694</v>
      </c>
      <c r="AA19">
        <v>2347</v>
      </c>
      <c r="AB19">
        <f t="shared" si="11"/>
        <v>4877.5600000000004</v>
      </c>
      <c r="AC19">
        <f t="shared" si="12"/>
        <v>2.078210481465701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12</v>
      </c>
      <c r="AM19">
        <v>2</v>
      </c>
      <c r="AN19">
        <f t="shared" si="16"/>
        <v>40000</v>
      </c>
      <c r="AO19" s="3">
        <f t="shared" si="17"/>
        <v>4</v>
      </c>
      <c r="AP19">
        <f t="shared" si="18"/>
        <v>6686</v>
      </c>
      <c r="AQ19">
        <v>3343</v>
      </c>
      <c r="AR19">
        <f t="shared" si="19"/>
        <v>11144.8</v>
      </c>
      <c r="AS19">
        <f t="shared" si="20"/>
        <v>3.333772061023033</v>
      </c>
      <c r="AT19" s="5">
        <f t="shared" si="21"/>
        <v>3</v>
      </c>
      <c r="AU19" s="5">
        <f t="shared" si="22"/>
        <v>4</v>
      </c>
    </row>
    <row r="20" spans="4:47" x14ac:dyDescent="0.2">
      <c r="D20" s="3" t="s">
        <v>61</v>
      </c>
      <c r="E20" s="1">
        <f t="shared" si="1"/>
        <v>12</v>
      </c>
      <c r="F20" s="3">
        <v>2</v>
      </c>
      <c r="G20">
        <f t="shared" si="2"/>
        <v>40000</v>
      </c>
      <c r="H20" s="3">
        <f t="shared" si="3"/>
        <v>4</v>
      </c>
      <c r="I20">
        <f t="shared" si="0"/>
        <v>5874</v>
      </c>
      <c r="J20">
        <v>2937</v>
      </c>
      <c r="K20">
        <f t="shared" si="4"/>
        <v>9483.0400000000009</v>
      </c>
      <c r="L20">
        <f t="shared" si="5"/>
        <v>3.2288185223016685</v>
      </c>
      <c r="M20" s="5">
        <f t="shared" si="6"/>
        <v>3</v>
      </c>
      <c r="N20" s="5">
        <f t="shared" si="7"/>
        <v>4</v>
      </c>
      <c r="U20" s="3" t="s">
        <v>61</v>
      </c>
      <c r="V20" s="1">
        <f t="shared" si="23"/>
        <v>12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4788</v>
      </c>
      <c r="AA20">
        <v>2394</v>
      </c>
      <c r="AB20">
        <f t="shared" si="11"/>
        <v>4877.5600000000004</v>
      </c>
      <c r="AC20">
        <f t="shared" si="12"/>
        <v>2.0374101921470342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12</v>
      </c>
      <c r="AM20">
        <v>2</v>
      </c>
      <c r="AN20">
        <f t="shared" si="16"/>
        <v>40000</v>
      </c>
      <c r="AO20" s="3">
        <f t="shared" si="17"/>
        <v>4</v>
      </c>
      <c r="AP20">
        <f t="shared" si="18"/>
        <v>6368</v>
      </c>
      <c r="AQ20">
        <v>3184</v>
      </c>
      <c r="AR20">
        <f t="shared" si="19"/>
        <v>11144.8</v>
      </c>
      <c r="AS20">
        <f t="shared" si="20"/>
        <v>3.5002512562814068</v>
      </c>
      <c r="AT20" s="5">
        <f t="shared" si="21"/>
        <v>3</v>
      </c>
      <c r="AU20" s="5">
        <f t="shared" si="22"/>
        <v>4</v>
      </c>
    </row>
    <row r="21" spans="4:47" x14ac:dyDescent="0.2">
      <c r="D21" s="3" t="s">
        <v>62</v>
      </c>
      <c r="E21" s="1">
        <f t="shared" si="1"/>
        <v>12</v>
      </c>
      <c r="F21" s="3">
        <v>2</v>
      </c>
      <c r="G21">
        <f t="shared" si="2"/>
        <v>40000</v>
      </c>
      <c r="H21" s="3">
        <f t="shared" si="3"/>
        <v>4</v>
      </c>
      <c r="I21">
        <f t="shared" si="0"/>
        <v>5766</v>
      </c>
      <c r="J21">
        <v>2883</v>
      </c>
      <c r="K21">
        <f t="shared" si="4"/>
        <v>9483.0400000000009</v>
      </c>
      <c r="L21">
        <f t="shared" si="5"/>
        <v>3.2892958723551859</v>
      </c>
      <c r="M21" s="5">
        <f t="shared" si="6"/>
        <v>3</v>
      </c>
      <c r="N21" s="5">
        <f t="shared" si="7"/>
        <v>4</v>
      </c>
      <c r="U21" s="3" t="s">
        <v>62</v>
      </c>
      <c r="V21" s="1">
        <f t="shared" si="23"/>
        <v>12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4812</v>
      </c>
      <c r="AA21">
        <v>2406</v>
      </c>
      <c r="AB21">
        <f t="shared" si="11"/>
        <v>4877.5600000000004</v>
      </c>
      <c r="AC21">
        <f t="shared" si="12"/>
        <v>2.0272485453034084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12</v>
      </c>
      <c r="AM21">
        <v>2</v>
      </c>
      <c r="AN21">
        <f t="shared" si="16"/>
        <v>40000</v>
      </c>
      <c r="AO21" s="3">
        <f t="shared" si="17"/>
        <v>4</v>
      </c>
      <c r="AP21">
        <f t="shared" si="18"/>
        <v>6386</v>
      </c>
      <c r="AQ21">
        <v>3193</v>
      </c>
      <c r="AR21">
        <f t="shared" si="19"/>
        <v>11144.8</v>
      </c>
      <c r="AS21">
        <f t="shared" si="20"/>
        <v>3.490385217663639</v>
      </c>
      <c r="AT21" s="5">
        <f t="shared" si="21"/>
        <v>3</v>
      </c>
      <c r="AU21" s="5">
        <f t="shared" si="22"/>
        <v>4</v>
      </c>
    </row>
    <row r="22" spans="4:47" x14ac:dyDescent="0.2">
      <c r="D22" s="3" t="s">
        <v>63</v>
      </c>
      <c r="E22" s="1">
        <f t="shared" si="1"/>
        <v>12</v>
      </c>
      <c r="F22" s="3">
        <v>2</v>
      </c>
      <c r="G22">
        <f t="shared" si="2"/>
        <v>40000</v>
      </c>
      <c r="H22" s="3">
        <f t="shared" si="3"/>
        <v>4</v>
      </c>
      <c r="I22">
        <f t="shared" si="0"/>
        <v>5850</v>
      </c>
      <c r="J22">
        <v>2925</v>
      </c>
      <c r="K22">
        <f t="shared" si="4"/>
        <v>9483.0400000000009</v>
      </c>
      <c r="L22">
        <f t="shared" si="5"/>
        <v>3.2420649572649576</v>
      </c>
      <c r="M22" s="5">
        <f t="shared" si="6"/>
        <v>3</v>
      </c>
      <c r="N22" s="5">
        <f t="shared" si="7"/>
        <v>4</v>
      </c>
      <c r="U22" s="3" t="s">
        <v>63</v>
      </c>
      <c r="V22" s="1">
        <f t="shared" si="23"/>
        <v>12</v>
      </c>
      <c r="W22" s="3">
        <v>2</v>
      </c>
      <c r="X22">
        <f t="shared" si="8"/>
        <v>40000</v>
      </c>
      <c r="Y22" s="3">
        <f t="shared" si="9"/>
        <v>2</v>
      </c>
      <c r="Z22">
        <f t="shared" si="10"/>
        <v>5012</v>
      </c>
      <c r="AA22">
        <v>2506</v>
      </c>
      <c r="AB22">
        <f t="shared" si="11"/>
        <v>4877.5600000000004</v>
      </c>
      <c r="AC22">
        <f t="shared" si="12"/>
        <v>1.9463527533918596</v>
      </c>
      <c r="AD22" s="5">
        <f t="shared" si="13"/>
        <v>1</v>
      </c>
      <c r="AE22" s="5">
        <f t="shared" si="14"/>
        <v>2</v>
      </c>
      <c r="AI22">
        <v>2</v>
      </c>
      <c r="AK22" s="3" t="s">
        <v>63</v>
      </c>
      <c r="AL22" s="1">
        <f t="shared" si="15"/>
        <v>12</v>
      </c>
      <c r="AM22">
        <v>2</v>
      </c>
      <c r="AN22">
        <f t="shared" si="16"/>
        <v>40000</v>
      </c>
      <c r="AO22" s="3">
        <f t="shared" si="17"/>
        <v>4</v>
      </c>
      <c r="AP22">
        <f t="shared" si="18"/>
        <v>6268</v>
      </c>
      <c r="AQ22">
        <v>3134</v>
      </c>
      <c r="AR22">
        <f t="shared" si="19"/>
        <v>11144.8</v>
      </c>
      <c r="AS22">
        <f t="shared" si="20"/>
        <v>3.5560944479897891</v>
      </c>
      <c r="AT22" s="5">
        <f t="shared" si="21"/>
        <v>3</v>
      </c>
      <c r="AU22" s="5">
        <f t="shared" si="22"/>
        <v>4</v>
      </c>
    </row>
    <row r="23" spans="4:47" x14ac:dyDescent="0.2">
      <c r="D23" s="3" t="s">
        <v>64</v>
      </c>
      <c r="E23" s="1">
        <f t="shared" si="1"/>
        <v>12</v>
      </c>
      <c r="F23" s="3">
        <v>2</v>
      </c>
      <c r="G23">
        <f t="shared" si="2"/>
        <v>40000</v>
      </c>
      <c r="H23" s="3">
        <f t="shared" si="3"/>
        <v>4</v>
      </c>
      <c r="I23">
        <f t="shared" si="0"/>
        <v>5884</v>
      </c>
      <c r="J23">
        <v>2942</v>
      </c>
      <c r="K23">
        <f t="shared" si="4"/>
        <v>9483.0400000000009</v>
      </c>
      <c r="L23">
        <f t="shared" si="5"/>
        <v>3.2233310673011561</v>
      </c>
      <c r="M23" s="5">
        <f t="shared" si="6"/>
        <v>3</v>
      </c>
      <c r="N23" s="5">
        <f t="shared" si="7"/>
        <v>4</v>
      </c>
      <c r="U23" s="3" t="s">
        <v>64</v>
      </c>
      <c r="V23" s="1">
        <f t="shared" si="23"/>
        <v>12</v>
      </c>
      <c r="W23" s="3">
        <v>2</v>
      </c>
      <c r="X23">
        <f t="shared" si="8"/>
        <v>40000</v>
      </c>
      <c r="Y23" s="3">
        <f t="shared" si="9"/>
        <v>2</v>
      </c>
      <c r="Z23">
        <f t="shared" si="10"/>
        <v>5124</v>
      </c>
      <c r="AA23">
        <v>2562</v>
      </c>
      <c r="AB23">
        <f t="shared" si="11"/>
        <v>4877.5600000000004</v>
      </c>
      <c r="AC23">
        <f t="shared" si="12"/>
        <v>1.9038095238095241</v>
      </c>
      <c r="AD23" s="5">
        <f t="shared" si="13"/>
        <v>1</v>
      </c>
      <c r="AE23" s="5">
        <f t="shared" si="14"/>
        <v>2</v>
      </c>
      <c r="AI23">
        <v>2</v>
      </c>
      <c r="AK23" s="3" t="s">
        <v>64</v>
      </c>
      <c r="AL23" s="1">
        <f t="shared" si="15"/>
        <v>12</v>
      </c>
      <c r="AM23">
        <v>2</v>
      </c>
      <c r="AN23">
        <f t="shared" si="16"/>
        <v>40000</v>
      </c>
      <c r="AO23" s="3">
        <f t="shared" si="17"/>
        <v>4</v>
      </c>
      <c r="AP23">
        <f t="shared" si="18"/>
        <v>6160</v>
      </c>
      <c r="AQ23">
        <v>3080</v>
      </c>
      <c r="AR23">
        <f t="shared" si="19"/>
        <v>11144.8</v>
      </c>
      <c r="AS23">
        <f t="shared" si="20"/>
        <v>3.6184415584415581</v>
      </c>
      <c r="AT23" s="5">
        <f t="shared" si="21"/>
        <v>3</v>
      </c>
      <c r="AU23" s="5">
        <f t="shared" si="22"/>
        <v>4</v>
      </c>
    </row>
    <row r="24" spans="4:47" x14ac:dyDescent="0.2">
      <c r="D24" s="3" t="s">
        <v>65</v>
      </c>
      <c r="E24" s="1">
        <f t="shared" si="1"/>
        <v>12</v>
      </c>
      <c r="F24" s="3">
        <v>2</v>
      </c>
      <c r="G24">
        <f t="shared" si="2"/>
        <v>40000</v>
      </c>
      <c r="H24" s="3">
        <f t="shared" si="3"/>
        <v>4</v>
      </c>
      <c r="I24">
        <f t="shared" si="0"/>
        <v>5636</v>
      </c>
      <c r="J24">
        <v>2818</v>
      </c>
      <c r="K24">
        <f t="shared" si="4"/>
        <v>9483.0400000000009</v>
      </c>
      <c r="L24">
        <f t="shared" si="5"/>
        <v>3.3651667849538685</v>
      </c>
      <c r="M24" s="5">
        <f t="shared" si="6"/>
        <v>3</v>
      </c>
      <c r="N24" s="5">
        <f t="shared" si="7"/>
        <v>4</v>
      </c>
      <c r="U24" s="3" t="s">
        <v>65</v>
      </c>
      <c r="V24" s="1">
        <f t="shared" si="23"/>
        <v>12</v>
      </c>
      <c r="W24" s="3">
        <v>2</v>
      </c>
      <c r="X24">
        <f t="shared" si="8"/>
        <v>40000</v>
      </c>
      <c r="Y24" s="3">
        <f t="shared" si="9"/>
        <v>2</v>
      </c>
      <c r="Z24">
        <f t="shared" si="10"/>
        <v>5022</v>
      </c>
      <c r="AA24">
        <v>2511</v>
      </c>
      <c r="AB24">
        <f t="shared" si="11"/>
        <v>4877.5600000000004</v>
      </c>
      <c r="AC24">
        <f t="shared" si="12"/>
        <v>1.9424771007566708</v>
      </c>
      <c r="AD24" s="5">
        <f t="shared" si="13"/>
        <v>1</v>
      </c>
      <c r="AE24" s="5">
        <f t="shared" si="14"/>
        <v>2</v>
      </c>
      <c r="AI24">
        <v>2</v>
      </c>
      <c r="AK24" s="3" t="s">
        <v>65</v>
      </c>
      <c r="AL24" s="1">
        <f t="shared" si="15"/>
        <v>12</v>
      </c>
      <c r="AM24">
        <v>2</v>
      </c>
      <c r="AN24">
        <f t="shared" si="16"/>
        <v>40000</v>
      </c>
      <c r="AO24" s="3">
        <f t="shared" si="17"/>
        <v>4</v>
      </c>
      <c r="AP24">
        <f t="shared" si="18"/>
        <v>6104</v>
      </c>
      <c r="AQ24">
        <v>3052</v>
      </c>
      <c r="AR24">
        <f t="shared" si="19"/>
        <v>11144.8</v>
      </c>
      <c r="AS24">
        <f t="shared" si="20"/>
        <v>3.6516382699868934</v>
      </c>
      <c r="AT24" s="5">
        <f t="shared" si="21"/>
        <v>3</v>
      </c>
      <c r="AU24" s="5">
        <f t="shared" si="22"/>
        <v>4</v>
      </c>
    </row>
    <row r="25" spans="4:47" x14ac:dyDescent="0.2">
      <c r="D25" s="3" t="s">
        <v>66</v>
      </c>
      <c r="E25" s="1">
        <f t="shared" si="1"/>
        <v>12</v>
      </c>
      <c r="F25" s="3">
        <v>2</v>
      </c>
      <c r="G25">
        <f t="shared" si="2"/>
        <v>40000</v>
      </c>
      <c r="H25" s="3">
        <f t="shared" si="3"/>
        <v>4</v>
      </c>
      <c r="I25">
        <f t="shared" si="0"/>
        <v>5536</v>
      </c>
      <c r="J25">
        <v>2768</v>
      </c>
      <c r="K25">
        <f t="shared" si="4"/>
        <v>9483.0400000000009</v>
      </c>
      <c r="L25">
        <f t="shared" si="5"/>
        <v>3.4259537572254337</v>
      </c>
      <c r="M25" s="5">
        <f t="shared" si="6"/>
        <v>3</v>
      </c>
      <c r="N25" s="5">
        <f t="shared" si="7"/>
        <v>4</v>
      </c>
      <c r="U25" s="3" t="s">
        <v>66</v>
      </c>
      <c r="V25" s="1">
        <f t="shared" si="23"/>
        <v>12</v>
      </c>
      <c r="W25" s="3">
        <v>2</v>
      </c>
      <c r="X25">
        <f t="shared" si="8"/>
        <v>40000</v>
      </c>
      <c r="Y25" s="3">
        <f t="shared" si="9"/>
        <v>2</v>
      </c>
      <c r="Z25">
        <f t="shared" si="10"/>
        <v>5270</v>
      </c>
      <c r="AA25">
        <v>2635</v>
      </c>
      <c r="AB25">
        <f t="shared" si="11"/>
        <v>4877.5600000000004</v>
      </c>
      <c r="AC25">
        <f t="shared" si="12"/>
        <v>1.8510664136622392</v>
      </c>
      <c r="AD25" s="5">
        <f t="shared" si="13"/>
        <v>1</v>
      </c>
      <c r="AE25" s="5">
        <f t="shared" si="14"/>
        <v>2</v>
      </c>
      <c r="AI25">
        <v>2</v>
      </c>
      <c r="AK25" s="3" t="s">
        <v>66</v>
      </c>
      <c r="AL25" s="1">
        <f t="shared" si="15"/>
        <v>12</v>
      </c>
      <c r="AM25">
        <v>2</v>
      </c>
      <c r="AN25">
        <f t="shared" si="16"/>
        <v>40000</v>
      </c>
      <c r="AO25" s="3">
        <f t="shared" si="17"/>
        <v>4</v>
      </c>
      <c r="AP25">
        <f t="shared" si="18"/>
        <v>5774</v>
      </c>
      <c r="AQ25">
        <v>2887</v>
      </c>
      <c r="AR25">
        <f t="shared" si="19"/>
        <v>11144.8</v>
      </c>
      <c r="AS25">
        <f t="shared" si="20"/>
        <v>3.8603394527190855</v>
      </c>
      <c r="AT25" s="5">
        <f t="shared" si="21"/>
        <v>3</v>
      </c>
      <c r="AU25" s="5">
        <f t="shared" si="22"/>
        <v>4</v>
      </c>
    </row>
    <row r="26" spans="4:47" x14ac:dyDescent="0.2">
      <c r="D26" s="3" t="s">
        <v>67</v>
      </c>
      <c r="E26" s="1">
        <f t="shared" si="1"/>
        <v>12</v>
      </c>
      <c r="F26" s="3">
        <v>2</v>
      </c>
      <c r="G26">
        <f t="shared" si="2"/>
        <v>40000</v>
      </c>
      <c r="H26" s="3">
        <f t="shared" si="3"/>
        <v>4</v>
      </c>
      <c r="I26">
        <f t="shared" si="0"/>
        <v>5534</v>
      </c>
      <c r="J26">
        <v>2767</v>
      </c>
      <c r="K26">
        <f t="shared" si="4"/>
        <v>9483.0400000000009</v>
      </c>
      <c r="L26">
        <f t="shared" si="5"/>
        <v>3.4271919045898089</v>
      </c>
      <c r="M26" s="5">
        <f t="shared" si="6"/>
        <v>3</v>
      </c>
      <c r="N26" s="5">
        <f t="shared" si="7"/>
        <v>4</v>
      </c>
      <c r="U26" s="3" t="s">
        <v>67</v>
      </c>
      <c r="V26" s="1">
        <f t="shared" si="23"/>
        <v>12</v>
      </c>
      <c r="W26" s="3">
        <v>2</v>
      </c>
      <c r="X26">
        <f t="shared" si="8"/>
        <v>40000</v>
      </c>
      <c r="Y26" s="3">
        <f t="shared" si="9"/>
        <v>2</v>
      </c>
      <c r="Z26">
        <f t="shared" si="10"/>
        <v>5314</v>
      </c>
      <c r="AA26">
        <v>2657</v>
      </c>
      <c r="AB26">
        <f t="shared" si="11"/>
        <v>4877.5600000000004</v>
      </c>
      <c r="AC26">
        <f t="shared" si="12"/>
        <v>1.8357395558901017</v>
      </c>
      <c r="AD26" s="5">
        <f t="shared" si="13"/>
        <v>1</v>
      </c>
      <c r="AE26" s="5">
        <f t="shared" si="14"/>
        <v>2</v>
      </c>
      <c r="AI26">
        <v>2</v>
      </c>
      <c r="AK26" s="3" t="s">
        <v>67</v>
      </c>
      <c r="AL26" s="1">
        <f t="shared" si="15"/>
        <v>12</v>
      </c>
      <c r="AM26">
        <v>2</v>
      </c>
      <c r="AN26">
        <f t="shared" si="16"/>
        <v>40000</v>
      </c>
      <c r="AO26" s="3">
        <f t="shared" si="17"/>
        <v>4</v>
      </c>
      <c r="AP26">
        <f t="shared" si="18"/>
        <v>5730</v>
      </c>
      <c r="AQ26">
        <v>2865</v>
      </c>
      <c r="AR26">
        <f t="shared" si="19"/>
        <v>11144.8</v>
      </c>
      <c r="AS26">
        <f t="shared" si="20"/>
        <v>3.8899825479930188</v>
      </c>
      <c r="AT26" s="5">
        <f t="shared" si="21"/>
        <v>3</v>
      </c>
      <c r="AU26" s="5">
        <f t="shared" si="22"/>
        <v>4</v>
      </c>
    </row>
    <row r="27" spans="4:47" x14ac:dyDescent="0.2">
      <c r="D27" s="3" t="s">
        <v>68</v>
      </c>
      <c r="E27" s="1">
        <f t="shared" si="1"/>
        <v>12</v>
      </c>
      <c r="F27" s="3">
        <v>2</v>
      </c>
      <c r="G27">
        <f t="shared" si="2"/>
        <v>40000</v>
      </c>
      <c r="H27" s="3">
        <f t="shared" si="3"/>
        <v>4</v>
      </c>
      <c r="I27">
        <f t="shared" si="0"/>
        <v>5406</v>
      </c>
      <c r="J27">
        <v>2703</v>
      </c>
      <c r="K27">
        <f t="shared" si="4"/>
        <v>9483.0400000000009</v>
      </c>
      <c r="L27">
        <f t="shared" si="5"/>
        <v>3.5083388827229007</v>
      </c>
      <c r="M27" s="5">
        <f t="shared" si="6"/>
        <v>3</v>
      </c>
      <c r="N27" s="5">
        <f t="shared" si="7"/>
        <v>4</v>
      </c>
      <c r="U27" s="3" t="s">
        <v>68</v>
      </c>
      <c r="V27" s="1">
        <f t="shared" si="23"/>
        <v>12</v>
      </c>
      <c r="W27" s="3">
        <v>2</v>
      </c>
      <c r="X27">
        <f t="shared" si="8"/>
        <v>40000</v>
      </c>
      <c r="Y27" s="3">
        <f t="shared" si="9"/>
        <v>2</v>
      </c>
      <c r="Z27">
        <f t="shared" si="10"/>
        <v>5284</v>
      </c>
      <c r="AA27">
        <v>2642</v>
      </c>
      <c r="AB27">
        <f t="shared" si="11"/>
        <v>4877.5600000000004</v>
      </c>
      <c r="AC27">
        <f t="shared" si="12"/>
        <v>1.8461619984859956</v>
      </c>
      <c r="AD27" s="5">
        <f t="shared" si="13"/>
        <v>1</v>
      </c>
      <c r="AE27" s="5">
        <f t="shared" si="14"/>
        <v>2</v>
      </c>
      <c r="AI27">
        <v>2</v>
      </c>
      <c r="AK27" s="3" t="s">
        <v>68</v>
      </c>
      <c r="AL27" s="1">
        <f t="shared" si="15"/>
        <v>12</v>
      </c>
      <c r="AM27">
        <v>2</v>
      </c>
      <c r="AN27">
        <f t="shared" si="16"/>
        <v>40000</v>
      </c>
      <c r="AO27" s="3">
        <f t="shared" si="17"/>
        <v>5</v>
      </c>
      <c r="AP27">
        <f t="shared" si="18"/>
        <v>5486</v>
      </c>
      <c r="AQ27">
        <v>2743</v>
      </c>
      <c r="AR27">
        <f t="shared" si="19"/>
        <v>11144.8</v>
      </c>
      <c r="AS27">
        <f t="shared" si="20"/>
        <v>4.0629967189208891</v>
      </c>
      <c r="AT27" s="5">
        <f t="shared" si="21"/>
        <v>4</v>
      </c>
      <c r="AU27" s="5">
        <f t="shared" si="22"/>
        <v>5</v>
      </c>
    </row>
    <row r="28" spans="4:47" x14ac:dyDescent="0.2">
      <c r="D28" s="3" t="s">
        <v>69</v>
      </c>
      <c r="E28" s="1">
        <f t="shared" si="1"/>
        <v>12</v>
      </c>
      <c r="F28" s="3">
        <v>2</v>
      </c>
      <c r="G28">
        <f t="shared" si="2"/>
        <v>40000</v>
      </c>
      <c r="H28" s="3">
        <f t="shared" si="3"/>
        <v>4</v>
      </c>
      <c r="I28">
        <f t="shared" si="0"/>
        <v>5130</v>
      </c>
      <c r="J28">
        <v>2565</v>
      </c>
      <c r="K28">
        <f t="shared" si="4"/>
        <v>9483.0400000000009</v>
      </c>
      <c r="L28">
        <f t="shared" si="5"/>
        <v>3.6970916179337237</v>
      </c>
      <c r="M28" s="5">
        <f t="shared" si="6"/>
        <v>3</v>
      </c>
      <c r="N28" s="5">
        <f t="shared" si="7"/>
        <v>4</v>
      </c>
      <c r="U28" s="3" t="s">
        <v>69</v>
      </c>
      <c r="V28" s="1">
        <f t="shared" si="23"/>
        <v>12</v>
      </c>
      <c r="W28" s="3">
        <v>2</v>
      </c>
      <c r="X28">
        <f t="shared" si="8"/>
        <v>40000</v>
      </c>
      <c r="Y28" s="3">
        <f t="shared" si="9"/>
        <v>2</v>
      </c>
      <c r="Z28">
        <f t="shared" si="10"/>
        <v>5160</v>
      </c>
      <c r="AA28">
        <v>2580</v>
      </c>
      <c r="AB28">
        <f t="shared" si="11"/>
        <v>4877.5600000000004</v>
      </c>
      <c r="AC28">
        <f t="shared" si="12"/>
        <v>1.890527131782946</v>
      </c>
      <c r="AD28" s="5">
        <f t="shared" si="13"/>
        <v>1</v>
      </c>
      <c r="AE28" s="5">
        <f t="shared" si="14"/>
        <v>2</v>
      </c>
      <c r="AI28">
        <v>2</v>
      </c>
      <c r="AK28" s="3" t="s">
        <v>69</v>
      </c>
      <c r="AL28" s="1">
        <f t="shared" si="15"/>
        <v>12</v>
      </c>
      <c r="AM28">
        <v>2</v>
      </c>
      <c r="AN28">
        <f t="shared" si="16"/>
        <v>40000</v>
      </c>
      <c r="AO28" s="3">
        <f t="shared" si="17"/>
        <v>5</v>
      </c>
      <c r="AP28">
        <f t="shared" si="18"/>
        <v>5320</v>
      </c>
      <c r="AQ28">
        <v>2660</v>
      </c>
      <c r="AR28">
        <f t="shared" si="19"/>
        <v>11144.8</v>
      </c>
      <c r="AS28">
        <f t="shared" si="20"/>
        <v>4.1897744360902252</v>
      </c>
      <c r="AT28" s="5">
        <f t="shared" si="21"/>
        <v>4</v>
      </c>
      <c r="AU28" s="5">
        <f t="shared" si="22"/>
        <v>5</v>
      </c>
    </row>
    <row r="29" spans="4:47" x14ac:dyDescent="0.2">
      <c r="D29" s="3" t="s">
        <v>70</v>
      </c>
      <c r="E29" s="1">
        <f t="shared" si="1"/>
        <v>12</v>
      </c>
      <c r="F29" s="3">
        <v>1</v>
      </c>
      <c r="G29">
        <f t="shared" si="2"/>
        <v>40000</v>
      </c>
      <c r="H29" s="3">
        <f t="shared" si="3"/>
        <v>4</v>
      </c>
      <c r="I29">
        <f t="shared" si="0"/>
        <v>2600</v>
      </c>
      <c r="J29">
        <v>2600</v>
      </c>
      <c r="K29">
        <f t="shared" si="4"/>
        <v>9483.0400000000009</v>
      </c>
      <c r="L29">
        <f t="shared" si="5"/>
        <v>3.6473230769230773</v>
      </c>
      <c r="M29" s="5">
        <f t="shared" si="6"/>
        <v>3</v>
      </c>
      <c r="N29" s="5">
        <f t="shared" si="7"/>
        <v>4</v>
      </c>
      <c r="U29" s="3" t="s">
        <v>70</v>
      </c>
      <c r="V29" s="1">
        <f t="shared" si="23"/>
        <v>12</v>
      </c>
      <c r="W29" s="3">
        <v>2</v>
      </c>
      <c r="X29">
        <f t="shared" si="8"/>
        <v>40000</v>
      </c>
      <c r="Y29" s="3">
        <f t="shared" si="9"/>
        <v>2</v>
      </c>
      <c r="Z29">
        <f t="shared" si="10"/>
        <v>5162</v>
      </c>
      <c r="AA29">
        <v>2581</v>
      </c>
      <c r="AB29">
        <f t="shared" si="11"/>
        <v>4877.5600000000004</v>
      </c>
      <c r="AC29">
        <f t="shared" si="12"/>
        <v>1.8897946532351804</v>
      </c>
      <c r="AD29" s="5">
        <f t="shared" si="13"/>
        <v>1</v>
      </c>
      <c r="AE29" s="5">
        <f t="shared" si="14"/>
        <v>2</v>
      </c>
      <c r="AI29">
        <v>2</v>
      </c>
      <c r="AK29" s="3" t="s">
        <v>70</v>
      </c>
      <c r="AL29" s="1">
        <f t="shared" si="15"/>
        <v>12</v>
      </c>
      <c r="AM29">
        <v>2</v>
      </c>
      <c r="AN29">
        <f t="shared" si="16"/>
        <v>40000</v>
      </c>
      <c r="AO29" s="3">
        <f t="shared" si="17"/>
        <v>5</v>
      </c>
      <c r="AP29">
        <f t="shared" si="18"/>
        <v>5224</v>
      </c>
      <c r="AQ29">
        <v>2612</v>
      </c>
      <c r="AR29">
        <f t="shared" si="19"/>
        <v>11144.8</v>
      </c>
      <c r="AS29">
        <f t="shared" si="20"/>
        <v>4.2667687595712094</v>
      </c>
      <c r="AT29" s="5">
        <f t="shared" si="21"/>
        <v>4</v>
      </c>
      <c r="AU29" s="5">
        <f t="shared" si="22"/>
        <v>5</v>
      </c>
    </row>
    <row r="30" spans="4:47" x14ac:dyDescent="0.2">
      <c r="D30" s="3" t="s">
        <v>71</v>
      </c>
      <c r="E30" s="1">
        <f t="shared" si="1"/>
        <v>12</v>
      </c>
      <c r="F30" s="3">
        <v>1</v>
      </c>
      <c r="G30">
        <f t="shared" si="2"/>
        <v>40000</v>
      </c>
      <c r="H30" s="3">
        <f t="shared" si="3"/>
        <v>4</v>
      </c>
      <c r="I30">
        <f t="shared" si="0"/>
        <v>2433</v>
      </c>
      <c r="J30">
        <v>2433</v>
      </c>
      <c r="K30">
        <f t="shared" si="4"/>
        <v>9483.0400000000009</v>
      </c>
      <c r="L30">
        <f t="shared" si="5"/>
        <v>3.8976736539251955</v>
      </c>
      <c r="M30" s="5">
        <f t="shared" si="6"/>
        <v>3</v>
      </c>
      <c r="N30" s="5">
        <f t="shared" si="7"/>
        <v>4</v>
      </c>
      <c r="U30" s="3" t="s">
        <v>71</v>
      </c>
      <c r="V30" s="1">
        <f t="shared" si="23"/>
        <v>12</v>
      </c>
      <c r="W30" s="3">
        <v>1</v>
      </c>
      <c r="X30">
        <f t="shared" si="8"/>
        <v>40000</v>
      </c>
      <c r="Y30" s="3">
        <f t="shared" si="9"/>
        <v>2</v>
      </c>
      <c r="Z30">
        <f t="shared" si="10"/>
        <v>2541</v>
      </c>
      <c r="AA30">
        <v>2541</v>
      </c>
      <c r="AB30">
        <f t="shared" si="11"/>
        <v>4877.5600000000004</v>
      </c>
      <c r="AC30">
        <f t="shared" si="12"/>
        <v>1.9195434868162142</v>
      </c>
      <c r="AD30" s="5">
        <f t="shared" si="13"/>
        <v>1</v>
      </c>
      <c r="AE30" s="5">
        <f t="shared" si="14"/>
        <v>2</v>
      </c>
      <c r="AI30">
        <v>1</v>
      </c>
      <c r="AK30" s="3" t="s">
        <v>71</v>
      </c>
      <c r="AL30" s="1">
        <f t="shared" si="15"/>
        <v>12</v>
      </c>
      <c r="AM30">
        <v>1</v>
      </c>
      <c r="AN30">
        <f t="shared" si="16"/>
        <v>40000</v>
      </c>
      <c r="AO30" s="3">
        <f t="shared" si="17"/>
        <v>5</v>
      </c>
      <c r="AP30">
        <f t="shared" si="18"/>
        <v>2420</v>
      </c>
      <c r="AQ30">
        <v>2420</v>
      </c>
      <c r="AR30">
        <f t="shared" si="19"/>
        <v>11144.8</v>
      </c>
      <c r="AS30">
        <f t="shared" si="20"/>
        <v>4.6052892561983469</v>
      </c>
      <c r="AT30" s="5">
        <f t="shared" si="21"/>
        <v>4</v>
      </c>
      <c r="AU30" s="5">
        <f t="shared" si="22"/>
        <v>5</v>
      </c>
    </row>
    <row r="31" spans="4:47" x14ac:dyDescent="0.2">
      <c r="F31" t="s">
        <v>20</v>
      </c>
      <c r="I31">
        <f>SUM(I6:I30)</f>
        <v>237076</v>
      </c>
      <c r="J31">
        <f>SUM(J6:J30)</f>
        <v>64319</v>
      </c>
      <c r="W31" t="s">
        <v>20</v>
      </c>
      <c r="Z31">
        <f>SUM(Z6:Z30)</f>
        <v>121939</v>
      </c>
      <c r="AA31">
        <f>SUM(AA6:AA30)</f>
        <v>47978</v>
      </c>
      <c r="AK31" s="3"/>
      <c r="AM31" t="s">
        <v>20</v>
      </c>
      <c r="AP31">
        <f>SUM(AP6:AP30)</f>
        <v>278620</v>
      </c>
      <c r="AQ31">
        <f>SUM(AQ6:AQ30)</f>
        <v>69362</v>
      </c>
    </row>
    <row r="33" spans="1:47" ht="15" customHeight="1" x14ac:dyDescent="0.2">
      <c r="Z33" s="1"/>
      <c r="AA33" s="1"/>
      <c r="AB33" s="1"/>
    </row>
    <row r="34" spans="1:47" x14ac:dyDescent="0.2">
      <c r="O34" t="s">
        <v>79</v>
      </c>
    </row>
    <row r="35" spans="1:47" x14ac:dyDescent="0.2">
      <c r="A35" s="1" t="s">
        <v>55</v>
      </c>
      <c r="B35" s="1"/>
      <c r="C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7</v>
      </c>
      <c r="F38" s="53">
        <v>45</v>
      </c>
      <c r="G38">
        <f>B$4/25</f>
        <v>40000</v>
      </c>
      <c r="H38" s="3">
        <f>N38</f>
        <v>15</v>
      </c>
      <c r="I38">
        <f t="shared" ref="I38:I62" si="24">F38*J38</f>
        <v>35640</v>
      </c>
      <c r="J38">
        <v>792</v>
      </c>
      <c r="K38">
        <f>I$63/25</f>
        <v>11268.04</v>
      </c>
      <c r="L38">
        <f>K38/J38</f>
        <v>14.227323232323233</v>
      </c>
      <c r="M38" s="5">
        <f>_xlfn.FLOOR.PRECISE(L38)</f>
        <v>14</v>
      </c>
      <c r="N38" s="5">
        <f>ROUNDUP(L38,0)</f>
        <v>15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5</v>
      </c>
      <c r="W38" s="53">
        <v>26</v>
      </c>
      <c r="X38">
        <f>S$4/25</f>
        <v>40000</v>
      </c>
      <c r="Y38" s="3">
        <f>AE38</f>
        <v>24</v>
      </c>
      <c r="Z38">
        <f>W38*AA38</f>
        <v>5304</v>
      </c>
      <c r="AA38">
        <v>204</v>
      </c>
      <c r="AB38">
        <f>Z$63/25</f>
        <v>4698.04</v>
      </c>
      <c r="AC38">
        <f>AB38/AA38</f>
        <v>23.029607843137256</v>
      </c>
      <c r="AD38" s="5">
        <f>_xlfn.FLOOR.PRECISE(AC38)</f>
        <v>23</v>
      </c>
      <c r="AE38" s="5">
        <f>ROUNDUP(AC38,0)</f>
        <v>24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7</v>
      </c>
      <c r="AM38" s="53">
        <v>88</v>
      </c>
      <c r="AN38">
        <f>AI$4/25</f>
        <v>40000</v>
      </c>
      <c r="AO38" s="3">
        <f>AU38</f>
        <v>15</v>
      </c>
      <c r="AP38">
        <f>AM38*AQ38</f>
        <v>71808</v>
      </c>
      <c r="AQ38">
        <v>816</v>
      </c>
      <c r="AR38">
        <f>AP$63/25</f>
        <v>11508.8</v>
      </c>
      <c r="AS38">
        <f>AR38/AQ38</f>
        <v>14.103921568627451</v>
      </c>
      <c r="AT38" s="5">
        <f>_xlfn.FLOOR.PRECISE(AS38)</f>
        <v>14</v>
      </c>
      <c r="AU38" s="5">
        <f>ROUNDUP(AS38,0)</f>
        <v>15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8</v>
      </c>
      <c r="F39" s="53">
        <v>33</v>
      </c>
      <c r="G39">
        <f t="shared" ref="G39:G62" si="26">B$4/25</f>
        <v>40000</v>
      </c>
      <c r="H39" s="3">
        <f t="shared" ref="H39:H62" si="27">N39</f>
        <v>9</v>
      </c>
      <c r="I39">
        <f t="shared" si="24"/>
        <v>43131</v>
      </c>
      <c r="J39">
        <v>1307</v>
      </c>
      <c r="K39">
        <f t="shared" ref="K39:K62" si="28">I$63/25</f>
        <v>11268.04</v>
      </c>
      <c r="L39">
        <f t="shared" ref="L39:L62" si="29">K39/J39</f>
        <v>8.6213006885998471</v>
      </c>
      <c r="M39" s="5">
        <f t="shared" ref="M39:M62" si="30">_xlfn.FLOOR.PRECISE(L39)</f>
        <v>8</v>
      </c>
      <c r="N39" s="5">
        <f t="shared" ref="N39:N62" si="31">ROUNDUP(L39,0)</f>
        <v>9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6</v>
      </c>
      <c r="W39" s="53">
        <v>9</v>
      </c>
      <c r="X39">
        <f t="shared" ref="X39:X62" si="33">S$4/25</f>
        <v>40000</v>
      </c>
      <c r="Y39" s="3">
        <f t="shared" ref="Y39:Y62" si="34">AE39</f>
        <v>11</v>
      </c>
      <c r="Z39">
        <f t="shared" ref="Z39:Z62" si="35">W39*AA39</f>
        <v>3897</v>
      </c>
      <c r="AA39">
        <v>433</v>
      </c>
      <c r="AB39">
        <f t="shared" ref="AB39:AB62" si="36">Z$63/25</f>
        <v>4698.04</v>
      </c>
      <c r="AC39">
        <f t="shared" ref="AC39:AC62" si="37">AB39/AA39</f>
        <v>10.849976905311777</v>
      </c>
      <c r="AD39" s="5">
        <f t="shared" ref="AD39:AD62" si="38">_xlfn.FLOOR.PRECISE(AC39)</f>
        <v>10</v>
      </c>
      <c r="AE39" s="5">
        <f t="shared" ref="AE39:AE62" si="39">ROUNDUP(AC39,0)</f>
        <v>11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8</v>
      </c>
      <c r="AM39" s="53">
        <v>14</v>
      </c>
      <c r="AN39">
        <f t="shared" ref="AN39:AN62" si="41">AI$4/25</f>
        <v>40000</v>
      </c>
      <c r="AO39" s="3">
        <f t="shared" ref="AO39:AO62" si="42">AU39</f>
        <v>8</v>
      </c>
      <c r="AP39">
        <f t="shared" ref="AP39:AP62" si="43">AM39*AQ39</f>
        <v>20622</v>
      </c>
      <c r="AQ39">
        <v>1473</v>
      </c>
      <c r="AR39">
        <f t="shared" ref="AR39:AR62" si="44">AP$63/25</f>
        <v>11508.8</v>
      </c>
      <c r="AS39">
        <f t="shared" ref="AS39:AS62" si="45">AR39/AQ39</f>
        <v>7.8131704005431084</v>
      </c>
      <c r="AT39" s="5">
        <f t="shared" ref="AT39:AT62" si="46">_xlfn.FLOOR.PRECISE(AS39)</f>
        <v>7</v>
      </c>
      <c r="AU39" s="5">
        <f t="shared" ref="AU39:AU62" si="47">ROUNDUP(AS39,0)</f>
        <v>8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8</v>
      </c>
      <c r="F40" s="53">
        <v>18</v>
      </c>
      <c r="G40">
        <f t="shared" si="26"/>
        <v>40000</v>
      </c>
      <c r="H40" s="3">
        <f t="shared" si="27"/>
        <v>7</v>
      </c>
      <c r="I40">
        <f t="shared" si="24"/>
        <v>32238</v>
      </c>
      <c r="J40">
        <v>1791</v>
      </c>
      <c r="K40">
        <f t="shared" si="28"/>
        <v>11268.04</v>
      </c>
      <c r="L40">
        <f t="shared" si="29"/>
        <v>6.2914796203238419</v>
      </c>
      <c r="M40" s="5">
        <f t="shared" si="30"/>
        <v>6</v>
      </c>
      <c r="N40" s="5">
        <f t="shared" si="31"/>
        <v>7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7</v>
      </c>
      <c r="W40" s="53">
        <v>7</v>
      </c>
      <c r="X40">
        <f t="shared" si="33"/>
        <v>40000</v>
      </c>
      <c r="Y40" s="3">
        <f t="shared" si="34"/>
        <v>7</v>
      </c>
      <c r="Z40">
        <f t="shared" si="35"/>
        <v>4753</v>
      </c>
      <c r="AA40">
        <v>679</v>
      </c>
      <c r="AB40">
        <f t="shared" si="36"/>
        <v>4698.04</v>
      </c>
      <c r="AC40">
        <f t="shared" si="37"/>
        <v>6.919057437407953</v>
      </c>
      <c r="AD40" s="5">
        <f t="shared" si="38"/>
        <v>6</v>
      </c>
      <c r="AE40" s="5">
        <f t="shared" si="39"/>
        <v>7</v>
      </c>
      <c r="AF40" s="1"/>
      <c r="AG40" s="1"/>
      <c r="AH40" s="1"/>
      <c r="AI40" s="1"/>
      <c r="AJ40" s="1"/>
      <c r="AK40" s="53" t="s">
        <v>11</v>
      </c>
      <c r="AL40" s="1">
        <f t="shared" si="40"/>
        <v>8</v>
      </c>
      <c r="AM40" s="53">
        <v>10</v>
      </c>
      <c r="AN40">
        <f t="shared" si="41"/>
        <v>40000</v>
      </c>
      <c r="AO40" s="3">
        <f t="shared" si="42"/>
        <v>7</v>
      </c>
      <c r="AP40">
        <f t="shared" si="43"/>
        <v>19060</v>
      </c>
      <c r="AQ40">
        <v>1906</v>
      </c>
      <c r="AR40">
        <f t="shared" si="44"/>
        <v>11508.8</v>
      </c>
      <c r="AS40">
        <f t="shared" si="45"/>
        <v>6.0381951731374599</v>
      </c>
      <c r="AT40" s="5">
        <f t="shared" si="46"/>
        <v>6</v>
      </c>
      <c r="AU40" s="5">
        <f t="shared" si="47"/>
        <v>7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9</v>
      </c>
      <c r="F41" s="1">
        <v>10</v>
      </c>
      <c r="G41">
        <f t="shared" si="26"/>
        <v>40000</v>
      </c>
      <c r="H41" s="3">
        <f t="shared" si="27"/>
        <v>6</v>
      </c>
      <c r="I41">
        <f t="shared" si="24"/>
        <v>20720</v>
      </c>
      <c r="J41">
        <v>2072</v>
      </c>
      <c r="K41">
        <f t="shared" si="28"/>
        <v>11268.04</v>
      </c>
      <c r="L41">
        <f t="shared" si="29"/>
        <v>5.4382432432432433</v>
      </c>
      <c r="M41" s="5">
        <f t="shared" si="30"/>
        <v>5</v>
      </c>
      <c r="N41" s="5">
        <f t="shared" si="31"/>
        <v>6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7</v>
      </c>
      <c r="W41" s="1">
        <v>6</v>
      </c>
      <c r="X41">
        <f t="shared" si="33"/>
        <v>40000</v>
      </c>
      <c r="Y41" s="3">
        <f t="shared" si="34"/>
        <v>6</v>
      </c>
      <c r="Z41">
        <f t="shared" si="35"/>
        <v>5604</v>
      </c>
      <c r="AA41">
        <v>934</v>
      </c>
      <c r="AB41">
        <f t="shared" si="36"/>
        <v>4698.04</v>
      </c>
      <c r="AC41">
        <f t="shared" si="37"/>
        <v>5.0300214132762315</v>
      </c>
      <c r="AD41" s="5">
        <f t="shared" si="38"/>
        <v>5</v>
      </c>
      <c r="AE41" s="5">
        <f t="shared" si="39"/>
        <v>6</v>
      </c>
      <c r="AF41" s="1"/>
      <c r="AG41" s="1"/>
      <c r="AH41" s="1"/>
      <c r="AI41" s="1"/>
      <c r="AJ41" s="1"/>
      <c r="AK41" s="53" t="s">
        <v>12</v>
      </c>
      <c r="AL41" s="1">
        <f t="shared" si="40"/>
        <v>9</v>
      </c>
      <c r="AM41" s="1">
        <v>8</v>
      </c>
      <c r="AN41">
        <f t="shared" si="41"/>
        <v>40000</v>
      </c>
      <c r="AO41" s="3">
        <f t="shared" si="42"/>
        <v>5</v>
      </c>
      <c r="AP41">
        <f t="shared" si="43"/>
        <v>18456</v>
      </c>
      <c r="AQ41">
        <v>2307</v>
      </c>
      <c r="AR41">
        <f t="shared" si="44"/>
        <v>11508.8</v>
      </c>
      <c r="AS41">
        <f t="shared" si="45"/>
        <v>4.9886432596445598</v>
      </c>
      <c r="AT41" s="5">
        <f t="shared" si="46"/>
        <v>4</v>
      </c>
      <c r="AU41" s="5">
        <f t="shared" si="47"/>
        <v>5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9</v>
      </c>
      <c r="F42" s="1">
        <v>7</v>
      </c>
      <c r="G42">
        <f t="shared" si="26"/>
        <v>40000</v>
      </c>
      <c r="H42" s="3">
        <f t="shared" si="27"/>
        <v>5</v>
      </c>
      <c r="I42">
        <f t="shared" si="24"/>
        <v>16261</v>
      </c>
      <c r="J42">
        <v>2323</v>
      </c>
      <c r="K42">
        <f t="shared" si="28"/>
        <v>11268.04</v>
      </c>
      <c r="L42">
        <f t="shared" si="29"/>
        <v>4.8506414119672838</v>
      </c>
      <c r="M42" s="5">
        <f t="shared" si="30"/>
        <v>4</v>
      </c>
      <c r="N42" s="5">
        <f t="shared" si="31"/>
        <v>5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8</v>
      </c>
      <c r="W42" s="1">
        <v>5</v>
      </c>
      <c r="X42">
        <f t="shared" si="33"/>
        <v>40000</v>
      </c>
      <c r="Y42" s="3">
        <f t="shared" si="34"/>
        <v>5</v>
      </c>
      <c r="Z42">
        <f t="shared" si="35"/>
        <v>5545</v>
      </c>
      <c r="AA42">
        <v>1109</v>
      </c>
      <c r="AB42">
        <f t="shared" si="36"/>
        <v>4698.04</v>
      </c>
      <c r="AC42">
        <f t="shared" si="37"/>
        <v>4.2362849413886385</v>
      </c>
      <c r="AD42" s="5">
        <f t="shared" si="38"/>
        <v>4</v>
      </c>
      <c r="AE42" s="5">
        <f t="shared" si="39"/>
        <v>5</v>
      </c>
      <c r="AF42" s="1"/>
      <c r="AG42" s="1"/>
      <c r="AH42" s="1"/>
      <c r="AI42" s="1"/>
      <c r="AJ42" s="1"/>
      <c r="AK42" s="53" t="s">
        <v>13</v>
      </c>
      <c r="AL42" s="1">
        <f t="shared" si="40"/>
        <v>9</v>
      </c>
      <c r="AM42" s="1">
        <v>6</v>
      </c>
      <c r="AN42">
        <f t="shared" si="41"/>
        <v>40000</v>
      </c>
      <c r="AO42" s="3">
        <f t="shared" si="42"/>
        <v>5</v>
      </c>
      <c r="AP42">
        <f t="shared" si="43"/>
        <v>15642</v>
      </c>
      <c r="AQ42">
        <v>2607</v>
      </c>
      <c r="AR42">
        <f t="shared" si="44"/>
        <v>11508.8</v>
      </c>
      <c r="AS42">
        <f t="shared" si="45"/>
        <v>4.4145761411584195</v>
      </c>
      <c r="AT42" s="5">
        <f t="shared" si="46"/>
        <v>4</v>
      </c>
      <c r="AU42" s="5">
        <f t="shared" si="47"/>
        <v>5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9</v>
      </c>
      <c r="F43" s="1">
        <v>6</v>
      </c>
      <c r="G43">
        <f t="shared" si="26"/>
        <v>40000</v>
      </c>
      <c r="H43" s="3">
        <f t="shared" si="27"/>
        <v>5</v>
      </c>
      <c r="I43">
        <f t="shared" si="24"/>
        <v>15516</v>
      </c>
      <c r="J43">
        <v>2586</v>
      </c>
      <c r="K43">
        <f t="shared" si="28"/>
        <v>11268.04</v>
      </c>
      <c r="L43">
        <f t="shared" si="29"/>
        <v>4.3573240525908741</v>
      </c>
      <c r="M43" s="5">
        <f t="shared" si="30"/>
        <v>4</v>
      </c>
      <c r="N43" s="5">
        <f t="shared" si="31"/>
        <v>5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8</v>
      </c>
      <c r="W43" s="1">
        <v>4</v>
      </c>
      <c r="X43">
        <f t="shared" si="33"/>
        <v>40000</v>
      </c>
      <c r="Y43" s="3">
        <f t="shared" si="34"/>
        <v>4</v>
      </c>
      <c r="Z43">
        <f t="shared" si="35"/>
        <v>5116</v>
      </c>
      <c r="AA43">
        <v>1279</v>
      </c>
      <c r="AB43">
        <f t="shared" si="36"/>
        <v>4698.04</v>
      </c>
      <c r="AC43">
        <f t="shared" si="37"/>
        <v>3.6732134480062548</v>
      </c>
      <c r="AD43" s="5">
        <f t="shared" si="38"/>
        <v>3</v>
      </c>
      <c r="AE43" s="5">
        <f t="shared" si="39"/>
        <v>4</v>
      </c>
      <c r="AF43" s="1"/>
      <c r="AG43" s="1"/>
      <c r="AH43" s="1"/>
      <c r="AI43" s="1"/>
      <c r="AJ43" s="1"/>
      <c r="AK43" s="53" t="s">
        <v>14</v>
      </c>
      <c r="AL43" s="1">
        <f t="shared" si="40"/>
        <v>9</v>
      </c>
      <c r="AM43" s="1">
        <v>5</v>
      </c>
      <c r="AN43">
        <f t="shared" si="41"/>
        <v>40000</v>
      </c>
      <c r="AO43" s="3">
        <f t="shared" si="42"/>
        <v>5</v>
      </c>
      <c r="AP43">
        <f t="shared" si="43"/>
        <v>13760</v>
      </c>
      <c r="AQ43">
        <v>2752</v>
      </c>
      <c r="AR43">
        <f t="shared" si="44"/>
        <v>11508.8</v>
      </c>
      <c r="AS43">
        <f t="shared" si="45"/>
        <v>4.1819767441860458</v>
      </c>
      <c r="AT43" s="5">
        <f t="shared" si="46"/>
        <v>4</v>
      </c>
      <c r="AU43" s="5">
        <f t="shared" si="47"/>
        <v>5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9</v>
      </c>
      <c r="F44" s="1">
        <v>5</v>
      </c>
      <c r="G44">
        <f t="shared" si="26"/>
        <v>40000</v>
      </c>
      <c r="H44" s="3">
        <f t="shared" si="27"/>
        <v>5</v>
      </c>
      <c r="I44">
        <f t="shared" si="24"/>
        <v>13395</v>
      </c>
      <c r="J44">
        <v>2679</v>
      </c>
      <c r="K44">
        <f t="shared" si="28"/>
        <v>11268.04</v>
      </c>
      <c r="L44">
        <f t="shared" si="29"/>
        <v>4.2060619634191863</v>
      </c>
      <c r="M44" s="5">
        <f t="shared" si="30"/>
        <v>4</v>
      </c>
      <c r="N44" s="5">
        <f t="shared" si="31"/>
        <v>5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8</v>
      </c>
      <c r="W44" s="1">
        <v>3</v>
      </c>
      <c r="X44">
        <f t="shared" si="33"/>
        <v>40000</v>
      </c>
      <c r="Y44" s="3">
        <f t="shared" si="34"/>
        <v>4</v>
      </c>
      <c r="Z44">
        <f t="shared" si="35"/>
        <v>4446</v>
      </c>
      <c r="AA44">
        <v>1482</v>
      </c>
      <c r="AB44">
        <f t="shared" si="36"/>
        <v>4698.04</v>
      </c>
      <c r="AC44">
        <f t="shared" si="37"/>
        <v>3.1700674763832657</v>
      </c>
      <c r="AD44" s="5">
        <f t="shared" si="38"/>
        <v>3</v>
      </c>
      <c r="AE44" s="5">
        <f t="shared" si="39"/>
        <v>4</v>
      </c>
      <c r="AF44" s="1"/>
      <c r="AG44" s="1"/>
      <c r="AH44" s="1"/>
      <c r="AI44" s="1"/>
      <c r="AJ44" s="1"/>
      <c r="AK44" s="53" t="s">
        <v>15</v>
      </c>
      <c r="AL44" s="1">
        <f t="shared" si="40"/>
        <v>9</v>
      </c>
      <c r="AM44" s="1">
        <v>4</v>
      </c>
      <c r="AN44">
        <f t="shared" si="41"/>
        <v>40000</v>
      </c>
      <c r="AO44" s="3">
        <f t="shared" si="42"/>
        <v>4</v>
      </c>
      <c r="AP44">
        <f t="shared" si="43"/>
        <v>11760</v>
      </c>
      <c r="AQ44">
        <v>2940</v>
      </c>
      <c r="AR44">
        <f t="shared" si="44"/>
        <v>11508.8</v>
      </c>
      <c r="AS44">
        <f t="shared" si="45"/>
        <v>3.9145578231292513</v>
      </c>
      <c r="AT44" s="5">
        <f t="shared" si="46"/>
        <v>3</v>
      </c>
      <c r="AU44" s="5">
        <f t="shared" si="47"/>
        <v>4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9</v>
      </c>
      <c r="F45" s="1">
        <v>4</v>
      </c>
      <c r="G45">
        <f t="shared" si="26"/>
        <v>40000</v>
      </c>
      <c r="H45" s="3">
        <f t="shared" si="27"/>
        <v>5</v>
      </c>
      <c r="I45">
        <f t="shared" si="24"/>
        <v>10924</v>
      </c>
      <c r="J45">
        <v>2731</v>
      </c>
      <c r="K45">
        <f t="shared" si="28"/>
        <v>11268.04</v>
      </c>
      <c r="L45">
        <f t="shared" si="29"/>
        <v>4.1259758330281953</v>
      </c>
      <c r="M45" s="5">
        <f t="shared" si="30"/>
        <v>4</v>
      </c>
      <c r="N45" s="5">
        <f t="shared" si="31"/>
        <v>5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8</v>
      </c>
      <c r="W45" s="1">
        <v>3</v>
      </c>
      <c r="X45">
        <f t="shared" si="33"/>
        <v>40000</v>
      </c>
      <c r="Y45" s="3">
        <f t="shared" si="34"/>
        <v>3</v>
      </c>
      <c r="Z45">
        <f t="shared" si="35"/>
        <v>4833</v>
      </c>
      <c r="AA45">
        <v>1611</v>
      </c>
      <c r="AB45">
        <f t="shared" si="36"/>
        <v>4698.04</v>
      </c>
      <c r="AC45">
        <f t="shared" si="37"/>
        <v>2.9162259466170082</v>
      </c>
      <c r="AD45" s="5">
        <f t="shared" si="38"/>
        <v>2</v>
      </c>
      <c r="AE45" s="5">
        <f t="shared" si="39"/>
        <v>3</v>
      </c>
      <c r="AF45" s="1"/>
      <c r="AG45" s="1"/>
      <c r="AH45" s="1"/>
      <c r="AI45" s="1"/>
      <c r="AJ45" s="1"/>
      <c r="AK45" s="53" t="s">
        <v>16</v>
      </c>
      <c r="AL45" s="1">
        <f t="shared" si="40"/>
        <v>9</v>
      </c>
      <c r="AM45" s="1">
        <v>4</v>
      </c>
      <c r="AN45">
        <f t="shared" si="41"/>
        <v>40000</v>
      </c>
      <c r="AO45" s="3">
        <f t="shared" si="42"/>
        <v>4</v>
      </c>
      <c r="AP45">
        <f t="shared" si="43"/>
        <v>12148</v>
      </c>
      <c r="AQ45">
        <v>3037</v>
      </c>
      <c r="AR45">
        <f t="shared" si="44"/>
        <v>11508.8</v>
      </c>
      <c r="AS45">
        <f t="shared" si="45"/>
        <v>3.7895291405992753</v>
      </c>
      <c r="AT45" s="5">
        <f t="shared" si="46"/>
        <v>3</v>
      </c>
      <c r="AU45" s="5">
        <f t="shared" si="47"/>
        <v>4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9</v>
      </c>
      <c r="F46" s="1">
        <v>3</v>
      </c>
      <c r="G46">
        <f t="shared" si="26"/>
        <v>40000</v>
      </c>
      <c r="H46" s="3">
        <f t="shared" si="27"/>
        <v>4</v>
      </c>
      <c r="I46">
        <f t="shared" si="24"/>
        <v>8499</v>
      </c>
      <c r="J46">
        <v>2833</v>
      </c>
      <c r="K46">
        <f t="shared" si="28"/>
        <v>11268.04</v>
      </c>
      <c r="L46">
        <f t="shared" si="29"/>
        <v>3.9774232262619136</v>
      </c>
      <c r="M46" s="5">
        <f t="shared" si="30"/>
        <v>3</v>
      </c>
      <c r="N46" s="5">
        <f t="shared" si="31"/>
        <v>4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8</v>
      </c>
      <c r="W46" s="1">
        <v>2</v>
      </c>
      <c r="X46">
        <f t="shared" si="33"/>
        <v>40000</v>
      </c>
      <c r="Y46" s="3">
        <f t="shared" si="34"/>
        <v>3</v>
      </c>
      <c r="Z46">
        <f t="shared" si="35"/>
        <v>3524</v>
      </c>
      <c r="AA46">
        <v>1762</v>
      </c>
      <c r="AB46">
        <f t="shared" si="36"/>
        <v>4698.04</v>
      </c>
      <c r="AC46">
        <f t="shared" si="37"/>
        <v>2.6663110102156642</v>
      </c>
      <c r="AD46" s="5">
        <f t="shared" si="38"/>
        <v>2</v>
      </c>
      <c r="AE46" s="5">
        <f t="shared" si="39"/>
        <v>3</v>
      </c>
      <c r="AF46" s="1"/>
      <c r="AG46" s="1"/>
      <c r="AH46" s="1"/>
      <c r="AI46" s="1"/>
      <c r="AJ46" s="1"/>
      <c r="AK46" s="53" t="s">
        <v>17</v>
      </c>
      <c r="AL46" s="1">
        <f t="shared" si="40"/>
        <v>9</v>
      </c>
      <c r="AM46" s="1">
        <v>3</v>
      </c>
      <c r="AN46">
        <f t="shared" si="41"/>
        <v>40000</v>
      </c>
      <c r="AO46" s="3">
        <f t="shared" si="42"/>
        <v>4</v>
      </c>
      <c r="AP46">
        <f t="shared" si="43"/>
        <v>9621</v>
      </c>
      <c r="AQ46">
        <v>3207</v>
      </c>
      <c r="AR46">
        <f t="shared" si="44"/>
        <v>11508.8</v>
      </c>
      <c r="AS46">
        <f t="shared" si="45"/>
        <v>3.5886498285001558</v>
      </c>
      <c r="AT46" s="5">
        <f t="shared" si="46"/>
        <v>3</v>
      </c>
      <c r="AU46" s="5">
        <f t="shared" si="47"/>
        <v>4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9</v>
      </c>
      <c r="F47" s="1">
        <v>2</v>
      </c>
      <c r="G47">
        <f t="shared" si="26"/>
        <v>40000</v>
      </c>
      <c r="H47" s="3">
        <f t="shared" si="27"/>
        <v>4</v>
      </c>
      <c r="I47">
        <f t="shared" si="24"/>
        <v>5812</v>
      </c>
      <c r="J47">
        <v>2906</v>
      </c>
      <c r="K47">
        <f t="shared" si="28"/>
        <v>11268.04</v>
      </c>
      <c r="L47">
        <f t="shared" si="29"/>
        <v>3.8775086028905714</v>
      </c>
      <c r="M47" s="5">
        <f t="shared" si="30"/>
        <v>3</v>
      </c>
      <c r="N47" s="5">
        <f t="shared" si="31"/>
        <v>4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8</v>
      </c>
      <c r="W47" s="1">
        <v>2</v>
      </c>
      <c r="X47">
        <f t="shared" si="33"/>
        <v>40000</v>
      </c>
      <c r="Y47" s="3">
        <f t="shared" si="34"/>
        <v>3</v>
      </c>
      <c r="Z47">
        <f t="shared" si="35"/>
        <v>3694</v>
      </c>
      <c r="AA47">
        <v>1847</v>
      </c>
      <c r="AB47">
        <f t="shared" si="36"/>
        <v>4698.04</v>
      </c>
      <c r="AC47">
        <f t="shared" si="37"/>
        <v>2.5436058473199785</v>
      </c>
      <c r="AD47" s="5">
        <f t="shared" si="38"/>
        <v>2</v>
      </c>
      <c r="AE47" s="5">
        <f t="shared" si="39"/>
        <v>3</v>
      </c>
      <c r="AF47" s="1"/>
      <c r="AG47" s="1"/>
      <c r="AH47" s="1"/>
      <c r="AI47" s="1"/>
      <c r="AJ47" s="1"/>
      <c r="AK47" s="53" t="s">
        <v>18</v>
      </c>
      <c r="AL47" s="1">
        <f t="shared" si="40"/>
        <v>9</v>
      </c>
      <c r="AM47" s="1">
        <v>3</v>
      </c>
      <c r="AN47">
        <f t="shared" si="41"/>
        <v>40000</v>
      </c>
      <c r="AO47" s="3">
        <f t="shared" si="42"/>
        <v>4</v>
      </c>
      <c r="AP47">
        <f t="shared" si="43"/>
        <v>9723</v>
      </c>
      <c r="AQ47">
        <v>3241</v>
      </c>
      <c r="AR47">
        <f t="shared" si="44"/>
        <v>11508.8</v>
      </c>
      <c r="AS47">
        <f t="shared" si="45"/>
        <v>3.5510027769207033</v>
      </c>
      <c r="AT47" s="5">
        <f t="shared" si="46"/>
        <v>3</v>
      </c>
      <c r="AU47" s="5">
        <f t="shared" si="47"/>
        <v>4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9</v>
      </c>
      <c r="F48" s="1">
        <v>2</v>
      </c>
      <c r="G48">
        <f t="shared" si="26"/>
        <v>40000</v>
      </c>
      <c r="H48" s="3">
        <f t="shared" si="27"/>
        <v>4</v>
      </c>
      <c r="I48">
        <f t="shared" si="24"/>
        <v>5890</v>
      </c>
      <c r="J48">
        <v>2945</v>
      </c>
      <c r="K48">
        <f t="shared" si="28"/>
        <v>11268.04</v>
      </c>
      <c r="L48">
        <f t="shared" si="29"/>
        <v>3.8261595925297116</v>
      </c>
      <c r="M48" s="5">
        <f t="shared" si="30"/>
        <v>3</v>
      </c>
      <c r="N48" s="5">
        <f t="shared" si="31"/>
        <v>4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8</v>
      </c>
      <c r="W48" s="1">
        <v>2</v>
      </c>
      <c r="X48">
        <f t="shared" si="33"/>
        <v>40000</v>
      </c>
      <c r="Y48" s="3">
        <f t="shared" si="34"/>
        <v>3</v>
      </c>
      <c r="Z48">
        <f t="shared" si="35"/>
        <v>3940</v>
      </c>
      <c r="AA48">
        <v>1970</v>
      </c>
      <c r="AB48">
        <f t="shared" si="36"/>
        <v>4698.04</v>
      </c>
      <c r="AC48">
        <f t="shared" si="37"/>
        <v>2.3847918781725888</v>
      </c>
      <c r="AD48" s="5">
        <f t="shared" si="38"/>
        <v>2</v>
      </c>
      <c r="AE48" s="5">
        <f t="shared" si="39"/>
        <v>3</v>
      </c>
      <c r="AF48" s="1"/>
      <c r="AG48" s="1"/>
      <c r="AH48" s="1"/>
      <c r="AI48" s="1"/>
      <c r="AJ48" s="1"/>
      <c r="AK48" s="53" t="s">
        <v>57</v>
      </c>
      <c r="AL48" s="1">
        <f t="shared" si="40"/>
        <v>9</v>
      </c>
      <c r="AM48" s="1">
        <v>2</v>
      </c>
      <c r="AN48">
        <f t="shared" si="41"/>
        <v>40000</v>
      </c>
      <c r="AO48" s="3">
        <f t="shared" si="42"/>
        <v>4</v>
      </c>
      <c r="AP48">
        <f t="shared" si="43"/>
        <v>6462</v>
      </c>
      <c r="AQ48">
        <v>3231</v>
      </c>
      <c r="AR48">
        <f t="shared" si="44"/>
        <v>11508.8</v>
      </c>
      <c r="AS48">
        <f t="shared" si="45"/>
        <v>3.56199319096255</v>
      </c>
      <c r="AT48" s="5">
        <f t="shared" si="46"/>
        <v>3</v>
      </c>
      <c r="AU48" s="5">
        <f t="shared" si="47"/>
        <v>4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9</v>
      </c>
      <c r="F49" s="1">
        <v>2</v>
      </c>
      <c r="G49">
        <f t="shared" si="26"/>
        <v>40000</v>
      </c>
      <c r="H49" s="3">
        <f t="shared" si="27"/>
        <v>4</v>
      </c>
      <c r="I49">
        <f t="shared" si="24"/>
        <v>6048</v>
      </c>
      <c r="J49">
        <v>3024</v>
      </c>
      <c r="K49">
        <f t="shared" si="28"/>
        <v>11268.04</v>
      </c>
      <c r="L49">
        <f t="shared" si="29"/>
        <v>3.7262037037037041</v>
      </c>
      <c r="M49" s="5">
        <f t="shared" si="30"/>
        <v>3</v>
      </c>
      <c r="N49" s="5">
        <f t="shared" si="31"/>
        <v>4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9</v>
      </c>
      <c r="W49" s="1">
        <v>2</v>
      </c>
      <c r="X49">
        <f t="shared" si="33"/>
        <v>40000</v>
      </c>
      <c r="Y49" s="3">
        <f t="shared" si="34"/>
        <v>3</v>
      </c>
      <c r="Z49">
        <f t="shared" si="35"/>
        <v>4260</v>
      </c>
      <c r="AA49">
        <v>2130</v>
      </c>
      <c r="AB49">
        <f t="shared" si="36"/>
        <v>4698.04</v>
      </c>
      <c r="AC49">
        <f t="shared" si="37"/>
        <v>2.2056525821596242</v>
      </c>
      <c r="AD49" s="5">
        <f t="shared" si="38"/>
        <v>2</v>
      </c>
      <c r="AE49" s="5">
        <f t="shared" si="39"/>
        <v>3</v>
      </c>
      <c r="AF49" s="1"/>
      <c r="AG49" s="1"/>
      <c r="AH49" s="1"/>
      <c r="AI49" s="1"/>
      <c r="AJ49" s="1"/>
      <c r="AK49" s="53" t="s">
        <v>58</v>
      </c>
      <c r="AL49" s="1">
        <f t="shared" si="40"/>
        <v>9</v>
      </c>
      <c r="AM49" s="1">
        <v>2</v>
      </c>
      <c r="AN49">
        <f t="shared" si="41"/>
        <v>40000</v>
      </c>
      <c r="AO49" s="3">
        <f t="shared" si="42"/>
        <v>4</v>
      </c>
      <c r="AP49">
        <f t="shared" si="43"/>
        <v>6596</v>
      </c>
      <c r="AQ49">
        <v>3298</v>
      </c>
      <c r="AR49">
        <f t="shared" si="44"/>
        <v>11508.8</v>
      </c>
      <c r="AS49">
        <f t="shared" si="45"/>
        <v>3.4896300788356576</v>
      </c>
      <c r="AT49" s="5">
        <f t="shared" si="46"/>
        <v>3</v>
      </c>
      <c r="AU49" s="5">
        <f t="shared" si="47"/>
        <v>4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9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5974</v>
      </c>
      <c r="J50">
        <v>2987</v>
      </c>
      <c r="K50">
        <f t="shared" si="28"/>
        <v>11268.04</v>
      </c>
      <c r="L50">
        <f t="shared" si="29"/>
        <v>3.7723602276531638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9</v>
      </c>
      <c r="W50" s="1">
        <v>2</v>
      </c>
      <c r="X50">
        <f t="shared" si="33"/>
        <v>40000</v>
      </c>
      <c r="Y50" s="3">
        <f t="shared" si="34"/>
        <v>3</v>
      </c>
      <c r="Z50">
        <f t="shared" si="35"/>
        <v>4352</v>
      </c>
      <c r="AA50">
        <v>2176</v>
      </c>
      <c r="AB50">
        <f t="shared" si="36"/>
        <v>4698.04</v>
      </c>
      <c r="AC50">
        <f t="shared" si="37"/>
        <v>2.1590257352941178</v>
      </c>
      <c r="AD50" s="5">
        <f t="shared" si="38"/>
        <v>2</v>
      </c>
      <c r="AE50" s="5">
        <f t="shared" si="39"/>
        <v>3</v>
      </c>
      <c r="AF50" s="1"/>
      <c r="AG50" s="1"/>
      <c r="AH50" s="1"/>
      <c r="AI50" s="1"/>
      <c r="AJ50" s="1"/>
      <c r="AK50" s="53" t="s">
        <v>59</v>
      </c>
      <c r="AL50" s="1">
        <f t="shared" si="40"/>
        <v>9</v>
      </c>
      <c r="AM50" s="1">
        <v>2</v>
      </c>
      <c r="AN50">
        <f t="shared" si="41"/>
        <v>40000</v>
      </c>
      <c r="AO50" s="3">
        <f t="shared" si="42"/>
        <v>4</v>
      </c>
      <c r="AP50">
        <f t="shared" si="43"/>
        <v>6748</v>
      </c>
      <c r="AQ50">
        <v>3374</v>
      </c>
      <c r="AR50">
        <f t="shared" si="44"/>
        <v>11508.8</v>
      </c>
      <c r="AS50">
        <f t="shared" si="45"/>
        <v>3.4110254890337877</v>
      </c>
      <c r="AT50" s="5">
        <f t="shared" si="46"/>
        <v>3</v>
      </c>
      <c r="AU50" s="5">
        <f t="shared" si="47"/>
        <v>4</v>
      </c>
    </row>
    <row r="51" spans="1:47" x14ac:dyDescent="0.2">
      <c r="D51" s="53" t="s">
        <v>60</v>
      </c>
      <c r="E51" s="1">
        <f t="shared" si="25"/>
        <v>9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6004</v>
      </c>
      <c r="J51">
        <v>3002</v>
      </c>
      <c r="K51">
        <f t="shared" si="28"/>
        <v>11268.04</v>
      </c>
      <c r="L51">
        <f t="shared" si="29"/>
        <v>3.7535109926715524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9</v>
      </c>
      <c r="W51" s="1">
        <v>2</v>
      </c>
      <c r="X51">
        <f t="shared" si="33"/>
        <v>40000</v>
      </c>
      <c r="Y51" s="3">
        <f t="shared" si="34"/>
        <v>3</v>
      </c>
      <c r="Z51">
        <f t="shared" si="35"/>
        <v>4694</v>
      </c>
      <c r="AA51">
        <v>2347</v>
      </c>
      <c r="AB51">
        <f t="shared" si="36"/>
        <v>4698.04</v>
      </c>
      <c r="AC51">
        <f t="shared" si="37"/>
        <v>2.001721346399659</v>
      </c>
      <c r="AD51" s="5">
        <f t="shared" si="38"/>
        <v>2</v>
      </c>
      <c r="AE51" s="5">
        <f t="shared" si="39"/>
        <v>3</v>
      </c>
      <c r="AK51" s="53" t="s">
        <v>60</v>
      </c>
      <c r="AL51" s="1">
        <f t="shared" si="40"/>
        <v>9</v>
      </c>
      <c r="AM51" s="1">
        <v>2</v>
      </c>
      <c r="AN51">
        <f t="shared" si="41"/>
        <v>40000</v>
      </c>
      <c r="AO51" s="3">
        <f t="shared" si="42"/>
        <v>4</v>
      </c>
      <c r="AP51">
        <f t="shared" si="43"/>
        <v>6686</v>
      </c>
      <c r="AQ51">
        <v>3343</v>
      </c>
      <c r="AR51">
        <f t="shared" si="44"/>
        <v>11508.8</v>
      </c>
      <c r="AS51">
        <f t="shared" si="45"/>
        <v>3.4426562967394552</v>
      </c>
      <c r="AT51" s="5">
        <f t="shared" si="46"/>
        <v>3</v>
      </c>
      <c r="AU51" s="5">
        <f t="shared" si="47"/>
        <v>4</v>
      </c>
    </row>
    <row r="52" spans="1:47" x14ac:dyDescent="0.2">
      <c r="D52" s="53" t="s">
        <v>61</v>
      </c>
      <c r="E52" s="1">
        <f t="shared" si="25"/>
        <v>9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5874</v>
      </c>
      <c r="J52">
        <v>2937</v>
      </c>
      <c r="K52">
        <f t="shared" si="28"/>
        <v>11268.04</v>
      </c>
      <c r="L52">
        <f t="shared" si="29"/>
        <v>3.8365815457950294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9</v>
      </c>
      <c r="W52" s="1">
        <v>2</v>
      </c>
      <c r="X52">
        <f t="shared" si="33"/>
        <v>40000</v>
      </c>
      <c r="Y52" s="3">
        <f t="shared" si="34"/>
        <v>2</v>
      </c>
      <c r="Z52">
        <f t="shared" si="35"/>
        <v>4788</v>
      </c>
      <c r="AA52">
        <v>2394</v>
      </c>
      <c r="AB52">
        <f t="shared" si="36"/>
        <v>4698.04</v>
      </c>
      <c r="AC52">
        <f t="shared" si="37"/>
        <v>1.9624227234753551</v>
      </c>
      <c r="AD52" s="5">
        <f t="shared" si="38"/>
        <v>1</v>
      </c>
      <c r="AE52" s="5">
        <f t="shared" si="39"/>
        <v>2</v>
      </c>
      <c r="AK52" s="53" t="s">
        <v>61</v>
      </c>
      <c r="AL52" s="1">
        <f t="shared" si="40"/>
        <v>9</v>
      </c>
      <c r="AM52" s="1">
        <v>2</v>
      </c>
      <c r="AN52">
        <f t="shared" si="41"/>
        <v>40000</v>
      </c>
      <c r="AO52" s="3">
        <f t="shared" si="42"/>
        <v>4</v>
      </c>
      <c r="AP52">
        <f t="shared" si="43"/>
        <v>6368</v>
      </c>
      <c r="AQ52">
        <v>3184</v>
      </c>
      <c r="AR52">
        <f t="shared" si="44"/>
        <v>11508.8</v>
      </c>
      <c r="AS52">
        <f t="shared" si="45"/>
        <v>3.614572864321608</v>
      </c>
      <c r="AT52" s="5">
        <f t="shared" si="46"/>
        <v>3</v>
      </c>
      <c r="AU52" s="5">
        <f t="shared" si="47"/>
        <v>4</v>
      </c>
    </row>
    <row r="53" spans="1:47" x14ac:dyDescent="0.2">
      <c r="D53" s="53" t="s">
        <v>62</v>
      </c>
      <c r="E53" s="1">
        <f t="shared" si="25"/>
        <v>9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5766</v>
      </c>
      <c r="J53">
        <v>2883</v>
      </c>
      <c r="K53">
        <f t="shared" si="28"/>
        <v>11268.04</v>
      </c>
      <c r="L53">
        <f t="shared" si="29"/>
        <v>3.908442594519598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9</v>
      </c>
      <c r="W53" s="1">
        <v>2</v>
      </c>
      <c r="X53">
        <f t="shared" si="33"/>
        <v>40000</v>
      </c>
      <c r="Y53" s="3">
        <f t="shared" si="34"/>
        <v>2</v>
      </c>
      <c r="Z53">
        <f t="shared" si="35"/>
        <v>4812</v>
      </c>
      <c r="AA53">
        <v>2406</v>
      </c>
      <c r="AB53">
        <f t="shared" si="36"/>
        <v>4698.04</v>
      </c>
      <c r="AC53">
        <f t="shared" si="37"/>
        <v>1.9526350789692435</v>
      </c>
      <c r="AD53" s="5">
        <f t="shared" si="38"/>
        <v>1</v>
      </c>
      <c r="AE53" s="5">
        <f t="shared" si="39"/>
        <v>2</v>
      </c>
      <c r="AK53" s="53" t="s">
        <v>62</v>
      </c>
      <c r="AL53" s="1">
        <f t="shared" si="40"/>
        <v>9</v>
      </c>
      <c r="AM53" s="1">
        <v>2</v>
      </c>
      <c r="AN53">
        <f t="shared" si="41"/>
        <v>40000</v>
      </c>
      <c r="AO53" s="3">
        <f t="shared" si="42"/>
        <v>4</v>
      </c>
      <c r="AP53">
        <f t="shared" si="43"/>
        <v>6386</v>
      </c>
      <c r="AQ53">
        <v>3193</v>
      </c>
      <c r="AR53">
        <f t="shared" si="44"/>
        <v>11508.8</v>
      </c>
      <c r="AS53">
        <f t="shared" si="45"/>
        <v>3.6043845912934542</v>
      </c>
      <c r="AT53" s="5">
        <f t="shared" si="46"/>
        <v>3</v>
      </c>
      <c r="AU53" s="5">
        <f t="shared" si="47"/>
        <v>4</v>
      </c>
    </row>
    <row r="54" spans="1:47" x14ac:dyDescent="0.2">
      <c r="D54" s="53" t="s">
        <v>63</v>
      </c>
      <c r="E54" s="1">
        <f t="shared" si="25"/>
        <v>9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5850</v>
      </c>
      <c r="J54">
        <v>2925</v>
      </c>
      <c r="K54">
        <f t="shared" si="28"/>
        <v>11268.04</v>
      </c>
      <c r="L54">
        <f t="shared" si="29"/>
        <v>3.8523213675213679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9</v>
      </c>
      <c r="W54" s="1">
        <v>2</v>
      </c>
      <c r="X54">
        <f t="shared" si="33"/>
        <v>40000</v>
      </c>
      <c r="Y54" s="3">
        <f t="shared" si="34"/>
        <v>2</v>
      </c>
      <c r="Z54">
        <f t="shared" si="35"/>
        <v>5012</v>
      </c>
      <c r="AA54">
        <v>2506</v>
      </c>
      <c r="AB54">
        <f t="shared" si="36"/>
        <v>4698.04</v>
      </c>
      <c r="AC54">
        <f t="shared" si="37"/>
        <v>1.8747166799680766</v>
      </c>
      <c r="AD54" s="5">
        <f t="shared" si="38"/>
        <v>1</v>
      </c>
      <c r="AE54" s="5">
        <f t="shared" si="39"/>
        <v>2</v>
      </c>
      <c r="AK54" s="53" t="s">
        <v>63</v>
      </c>
      <c r="AL54" s="1">
        <f t="shared" si="40"/>
        <v>9</v>
      </c>
      <c r="AM54" s="1">
        <v>2</v>
      </c>
      <c r="AN54">
        <f t="shared" si="41"/>
        <v>40000</v>
      </c>
      <c r="AO54" s="3">
        <f t="shared" si="42"/>
        <v>4</v>
      </c>
      <c r="AP54">
        <f t="shared" si="43"/>
        <v>6268</v>
      </c>
      <c r="AQ54">
        <v>3134</v>
      </c>
      <c r="AR54">
        <f t="shared" si="44"/>
        <v>11508.8</v>
      </c>
      <c r="AS54">
        <f t="shared" si="45"/>
        <v>3.6722399489470323</v>
      </c>
      <c r="AT54" s="5">
        <f t="shared" si="46"/>
        <v>3</v>
      </c>
      <c r="AU54" s="5">
        <f t="shared" si="47"/>
        <v>4</v>
      </c>
    </row>
    <row r="55" spans="1:47" x14ac:dyDescent="0.2">
      <c r="D55" s="53" t="s">
        <v>64</v>
      </c>
      <c r="E55" s="1">
        <f t="shared" si="25"/>
        <v>9</v>
      </c>
      <c r="F55" s="1">
        <v>2</v>
      </c>
      <c r="G55">
        <f t="shared" si="26"/>
        <v>40000</v>
      </c>
      <c r="H55" s="3">
        <f t="shared" si="27"/>
        <v>4</v>
      </c>
      <c r="I55">
        <f t="shared" si="24"/>
        <v>5884</v>
      </c>
      <c r="J55">
        <v>2942</v>
      </c>
      <c r="K55">
        <f t="shared" si="28"/>
        <v>11268.04</v>
      </c>
      <c r="L55">
        <f t="shared" si="29"/>
        <v>3.8300611828687972</v>
      </c>
      <c r="M55" s="5">
        <f t="shared" si="30"/>
        <v>3</v>
      </c>
      <c r="N55" s="5">
        <f t="shared" si="31"/>
        <v>4</v>
      </c>
      <c r="U55" s="53" t="s">
        <v>64</v>
      </c>
      <c r="V55" s="1">
        <f t="shared" si="32"/>
        <v>9</v>
      </c>
      <c r="W55" s="1">
        <v>2</v>
      </c>
      <c r="X55">
        <f t="shared" si="33"/>
        <v>40000</v>
      </c>
      <c r="Y55" s="3">
        <f t="shared" si="34"/>
        <v>2</v>
      </c>
      <c r="Z55">
        <f t="shared" si="35"/>
        <v>5124</v>
      </c>
      <c r="AA55">
        <v>2562</v>
      </c>
      <c r="AB55">
        <f t="shared" si="36"/>
        <v>4698.04</v>
      </c>
      <c r="AC55">
        <f t="shared" si="37"/>
        <v>1.8337392661982825</v>
      </c>
      <c r="AD55" s="5">
        <f t="shared" si="38"/>
        <v>1</v>
      </c>
      <c r="AE55" s="5">
        <f t="shared" si="39"/>
        <v>2</v>
      </c>
      <c r="AK55" s="53" t="s">
        <v>64</v>
      </c>
      <c r="AL55" s="1">
        <f t="shared" si="40"/>
        <v>9</v>
      </c>
      <c r="AM55" s="1">
        <v>2</v>
      </c>
      <c r="AN55">
        <f t="shared" si="41"/>
        <v>40000</v>
      </c>
      <c r="AO55" s="3">
        <f t="shared" si="42"/>
        <v>4</v>
      </c>
      <c r="AP55">
        <f t="shared" si="43"/>
        <v>6160</v>
      </c>
      <c r="AQ55">
        <v>3080</v>
      </c>
      <c r="AR55">
        <f t="shared" si="44"/>
        <v>11508.8</v>
      </c>
      <c r="AS55">
        <f t="shared" si="45"/>
        <v>3.7366233766233763</v>
      </c>
      <c r="AT55" s="5">
        <f t="shared" si="46"/>
        <v>3</v>
      </c>
      <c r="AU55" s="5">
        <f t="shared" si="47"/>
        <v>4</v>
      </c>
    </row>
    <row r="56" spans="1:47" x14ac:dyDescent="0.2">
      <c r="D56" s="53" t="s">
        <v>65</v>
      </c>
      <c r="E56" s="1">
        <f t="shared" si="25"/>
        <v>9</v>
      </c>
      <c r="F56" s="1">
        <v>2</v>
      </c>
      <c r="G56">
        <f t="shared" si="26"/>
        <v>40000</v>
      </c>
      <c r="H56" s="3">
        <f t="shared" si="27"/>
        <v>4</v>
      </c>
      <c r="I56">
        <f t="shared" si="24"/>
        <v>5636</v>
      </c>
      <c r="J56">
        <v>2818</v>
      </c>
      <c r="K56">
        <f t="shared" si="28"/>
        <v>11268.04</v>
      </c>
      <c r="L56">
        <f t="shared" si="29"/>
        <v>3.9985947480482613</v>
      </c>
      <c r="M56" s="5">
        <f t="shared" si="30"/>
        <v>3</v>
      </c>
      <c r="N56" s="5">
        <f t="shared" si="31"/>
        <v>4</v>
      </c>
      <c r="U56" s="53" t="s">
        <v>65</v>
      </c>
      <c r="V56" s="1">
        <f t="shared" si="32"/>
        <v>9</v>
      </c>
      <c r="W56" s="1">
        <v>2</v>
      </c>
      <c r="X56">
        <f t="shared" si="33"/>
        <v>40000</v>
      </c>
      <c r="Y56" s="3">
        <f t="shared" si="34"/>
        <v>2</v>
      </c>
      <c r="Z56">
        <f t="shared" si="35"/>
        <v>5022</v>
      </c>
      <c r="AA56">
        <v>2511</v>
      </c>
      <c r="AB56">
        <f t="shared" si="36"/>
        <v>4698.04</v>
      </c>
      <c r="AC56">
        <f t="shared" si="37"/>
        <v>1.8709836718438868</v>
      </c>
      <c r="AD56" s="5">
        <f t="shared" si="38"/>
        <v>1</v>
      </c>
      <c r="AE56" s="5">
        <f t="shared" si="39"/>
        <v>2</v>
      </c>
      <c r="AK56" s="53" t="s">
        <v>65</v>
      </c>
      <c r="AL56" s="1">
        <f t="shared" si="40"/>
        <v>9</v>
      </c>
      <c r="AM56" s="1">
        <v>2</v>
      </c>
      <c r="AN56">
        <f t="shared" si="41"/>
        <v>40000</v>
      </c>
      <c r="AO56" s="3">
        <f t="shared" si="42"/>
        <v>4</v>
      </c>
      <c r="AP56">
        <f t="shared" si="43"/>
        <v>6104</v>
      </c>
      <c r="AQ56">
        <v>3052</v>
      </c>
      <c r="AR56">
        <f t="shared" si="44"/>
        <v>11508.8</v>
      </c>
      <c r="AS56">
        <f t="shared" si="45"/>
        <v>3.770904325032765</v>
      </c>
      <c r="AT56" s="5">
        <f t="shared" si="46"/>
        <v>3</v>
      </c>
      <c r="AU56" s="5">
        <f t="shared" si="47"/>
        <v>4</v>
      </c>
    </row>
    <row r="57" spans="1:47" x14ac:dyDescent="0.2">
      <c r="D57" s="53" t="s">
        <v>66</v>
      </c>
      <c r="E57" s="1">
        <f t="shared" si="25"/>
        <v>9</v>
      </c>
      <c r="F57" s="1">
        <v>2</v>
      </c>
      <c r="G57">
        <f t="shared" si="26"/>
        <v>40000</v>
      </c>
      <c r="H57" s="3">
        <f t="shared" si="27"/>
        <v>5</v>
      </c>
      <c r="I57">
        <f t="shared" si="24"/>
        <v>5536</v>
      </c>
      <c r="J57">
        <v>2768</v>
      </c>
      <c r="K57">
        <f t="shared" si="28"/>
        <v>11268.04</v>
      </c>
      <c r="L57">
        <f t="shared" si="29"/>
        <v>4.0708236994219655</v>
      </c>
      <c r="M57" s="5">
        <f t="shared" si="30"/>
        <v>4</v>
      </c>
      <c r="N57" s="5">
        <f t="shared" si="31"/>
        <v>5</v>
      </c>
      <c r="U57" s="53" t="s">
        <v>66</v>
      </c>
      <c r="V57" s="1">
        <f t="shared" si="32"/>
        <v>9</v>
      </c>
      <c r="W57" s="1">
        <v>2</v>
      </c>
      <c r="X57">
        <f t="shared" si="33"/>
        <v>40000</v>
      </c>
      <c r="Y57" s="3">
        <f t="shared" si="34"/>
        <v>2</v>
      </c>
      <c r="Z57">
        <f t="shared" si="35"/>
        <v>5270</v>
      </c>
      <c r="AA57">
        <v>2635</v>
      </c>
      <c r="AB57">
        <f t="shared" si="36"/>
        <v>4698.04</v>
      </c>
      <c r="AC57">
        <f t="shared" si="37"/>
        <v>1.7829373814041745</v>
      </c>
      <c r="AD57" s="5">
        <f t="shared" si="38"/>
        <v>1</v>
      </c>
      <c r="AE57" s="5">
        <f t="shared" si="39"/>
        <v>2</v>
      </c>
      <c r="AK57" s="53" t="s">
        <v>66</v>
      </c>
      <c r="AL57" s="1">
        <f t="shared" si="40"/>
        <v>9</v>
      </c>
      <c r="AM57" s="1">
        <v>2</v>
      </c>
      <c r="AN57">
        <f t="shared" si="41"/>
        <v>40000</v>
      </c>
      <c r="AO57" s="3">
        <f t="shared" si="42"/>
        <v>4</v>
      </c>
      <c r="AP57">
        <f t="shared" si="43"/>
        <v>5774</v>
      </c>
      <c r="AQ57">
        <v>2887</v>
      </c>
      <c r="AR57">
        <f t="shared" si="44"/>
        <v>11508.8</v>
      </c>
      <c r="AS57">
        <f t="shared" si="45"/>
        <v>3.9864218912365774</v>
      </c>
      <c r="AT57" s="5">
        <f t="shared" si="46"/>
        <v>3</v>
      </c>
      <c r="AU57" s="5">
        <f t="shared" si="47"/>
        <v>4</v>
      </c>
    </row>
    <row r="58" spans="1:47" x14ac:dyDescent="0.2">
      <c r="D58" s="53" t="s">
        <v>67</v>
      </c>
      <c r="E58" s="1">
        <f t="shared" si="25"/>
        <v>9</v>
      </c>
      <c r="F58" s="1">
        <v>2</v>
      </c>
      <c r="G58">
        <f t="shared" si="26"/>
        <v>40000</v>
      </c>
      <c r="H58" s="3">
        <f t="shared" si="27"/>
        <v>5</v>
      </c>
      <c r="I58">
        <f t="shared" si="24"/>
        <v>5534</v>
      </c>
      <c r="J58">
        <v>2767</v>
      </c>
      <c r="K58">
        <f t="shared" si="28"/>
        <v>11268.04</v>
      </c>
      <c r="L58">
        <f t="shared" si="29"/>
        <v>4.0722949042284062</v>
      </c>
      <c r="M58" s="5">
        <f t="shared" si="30"/>
        <v>4</v>
      </c>
      <c r="N58" s="5">
        <f t="shared" si="31"/>
        <v>5</v>
      </c>
      <c r="U58" s="53" t="s">
        <v>67</v>
      </c>
      <c r="V58" s="1">
        <f t="shared" si="32"/>
        <v>9</v>
      </c>
      <c r="W58" s="1">
        <v>2</v>
      </c>
      <c r="X58">
        <f t="shared" si="33"/>
        <v>40000</v>
      </c>
      <c r="Y58" s="3">
        <f t="shared" si="34"/>
        <v>2</v>
      </c>
      <c r="Z58">
        <f t="shared" si="35"/>
        <v>5314</v>
      </c>
      <c r="AA58">
        <v>2657</v>
      </c>
      <c r="AB58">
        <f t="shared" si="36"/>
        <v>4698.04</v>
      </c>
      <c r="AC58">
        <f t="shared" si="37"/>
        <v>1.7681746330447874</v>
      </c>
      <c r="AD58" s="5">
        <f t="shared" si="38"/>
        <v>1</v>
      </c>
      <c r="AE58" s="5">
        <f t="shared" si="39"/>
        <v>2</v>
      </c>
      <c r="AK58" s="53" t="s">
        <v>67</v>
      </c>
      <c r="AL58" s="1">
        <f t="shared" si="40"/>
        <v>9</v>
      </c>
      <c r="AM58" s="1">
        <v>2</v>
      </c>
      <c r="AN58">
        <f t="shared" si="41"/>
        <v>40000</v>
      </c>
      <c r="AO58" s="3">
        <f t="shared" si="42"/>
        <v>5</v>
      </c>
      <c r="AP58">
        <f t="shared" si="43"/>
        <v>5730</v>
      </c>
      <c r="AQ58">
        <v>2865</v>
      </c>
      <c r="AR58">
        <f t="shared" si="44"/>
        <v>11508.8</v>
      </c>
      <c r="AS58">
        <f t="shared" si="45"/>
        <v>4.0170331588132635</v>
      </c>
      <c r="AT58" s="5">
        <f t="shared" si="46"/>
        <v>4</v>
      </c>
      <c r="AU58" s="5">
        <f t="shared" si="47"/>
        <v>5</v>
      </c>
    </row>
    <row r="59" spans="1:47" x14ac:dyDescent="0.2">
      <c r="D59" s="53" t="s">
        <v>68</v>
      </c>
      <c r="E59" s="1">
        <f t="shared" si="25"/>
        <v>9</v>
      </c>
      <c r="F59" s="1">
        <v>2</v>
      </c>
      <c r="G59">
        <f t="shared" si="26"/>
        <v>40000</v>
      </c>
      <c r="H59" s="3">
        <f t="shared" si="27"/>
        <v>5</v>
      </c>
      <c r="I59">
        <f t="shared" si="24"/>
        <v>5406</v>
      </c>
      <c r="J59">
        <v>2703</v>
      </c>
      <c r="K59">
        <f t="shared" si="28"/>
        <v>11268.04</v>
      </c>
      <c r="L59">
        <f t="shared" si="29"/>
        <v>4.1687162412134668</v>
      </c>
      <c r="M59" s="5">
        <f t="shared" si="30"/>
        <v>4</v>
      </c>
      <c r="N59" s="5">
        <f t="shared" si="31"/>
        <v>5</v>
      </c>
      <c r="U59" s="53" t="s">
        <v>68</v>
      </c>
      <c r="V59" s="1">
        <f t="shared" si="32"/>
        <v>9</v>
      </c>
      <c r="W59" s="1">
        <v>2</v>
      </c>
      <c r="X59">
        <f t="shared" si="33"/>
        <v>40000</v>
      </c>
      <c r="Y59" s="3">
        <f t="shared" si="34"/>
        <v>2</v>
      </c>
      <c r="Z59">
        <f t="shared" si="35"/>
        <v>5284</v>
      </c>
      <c r="AA59">
        <v>2642</v>
      </c>
      <c r="AB59">
        <f t="shared" si="36"/>
        <v>4698.04</v>
      </c>
      <c r="AC59">
        <f t="shared" si="37"/>
        <v>1.7782134746404239</v>
      </c>
      <c r="AD59" s="5">
        <f t="shared" si="38"/>
        <v>1</v>
      </c>
      <c r="AE59" s="5">
        <f t="shared" si="39"/>
        <v>2</v>
      </c>
      <c r="AK59" s="53" t="s">
        <v>68</v>
      </c>
      <c r="AL59" s="1">
        <f t="shared" si="40"/>
        <v>9</v>
      </c>
      <c r="AM59" s="1">
        <v>2</v>
      </c>
      <c r="AN59">
        <f t="shared" si="41"/>
        <v>40000</v>
      </c>
      <c r="AO59" s="3">
        <f t="shared" si="42"/>
        <v>5</v>
      </c>
      <c r="AP59">
        <f t="shared" si="43"/>
        <v>5486</v>
      </c>
      <c r="AQ59">
        <v>2743</v>
      </c>
      <c r="AR59">
        <f t="shared" si="44"/>
        <v>11508.8</v>
      </c>
      <c r="AS59">
        <f t="shared" si="45"/>
        <v>4.195698140721837</v>
      </c>
      <c r="AT59" s="5">
        <f t="shared" si="46"/>
        <v>4</v>
      </c>
      <c r="AU59" s="5">
        <f t="shared" si="47"/>
        <v>5</v>
      </c>
    </row>
    <row r="60" spans="1:47" x14ac:dyDescent="0.2">
      <c r="D60" s="53" t="s">
        <v>69</v>
      </c>
      <c r="E60" s="1">
        <f t="shared" si="25"/>
        <v>9</v>
      </c>
      <c r="F60" s="1">
        <v>2</v>
      </c>
      <c r="G60">
        <f t="shared" si="26"/>
        <v>40000</v>
      </c>
      <c r="H60" s="3">
        <f t="shared" si="27"/>
        <v>5</v>
      </c>
      <c r="I60">
        <f t="shared" si="24"/>
        <v>5130</v>
      </c>
      <c r="J60">
        <v>2565</v>
      </c>
      <c r="K60">
        <f t="shared" si="28"/>
        <v>11268.04</v>
      </c>
      <c r="L60">
        <f t="shared" si="29"/>
        <v>4.3929980506822615</v>
      </c>
      <c r="M60" s="5">
        <f t="shared" si="30"/>
        <v>4</v>
      </c>
      <c r="N60" s="5">
        <f t="shared" si="31"/>
        <v>5</v>
      </c>
      <c r="U60" s="53" t="s">
        <v>69</v>
      </c>
      <c r="V60" s="1">
        <f t="shared" si="32"/>
        <v>9</v>
      </c>
      <c r="W60" s="1">
        <v>2</v>
      </c>
      <c r="X60">
        <f t="shared" si="33"/>
        <v>40000</v>
      </c>
      <c r="Y60" s="3">
        <f t="shared" si="34"/>
        <v>2</v>
      </c>
      <c r="Z60">
        <f t="shared" si="35"/>
        <v>5160</v>
      </c>
      <c r="AA60">
        <v>2580</v>
      </c>
      <c r="AB60">
        <f t="shared" si="36"/>
        <v>4698.04</v>
      </c>
      <c r="AC60">
        <f t="shared" si="37"/>
        <v>1.8209457364341086</v>
      </c>
      <c r="AD60" s="5">
        <f t="shared" si="38"/>
        <v>1</v>
      </c>
      <c r="AE60" s="5">
        <f t="shared" si="39"/>
        <v>2</v>
      </c>
      <c r="AK60" s="53" t="s">
        <v>69</v>
      </c>
      <c r="AL60" s="1">
        <f t="shared" si="40"/>
        <v>9</v>
      </c>
      <c r="AM60" s="1">
        <v>2</v>
      </c>
      <c r="AN60">
        <f t="shared" si="41"/>
        <v>40000</v>
      </c>
      <c r="AO60" s="3">
        <f t="shared" si="42"/>
        <v>5</v>
      </c>
      <c r="AP60">
        <f t="shared" si="43"/>
        <v>5320</v>
      </c>
      <c r="AQ60">
        <v>2660</v>
      </c>
      <c r="AR60">
        <f t="shared" si="44"/>
        <v>11508.8</v>
      </c>
      <c r="AS60">
        <f t="shared" si="45"/>
        <v>4.326616541353383</v>
      </c>
      <c r="AT60" s="5">
        <f t="shared" si="46"/>
        <v>4</v>
      </c>
      <c r="AU60" s="5">
        <f t="shared" si="47"/>
        <v>5</v>
      </c>
    </row>
    <row r="61" spans="1:47" x14ac:dyDescent="0.2">
      <c r="D61" s="53" t="s">
        <v>70</v>
      </c>
      <c r="E61" s="1">
        <f t="shared" si="25"/>
        <v>9</v>
      </c>
      <c r="F61" s="1">
        <v>1</v>
      </c>
      <c r="G61">
        <f t="shared" si="26"/>
        <v>40000</v>
      </c>
      <c r="H61" s="3">
        <f t="shared" si="27"/>
        <v>5</v>
      </c>
      <c r="I61">
        <f t="shared" si="24"/>
        <v>2600</v>
      </c>
      <c r="J61">
        <v>2600</v>
      </c>
      <c r="K61">
        <f t="shared" si="28"/>
        <v>11268.04</v>
      </c>
      <c r="L61">
        <f t="shared" si="29"/>
        <v>4.3338615384615391</v>
      </c>
      <c r="M61" s="5">
        <f t="shared" si="30"/>
        <v>4</v>
      </c>
      <c r="N61" s="5">
        <f t="shared" si="31"/>
        <v>5</v>
      </c>
      <c r="U61" s="53" t="s">
        <v>70</v>
      </c>
      <c r="V61" s="1">
        <f t="shared" si="32"/>
        <v>9</v>
      </c>
      <c r="W61" s="1">
        <v>2</v>
      </c>
      <c r="X61">
        <f t="shared" si="33"/>
        <v>40000</v>
      </c>
      <c r="Y61" s="3">
        <f t="shared" si="34"/>
        <v>2</v>
      </c>
      <c r="Z61">
        <f t="shared" si="35"/>
        <v>5162</v>
      </c>
      <c r="AA61">
        <v>2581</v>
      </c>
      <c r="AB61">
        <f t="shared" si="36"/>
        <v>4698.04</v>
      </c>
      <c r="AC61">
        <f t="shared" si="37"/>
        <v>1.8202402169701666</v>
      </c>
      <c r="AD61" s="5">
        <f t="shared" si="38"/>
        <v>1</v>
      </c>
      <c r="AE61" s="5">
        <f t="shared" si="39"/>
        <v>2</v>
      </c>
      <c r="AK61" s="53" t="s">
        <v>70</v>
      </c>
      <c r="AL61" s="1">
        <f t="shared" si="40"/>
        <v>9</v>
      </c>
      <c r="AM61" s="1">
        <v>1</v>
      </c>
      <c r="AN61">
        <f t="shared" si="41"/>
        <v>40000</v>
      </c>
      <c r="AO61" s="3">
        <f t="shared" si="42"/>
        <v>5</v>
      </c>
      <c r="AP61">
        <f t="shared" si="43"/>
        <v>2612</v>
      </c>
      <c r="AQ61">
        <v>2612</v>
      </c>
      <c r="AR61">
        <f t="shared" si="44"/>
        <v>11508.8</v>
      </c>
      <c r="AS61">
        <f t="shared" si="45"/>
        <v>4.406125574272588</v>
      </c>
      <c r="AT61" s="5">
        <f t="shared" si="46"/>
        <v>4</v>
      </c>
      <c r="AU61" s="5">
        <f t="shared" si="47"/>
        <v>5</v>
      </c>
    </row>
    <row r="62" spans="1:47" x14ac:dyDescent="0.2">
      <c r="D62" s="53" t="s">
        <v>71</v>
      </c>
      <c r="E62" s="1">
        <f t="shared" si="25"/>
        <v>9</v>
      </c>
      <c r="F62" s="1">
        <v>1</v>
      </c>
      <c r="G62">
        <f t="shared" si="26"/>
        <v>40000</v>
      </c>
      <c r="H62" s="3">
        <f t="shared" si="27"/>
        <v>5</v>
      </c>
      <c r="I62">
        <f t="shared" si="24"/>
        <v>2433</v>
      </c>
      <c r="J62">
        <v>2433</v>
      </c>
      <c r="K62">
        <f t="shared" si="28"/>
        <v>11268.04</v>
      </c>
      <c r="L62">
        <f t="shared" si="29"/>
        <v>4.631335799424579</v>
      </c>
      <c r="M62" s="5">
        <f t="shared" si="30"/>
        <v>4</v>
      </c>
      <c r="N62" s="5">
        <f t="shared" si="31"/>
        <v>5</v>
      </c>
      <c r="U62" s="53" t="s">
        <v>71</v>
      </c>
      <c r="V62" s="1">
        <f t="shared" si="32"/>
        <v>9</v>
      </c>
      <c r="W62" s="1">
        <v>1</v>
      </c>
      <c r="X62">
        <f t="shared" si="33"/>
        <v>40000</v>
      </c>
      <c r="Y62" s="3">
        <f t="shared" si="34"/>
        <v>2</v>
      </c>
      <c r="Z62">
        <f t="shared" si="35"/>
        <v>2541</v>
      </c>
      <c r="AA62">
        <v>2541</v>
      </c>
      <c r="AB62">
        <f t="shared" si="36"/>
        <v>4698.04</v>
      </c>
      <c r="AC62">
        <f t="shared" si="37"/>
        <v>1.8488941361668634</v>
      </c>
      <c r="AD62" s="5">
        <f t="shared" si="38"/>
        <v>1</v>
      </c>
      <c r="AE62" s="5">
        <f t="shared" si="39"/>
        <v>2</v>
      </c>
      <c r="AK62" s="53" t="s">
        <v>71</v>
      </c>
      <c r="AL62" s="1">
        <f t="shared" si="40"/>
        <v>9</v>
      </c>
      <c r="AM62" s="1">
        <v>1</v>
      </c>
      <c r="AN62">
        <f t="shared" si="41"/>
        <v>40000</v>
      </c>
      <c r="AO62" s="3">
        <f t="shared" si="42"/>
        <v>5</v>
      </c>
      <c r="AP62">
        <f t="shared" si="43"/>
        <v>2420</v>
      </c>
      <c r="AQ62">
        <v>2420</v>
      </c>
      <c r="AR62">
        <f t="shared" si="44"/>
        <v>11508.8</v>
      </c>
      <c r="AS62">
        <f t="shared" si="45"/>
        <v>4.7557024793388427</v>
      </c>
      <c r="AT62" s="5">
        <f t="shared" si="46"/>
        <v>4</v>
      </c>
      <c r="AU62" s="5">
        <f t="shared" si="47"/>
        <v>5</v>
      </c>
    </row>
    <row r="63" spans="1:47" x14ac:dyDescent="0.2">
      <c r="F63" t="s">
        <v>20</v>
      </c>
      <c r="I63">
        <f>SUM(I38:I62)</f>
        <v>281701</v>
      </c>
      <c r="J63">
        <f>SUM(J38:J62)</f>
        <v>64319</v>
      </c>
      <c r="W63" t="s">
        <v>20</v>
      </c>
      <c r="Z63">
        <f>SUM(Z38:Z62)</f>
        <v>117451</v>
      </c>
      <c r="AA63">
        <f>SUM(AA38:AA62)</f>
        <v>47978</v>
      </c>
      <c r="AM63" t="s">
        <v>20</v>
      </c>
      <c r="AP63">
        <f>SUM(AP38:AP62)</f>
        <v>287720</v>
      </c>
      <c r="AQ63">
        <f>SUM(AQ38:AQ62)</f>
        <v>69362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13</v>
      </c>
      <c r="F69" s="53">
        <v>38</v>
      </c>
      <c r="G69">
        <f>B$4/25</f>
        <v>40000</v>
      </c>
      <c r="H69" s="3">
        <f>N69</f>
        <v>13</v>
      </c>
      <c r="I69">
        <f t="shared" ref="I69:I93" si="48">F69*J69</f>
        <v>30096</v>
      </c>
      <c r="J69">
        <v>792</v>
      </c>
      <c r="K69">
        <f>I$94/25</f>
        <v>9853.7999999999993</v>
      </c>
      <c r="L69">
        <f>K69/J69</f>
        <v>12.441666666666666</v>
      </c>
      <c r="M69" s="5">
        <f>_xlfn.FLOOR.PRECISE(L69)</f>
        <v>12</v>
      </c>
      <c r="N69" s="5">
        <f>ROUNDUP(L69,0)</f>
        <v>13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11</v>
      </c>
      <c r="W69" s="53">
        <v>103</v>
      </c>
      <c r="X69">
        <f>S$4/25</f>
        <v>40000</v>
      </c>
      <c r="Y69" s="3">
        <f>AE69</f>
        <v>28</v>
      </c>
      <c r="Z69">
        <f>W69*AA69</f>
        <v>21012</v>
      </c>
      <c r="AA69">
        <v>204</v>
      </c>
      <c r="AB69">
        <f>Z$94/25</f>
        <v>5526.8</v>
      </c>
      <c r="AC69">
        <f>AB69/AA69</f>
        <v>27.092156862745099</v>
      </c>
      <c r="AD69" s="5">
        <f>_xlfn.FLOOR.PRECISE(AC69)</f>
        <v>27</v>
      </c>
      <c r="AE69" s="5">
        <f>ROUNDUP(AC69,0)</f>
        <v>28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13</v>
      </c>
      <c r="AM69" s="53">
        <v>12</v>
      </c>
      <c r="AN69">
        <f>AI$4/25</f>
        <v>40000</v>
      </c>
      <c r="AO69" s="3">
        <f>AU69</f>
        <v>11</v>
      </c>
      <c r="AP69">
        <f>AM69*AQ69</f>
        <v>9792</v>
      </c>
      <c r="AQ69">
        <v>816</v>
      </c>
      <c r="AR69">
        <f>AP$94/25</f>
        <v>8494.32</v>
      </c>
      <c r="AS69">
        <f>AR69/AQ69</f>
        <v>10.409705882352942</v>
      </c>
      <c r="AT69" s="5">
        <f>_xlfn.FLOOR.PRECISE(AS69)</f>
        <v>10</v>
      </c>
      <c r="AU69" s="5">
        <f>ROUNDUP(AS69,0)</f>
        <v>11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14</v>
      </c>
      <c r="F70" s="53">
        <v>16</v>
      </c>
      <c r="G70">
        <f t="shared" ref="G70:G93" si="50">B$4/25</f>
        <v>40000</v>
      </c>
      <c r="H70" s="3">
        <f t="shared" ref="H70:H93" si="51">N70</f>
        <v>8</v>
      </c>
      <c r="I70">
        <f t="shared" si="48"/>
        <v>20912</v>
      </c>
      <c r="J70">
        <v>1307</v>
      </c>
      <c r="K70">
        <f t="shared" ref="K70:K93" si="52">I$94/25</f>
        <v>9853.7999999999993</v>
      </c>
      <c r="L70">
        <f t="shared" ref="L70:L93" si="53">K70/J70</f>
        <v>7.539250191277735</v>
      </c>
      <c r="M70" s="5">
        <f t="shared" ref="M70:M93" si="54">_xlfn.FLOOR.PRECISE(L70)</f>
        <v>7</v>
      </c>
      <c r="N70" s="5">
        <f t="shared" ref="N70:N93" si="55">ROUNDUP(L70,0)</f>
        <v>8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12</v>
      </c>
      <c r="W70" s="53">
        <v>15</v>
      </c>
      <c r="X70">
        <f t="shared" ref="X70:X93" si="57">S$4/25</f>
        <v>40000</v>
      </c>
      <c r="Y70" s="3">
        <f t="shared" ref="Y70:Y93" si="58">AE70</f>
        <v>13</v>
      </c>
      <c r="Z70">
        <f t="shared" ref="Z70:Z93" si="59">W70*AA70</f>
        <v>6495</v>
      </c>
      <c r="AA70">
        <v>433</v>
      </c>
      <c r="AB70">
        <f t="shared" ref="AB70:AB93" si="60">Z$94/25</f>
        <v>5526.8</v>
      </c>
      <c r="AC70">
        <f t="shared" ref="AC70:AC93" si="61">AB70/AA70</f>
        <v>12.763972286374134</v>
      </c>
      <c r="AD70" s="5">
        <f t="shared" ref="AD70:AD93" si="62">_xlfn.FLOOR.PRECISE(AC70)</f>
        <v>12</v>
      </c>
      <c r="AE70" s="5">
        <f t="shared" ref="AE70:AE93" si="63">ROUNDUP(AC70,0)</f>
        <v>13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14</v>
      </c>
      <c r="AM70" s="53">
        <v>10</v>
      </c>
      <c r="AN70">
        <f t="shared" ref="AN70:AN93" si="65">AI$4/25</f>
        <v>40000</v>
      </c>
      <c r="AO70" s="3">
        <f t="shared" ref="AO70:AO93" si="66">AU70</f>
        <v>6</v>
      </c>
      <c r="AP70">
        <f t="shared" ref="AP70:AP93" si="67">AM70*AQ70</f>
        <v>14730</v>
      </c>
      <c r="AQ70">
        <v>1473</v>
      </c>
      <c r="AR70">
        <f t="shared" ref="AR70:AR93" si="68">AP$94/25</f>
        <v>8494.32</v>
      </c>
      <c r="AS70">
        <f t="shared" ref="AS70:AS93" si="69">AR70/AQ70</f>
        <v>5.7666802443991854</v>
      </c>
      <c r="AT70" s="5">
        <f t="shared" ref="AT70:AT93" si="70">_xlfn.FLOOR.PRECISE(AS70)</f>
        <v>5</v>
      </c>
      <c r="AU70" s="5">
        <f t="shared" ref="AU70:AU93" si="71">ROUNDUP(AS70,0)</f>
        <v>6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14</v>
      </c>
      <c r="F71" s="53">
        <v>13</v>
      </c>
      <c r="G71">
        <f t="shared" si="50"/>
        <v>40000</v>
      </c>
      <c r="H71" s="3">
        <f t="shared" si="51"/>
        <v>6</v>
      </c>
      <c r="I71">
        <f t="shared" si="48"/>
        <v>23283</v>
      </c>
      <c r="J71">
        <v>1791</v>
      </c>
      <c r="K71">
        <f t="shared" si="52"/>
        <v>9853.7999999999993</v>
      </c>
      <c r="L71">
        <f t="shared" si="53"/>
        <v>5.5018425460636511</v>
      </c>
      <c r="M71" s="5">
        <f t="shared" si="54"/>
        <v>5</v>
      </c>
      <c r="N71" s="5">
        <f t="shared" si="55"/>
        <v>6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13</v>
      </c>
      <c r="W71" s="53">
        <v>11</v>
      </c>
      <c r="X71">
        <f t="shared" si="57"/>
        <v>40000</v>
      </c>
      <c r="Y71" s="3">
        <f t="shared" si="58"/>
        <v>9</v>
      </c>
      <c r="Z71">
        <f t="shared" si="59"/>
        <v>7469</v>
      </c>
      <c r="AA71">
        <v>679</v>
      </c>
      <c r="AB71">
        <f t="shared" si="60"/>
        <v>5526.8</v>
      </c>
      <c r="AC71">
        <f t="shared" si="61"/>
        <v>8.1396170839469804</v>
      </c>
      <c r="AD71" s="5">
        <f t="shared" si="62"/>
        <v>8</v>
      </c>
      <c r="AE71" s="5">
        <f t="shared" si="63"/>
        <v>9</v>
      </c>
      <c r="AF71" s="1"/>
      <c r="AG71" s="1"/>
      <c r="AH71" s="1"/>
      <c r="AI71" s="1"/>
      <c r="AJ71" s="1"/>
      <c r="AK71" s="53" t="s">
        <v>11</v>
      </c>
      <c r="AL71" s="1">
        <f t="shared" si="64"/>
        <v>14</v>
      </c>
      <c r="AM71" s="53">
        <v>9</v>
      </c>
      <c r="AN71">
        <f t="shared" si="65"/>
        <v>40000</v>
      </c>
      <c r="AO71" s="3">
        <f t="shared" si="66"/>
        <v>5</v>
      </c>
      <c r="AP71">
        <f t="shared" si="67"/>
        <v>17154</v>
      </c>
      <c r="AQ71">
        <v>1906</v>
      </c>
      <c r="AR71">
        <f t="shared" si="68"/>
        <v>8494.32</v>
      </c>
      <c r="AS71">
        <f t="shared" si="69"/>
        <v>4.4566211962224553</v>
      </c>
      <c r="AT71" s="5">
        <f t="shared" si="70"/>
        <v>4</v>
      </c>
      <c r="AU71" s="5">
        <f t="shared" si="71"/>
        <v>5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15</v>
      </c>
      <c r="F72" s="1">
        <v>8</v>
      </c>
      <c r="G72">
        <f t="shared" si="50"/>
        <v>40000</v>
      </c>
      <c r="H72" s="3">
        <f t="shared" si="51"/>
        <v>5</v>
      </c>
      <c r="I72">
        <f t="shared" si="48"/>
        <v>16576</v>
      </c>
      <c r="J72">
        <v>2072</v>
      </c>
      <c r="K72">
        <f t="shared" si="52"/>
        <v>9853.7999999999993</v>
      </c>
      <c r="L72">
        <f t="shared" si="53"/>
        <v>4.7556949806949804</v>
      </c>
      <c r="M72" s="5">
        <f t="shared" si="54"/>
        <v>4</v>
      </c>
      <c r="N72" s="5">
        <f t="shared" si="55"/>
        <v>5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13</v>
      </c>
      <c r="W72" s="1">
        <v>8</v>
      </c>
      <c r="X72">
        <f t="shared" si="57"/>
        <v>40000</v>
      </c>
      <c r="Y72" s="3">
        <f t="shared" si="58"/>
        <v>6</v>
      </c>
      <c r="Z72">
        <f t="shared" si="59"/>
        <v>7472</v>
      </c>
      <c r="AA72">
        <v>934</v>
      </c>
      <c r="AB72">
        <f t="shared" si="60"/>
        <v>5526.8</v>
      </c>
      <c r="AC72">
        <f t="shared" si="61"/>
        <v>5.9173447537473232</v>
      </c>
      <c r="AD72" s="5">
        <f t="shared" si="62"/>
        <v>5</v>
      </c>
      <c r="AE72" s="5">
        <f t="shared" si="63"/>
        <v>6</v>
      </c>
      <c r="AF72" s="1"/>
      <c r="AG72" s="1"/>
      <c r="AH72" s="1"/>
      <c r="AI72" s="1"/>
      <c r="AJ72" s="1"/>
      <c r="AK72" s="53" t="s">
        <v>12</v>
      </c>
      <c r="AL72" s="1">
        <f t="shared" si="64"/>
        <v>15</v>
      </c>
      <c r="AM72" s="1">
        <v>7</v>
      </c>
      <c r="AN72">
        <f t="shared" si="65"/>
        <v>40000</v>
      </c>
      <c r="AO72" s="3">
        <f t="shared" si="66"/>
        <v>4</v>
      </c>
      <c r="AP72">
        <f t="shared" si="67"/>
        <v>16149</v>
      </c>
      <c r="AQ72">
        <v>2307</v>
      </c>
      <c r="AR72">
        <f t="shared" si="68"/>
        <v>8494.32</v>
      </c>
      <c r="AS72">
        <f t="shared" si="69"/>
        <v>3.6819765929778931</v>
      </c>
      <c r="AT72" s="5">
        <f t="shared" si="70"/>
        <v>3</v>
      </c>
      <c r="AU72" s="5">
        <f t="shared" si="71"/>
        <v>4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15</v>
      </c>
      <c r="F73" s="1">
        <v>7</v>
      </c>
      <c r="G73">
        <f t="shared" si="50"/>
        <v>40000</v>
      </c>
      <c r="H73" s="3">
        <f t="shared" si="51"/>
        <v>5</v>
      </c>
      <c r="I73">
        <f t="shared" si="48"/>
        <v>16261</v>
      </c>
      <c r="J73">
        <v>2323</v>
      </c>
      <c r="K73">
        <f t="shared" si="52"/>
        <v>9853.7999999999993</v>
      </c>
      <c r="L73">
        <f t="shared" si="53"/>
        <v>4.2418424451140764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14</v>
      </c>
      <c r="W73" s="1">
        <v>6</v>
      </c>
      <c r="X73">
        <f t="shared" si="57"/>
        <v>40000</v>
      </c>
      <c r="Y73" s="3">
        <f t="shared" si="58"/>
        <v>5</v>
      </c>
      <c r="Z73">
        <f t="shared" si="59"/>
        <v>6654</v>
      </c>
      <c r="AA73">
        <v>1109</v>
      </c>
      <c r="AB73">
        <f t="shared" si="60"/>
        <v>5526.8</v>
      </c>
      <c r="AC73">
        <f t="shared" si="61"/>
        <v>4.9835888187556359</v>
      </c>
      <c r="AD73" s="5">
        <f t="shared" si="62"/>
        <v>4</v>
      </c>
      <c r="AE73" s="5">
        <f t="shared" si="63"/>
        <v>5</v>
      </c>
      <c r="AF73" s="1"/>
      <c r="AG73" s="1"/>
      <c r="AH73" s="1"/>
      <c r="AI73" s="1"/>
      <c r="AJ73" s="1"/>
      <c r="AK73" s="53" t="s">
        <v>13</v>
      </c>
      <c r="AL73" s="1">
        <f t="shared" si="64"/>
        <v>15</v>
      </c>
      <c r="AM73" s="1">
        <v>6</v>
      </c>
      <c r="AN73">
        <f t="shared" si="65"/>
        <v>40000</v>
      </c>
      <c r="AO73" s="3">
        <f t="shared" si="66"/>
        <v>4</v>
      </c>
      <c r="AP73">
        <f t="shared" si="67"/>
        <v>15642</v>
      </c>
      <c r="AQ73">
        <v>2607</v>
      </c>
      <c r="AR73">
        <f t="shared" si="68"/>
        <v>8494.32</v>
      </c>
      <c r="AS73">
        <f t="shared" si="69"/>
        <v>3.2582738780207134</v>
      </c>
      <c r="AT73" s="5">
        <f t="shared" si="70"/>
        <v>3</v>
      </c>
      <c r="AU73" s="5">
        <f t="shared" si="71"/>
        <v>4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15</v>
      </c>
      <c r="F74" s="1">
        <v>6</v>
      </c>
      <c r="G74">
        <f t="shared" si="50"/>
        <v>40000</v>
      </c>
      <c r="H74" s="3">
        <f t="shared" si="51"/>
        <v>4</v>
      </c>
      <c r="I74">
        <f t="shared" si="48"/>
        <v>15516</v>
      </c>
      <c r="J74">
        <v>2586</v>
      </c>
      <c r="K74">
        <f t="shared" si="52"/>
        <v>9853.7999999999993</v>
      </c>
      <c r="L74">
        <f t="shared" si="53"/>
        <v>3.8104408352668209</v>
      </c>
      <c r="M74" s="5">
        <f t="shared" si="54"/>
        <v>3</v>
      </c>
      <c r="N74" s="5">
        <f t="shared" si="55"/>
        <v>4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14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6395</v>
      </c>
      <c r="AA74">
        <v>1279</v>
      </c>
      <c r="AB74">
        <f t="shared" si="60"/>
        <v>5526.8</v>
      </c>
      <c r="AC74">
        <f t="shared" si="61"/>
        <v>4.3211884284597346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15</v>
      </c>
      <c r="AM74" s="1">
        <v>5</v>
      </c>
      <c r="AN74">
        <f t="shared" si="65"/>
        <v>40000</v>
      </c>
      <c r="AO74" s="3">
        <f t="shared" si="66"/>
        <v>4</v>
      </c>
      <c r="AP74">
        <f t="shared" si="67"/>
        <v>13760</v>
      </c>
      <c r="AQ74">
        <v>2752</v>
      </c>
      <c r="AR74">
        <f t="shared" si="68"/>
        <v>8494.32</v>
      </c>
      <c r="AS74">
        <f t="shared" si="69"/>
        <v>3.0865988372093023</v>
      </c>
      <c r="AT74" s="5">
        <f t="shared" si="70"/>
        <v>3</v>
      </c>
      <c r="AU74" s="5">
        <f t="shared" si="71"/>
        <v>4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15</v>
      </c>
      <c r="F75" s="1">
        <v>5</v>
      </c>
      <c r="G75">
        <f t="shared" si="50"/>
        <v>40000</v>
      </c>
      <c r="H75" s="3">
        <f t="shared" si="51"/>
        <v>4</v>
      </c>
      <c r="I75">
        <f t="shared" si="48"/>
        <v>13395</v>
      </c>
      <c r="J75">
        <v>2679</v>
      </c>
      <c r="K75">
        <f t="shared" si="52"/>
        <v>9853.7999999999993</v>
      </c>
      <c r="L75">
        <f t="shared" si="53"/>
        <v>3.6781634938409851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14</v>
      </c>
      <c r="W75" s="1">
        <v>4</v>
      </c>
      <c r="X75">
        <f t="shared" si="57"/>
        <v>40000</v>
      </c>
      <c r="Y75" s="3">
        <f t="shared" si="58"/>
        <v>4</v>
      </c>
      <c r="Z75">
        <f t="shared" si="59"/>
        <v>5928</v>
      </c>
      <c r="AA75">
        <v>1482</v>
      </c>
      <c r="AB75">
        <f t="shared" si="60"/>
        <v>5526.8</v>
      </c>
      <c r="AC75">
        <f t="shared" si="61"/>
        <v>3.7292847503373818</v>
      </c>
      <c r="AD75" s="5">
        <f t="shared" si="62"/>
        <v>3</v>
      </c>
      <c r="AE75" s="5">
        <f t="shared" si="63"/>
        <v>4</v>
      </c>
      <c r="AF75" s="1"/>
      <c r="AG75" s="1"/>
      <c r="AH75" s="1"/>
      <c r="AI75" s="1"/>
      <c r="AJ75" s="1"/>
      <c r="AK75" s="53" t="s">
        <v>15</v>
      </c>
      <c r="AL75" s="1">
        <f t="shared" si="64"/>
        <v>15</v>
      </c>
      <c r="AM75" s="1">
        <v>4</v>
      </c>
      <c r="AN75">
        <f t="shared" si="65"/>
        <v>40000</v>
      </c>
      <c r="AO75" s="3">
        <f t="shared" si="66"/>
        <v>3</v>
      </c>
      <c r="AP75">
        <f t="shared" si="67"/>
        <v>11760</v>
      </c>
      <c r="AQ75">
        <v>2940</v>
      </c>
      <c r="AR75">
        <f t="shared" si="68"/>
        <v>8494.32</v>
      </c>
      <c r="AS75">
        <f t="shared" si="69"/>
        <v>2.8892244897959181</v>
      </c>
      <c r="AT75" s="5">
        <f t="shared" si="70"/>
        <v>2</v>
      </c>
      <c r="AU75" s="5">
        <f t="shared" si="71"/>
        <v>3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15</v>
      </c>
      <c r="F76" s="1">
        <v>4</v>
      </c>
      <c r="G76">
        <f t="shared" si="50"/>
        <v>40000</v>
      </c>
      <c r="H76" s="3">
        <f t="shared" si="51"/>
        <v>4</v>
      </c>
      <c r="I76">
        <f t="shared" si="48"/>
        <v>10924</v>
      </c>
      <c r="J76">
        <v>2731</v>
      </c>
      <c r="K76">
        <f t="shared" si="52"/>
        <v>9853.7999999999993</v>
      </c>
      <c r="L76">
        <f t="shared" si="53"/>
        <v>3.6081288905162943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14</v>
      </c>
      <c r="W76" s="1">
        <v>3</v>
      </c>
      <c r="X76">
        <f t="shared" si="57"/>
        <v>40000</v>
      </c>
      <c r="Y76" s="3">
        <f t="shared" si="58"/>
        <v>4</v>
      </c>
      <c r="Z76">
        <f t="shared" si="59"/>
        <v>4833</v>
      </c>
      <c r="AA76">
        <v>1611</v>
      </c>
      <c r="AB76">
        <f t="shared" si="60"/>
        <v>5526.8</v>
      </c>
      <c r="AC76">
        <f t="shared" si="61"/>
        <v>3.4306641837368095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15</v>
      </c>
      <c r="AM76" s="1">
        <v>4</v>
      </c>
      <c r="AN76">
        <f t="shared" si="65"/>
        <v>40000</v>
      </c>
      <c r="AO76" s="3">
        <f t="shared" si="66"/>
        <v>3</v>
      </c>
      <c r="AP76">
        <f t="shared" si="67"/>
        <v>12148</v>
      </c>
      <c r="AQ76">
        <v>3037</v>
      </c>
      <c r="AR76">
        <f t="shared" si="68"/>
        <v>8494.32</v>
      </c>
      <c r="AS76">
        <f t="shared" si="69"/>
        <v>2.7969443529799145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15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8499</v>
      </c>
      <c r="J77">
        <v>2833</v>
      </c>
      <c r="K77">
        <f t="shared" si="52"/>
        <v>9853.7999999999993</v>
      </c>
      <c r="L77">
        <f t="shared" si="53"/>
        <v>3.4782209671726081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14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5286</v>
      </c>
      <c r="AA77">
        <v>1762</v>
      </c>
      <c r="AB77">
        <f t="shared" si="60"/>
        <v>5526.8</v>
      </c>
      <c r="AC77">
        <f t="shared" si="61"/>
        <v>3.1366628830874008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15</v>
      </c>
      <c r="AM77" s="1">
        <v>3</v>
      </c>
      <c r="AN77">
        <f t="shared" si="65"/>
        <v>40000</v>
      </c>
      <c r="AO77" s="3">
        <f t="shared" si="66"/>
        <v>3</v>
      </c>
      <c r="AP77">
        <f t="shared" si="67"/>
        <v>9621</v>
      </c>
      <c r="AQ77">
        <v>3207</v>
      </c>
      <c r="AR77">
        <f t="shared" si="68"/>
        <v>8494.32</v>
      </c>
      <c r="AS77">
        <f t="shared" si="69"/>
        <v>2.6486810102899905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15</v>
      </c>
      <c r="F78" s="1">
        <v>3</v>
      </c>
      <c r="G78">
        <f t="shared" si="50"/>
        <v>40000</v>
      </c>
      <c r="H78" s="3">
        <f t="shared" si="51"/>
        <v>4</v>
      </c>
      <c r="I78">
        <f t="shared" si="48"/>
        <v>8718</v>
      </c>
      <c r="J78">
        <v>2906</v>
      </c>
      <c r="K78">
        <f t="shared" si="52"/>
        <v>9853.7999999999993</v>
      </c>
      <c r="L78">
        <f t="shared" si="53"/>
        <v>3.390846524432209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14</v>
      </c>
      <c r="W78" s="1">
        <v>2</v>
      </c>
      <c r="X78">
        <f t="shared" si="57"/>
        <v>40000</v>
      </c>
      <c r="Y78" s="3">
        <f t="shared" si="58"/>
        <v>3</v>
      </c>
      <c r="Z78">
        <f t="shared" si="59"/>
        <v>3694</v>
      </c>
      <c r="AA78">
        <v>1847</v>
      </c>
      <c r="AB78">
        <f t="shared" si="60"/>
        <v>5526.8</v>
      </c>
      <c r="AC78">
        <f t="shared" si="61"/>
        <v>2.9923118570655118</v>
      </c>
      <c r="AD78" s="5">
        <f t="shared" si="62"/>
        <v>2</v>
      </c>
      <c r="AE78" s="5">
        <f t="shared" si="63"/>
        <v>3</v>
      </c>
      <c r="AF78" s="1"/>
      <c r="AG78" s="1"/>
      <c r="AH78" s="1"/>
      <c r="AI78" s="1"/>
      <c r="AJ78" s="1"/>
      <c r="AK78" s="53" t="s">
        <v>18</v>
      </c>
      <c r="AL78" s="1">
        <f t="shared" si="64"/>
        <v>15</v>
      </c>
      <c r="AM78" s="1">
        <v>2</v>
      </c>
      <c r="AN78">
        <f t="shared" si="65"/>
        <v>40000</v>
      </c>
      <c r="AO78" s="3">
        <f t="shared" si="66"/>
        <v>3</v>
      </c>
      <c r="AP78">
        <f t="shared" si="67"/>
        <v>6482</v>
      </c>
      <c r="AQ78">
        <v>3241</v>
      </c>
      <c r="AR78">
        <f t="shared" si="68"/>
        <v>8494.32</v>
      </c>
      <c r="AS78">
        <f t="shared" si="69"/>
        <v>2.6208947855600124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15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5890</v>
      </c>
      <c r="J79">
        <v>2945</v>
      </c>
      <c r="K79">
        <f t="shared" si="52"/>
        <v>9853.7999999999993</v>
      </c>
      <c r="L79">
        <f t="shared" si="53"/>
        <v>3.3459422750424448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14</v>
      </c>
      <c r="W79" s="1">
        <v>2</v>
      </c>
      <c r="X79">
        <f t="shared" si="57"/>
        <v>40000</v>
      </c>
      <c r="Y79" s="3">
        <f t="shared" si="58"/>
        <v>3</v>
      </c>
      <c r="Z79">
        <f t="shared" si="59"/>
        <v>3940</v>
      </c>
      <c r="AA79">
        <v>1970</v>
      </c>
      <c r="AB79">
        <f t="shared" si="60"/>
        <v>5526.8</v>
      </c>
      <c r="AC79">
        <f t="shared" si="61"/>
        <v>2.8054822335025382</v>
      </c>
      <c r="AD79" s="5">
        <f t="shared" si="62"/>
        <v>2</v>
      </c>
      <c r="AE79" s="5">
        <f t="shared" si="63"/>
        <v>3</v>
      </c>
      <c r="AF79" s="1"/>
      <c r="AG79" s="1"/>
      <c r="AH79" s="1"/>
      <c r="AI79" s="1"/>
      <c r="AJ79" s="1"/>
      <c r="AK79" s="53" t="s">
        <v>57</v>
      </c>
      <c r="AL79" s="1">
        <f t="shared" si="64"/>
        <v>15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6462</v>
      </c>
      <c r="AQ79">
        <v>3231</v>
      </c>
      <c r="AR79">
        <f t="shared" si="68"/>
        <v>8494.32</v>
      </c>
      <c r="AS79">
        <f t="shared" si="69"/>
        <v>2.6290064995357474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15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6048</v>
      </c>
      <c r="J80">
        <v>3024</v>
      </c>
      <c r="K80">
        <f t="shared" si="52"/>
        <v>9853.7999999999993</v>
      </c>
      <c r="L80">
        <f t="shared" si="53"/>
        <v>3.2585317460317458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15</v>
      </c>
      <c r="W80" s="1">
        <v>2</v>
      </c>
      <c r="X80">
        <f t="shared" si="57"/>
        <v>40000</v>
      </c>
      <c r="Y80" s="3">
        <f t="shared" si="58"/>
        <v>3</v>
      </c>
      <c r="Z80">
        <f t="shared" si="59"/>
        <v>4260</v>
      </c>
      <c r="AA80">
        <v>2130</v>
      </c>
      <c r="AB80">
        <f t="shared" si="60"/>
        <v>5526.8</v>
      </c>
      <c r="AC80">
        <f t="shared" si="61"/>
        <v>2.5947417840375588</v>
      </c>
      <c r="AD80" s="5">
        <f t="shared" si="62"/>
        <v>2</v>
      </c>
      <c r="AE80" s="5">
        <f t="shared" si="63"/>
        <v>3</v>
      </c>
      <c r="AF80" s="1"/>
      <c r="AG80" s="1"/>
      <c r="AH80" s="1"/>
      <c r="AI80" s="1"/>
      <c r="AJ80" s="1"/>
      <c r="AK80" s="53" t="s">
        <v>58</v>
      </c>
      <c r="AL80" s="1">
        <f t="shared" si="64"/>
        <v>15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6596</v>
      </c>
      <c r="AQ80">
        <v>3298</v>
      </c>
      <c r="AR80">
        <f t="shared" si="68"/>
        <v>8494.32</v>
      </c>
      <c r="AS80">
        <f t="shared" si="69"/>
        <v>2.5755973317161915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15</v>
      </c>
      <c r="F81" s="1">
        <v>2</v>
      </c>
      <c r="G81">
        <f t="shared" si="50"/>
        <v>40000</v>
      </c>
      <c r="H81" s="3">
        <f t="shared" si="51"/>
        <v>4</v>
      </c>
      <c r="I81">
        <f t="shared" si="48"/>
        <v>5974</v>
      </c>
      <c r="J81">
        <v>2987</v>
      </c>
      <c r="K81">
        <f t="shared" si="52"/>
        <v>9853.7999999999993</v>
      </c>
      <c r="L81">
        <f t="shared" si="53"/>
        <v>3.2988952125878805</v>
      </c>
      <c r="M81" s="5">
        <f t="shared" si="54"/>
        <v>3</v>
      </c>
      <c r="N81" s="5">
        <f t="shared" si="55"/>
        <v>4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15</v>
      </c>
      <c r="W81" s="1">
        <v>2</v>
      </c>
      <c r="X81">
        <f t="shared" si="57"/>
        <v>40000</v>
      </c>
      <c r="Y81" s="3">
        <f t="shared" si="58"/>
        <v>3</v>
      </c>
      <c r="Z81">
        <f t="shared" si="59"/>
        <v>4352</v>
      </c>
      <c r="AA81">
        <v>2176</v>
      </c>
      <c r="AB81">
        <f t="shared" si="60"/>
        <v>5526.8</v>
      </c>
      <c r="AC81">
        <f t="shared" si="61"/>
        <v>2.5398897058823531</v>
      </c>
      <c r="AD81" s="5">
        <f t="shared" si="62"/>
        <v>2</v>
      </c>
      <c r="AE81" s="5">
        <f t="shared" si="63"/>
        <v>3</v>
      </c>
      <c r="AF81" s="1"/>
      <c r="AG81" s="1"/>
      <c r="AH81" s="1"/>
      <c r="AI81" s="1"/>
      <c r="AJ81" s="1"/>
      <c r="AK81" s="53" t="s">
        <v>59</v>
      </c>
      <c r="AL81" s="1">
        <f t="shared" si="64"/>
        <v>15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6748</v>
      </c>
      <c r="AQ81">
        <v>3374</v>
      </c>
      <c r="AR81">
        <f t="shared" si="68"/>
        <v>8494.32</v>
      </c>
      <c r="AS81">
        <f t="shared" si="69"/>
        <v>2.517581505631298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15</v>
      </c>
      <c r="F82" s="1">
        <v>2</v>
      </c>
      <c r="G82">
        <f t="shared" si="50"/>
        <v>40000</v>
      </c>
      <c r="H82" s="3">
        <f t="shared" si="51"/>
        <v>4</v>
      </c>
      <c r="I82">
        <f t="shared" si="48"/>
        <v>6004</v>
      </c>
      <c r="J82">
        <v>3002</v>
      </c>
      <c r="K82">
        <f t="shared" si="52"/>
        <v>9853.7999999999993</v>
      </c>
      <c r="L82">
        <f t="shared" si="53"/>
        <v>3.2824117255163223</v>
      </c>
      <c r="M82" s="5">
        <f t="shared" si="54"/>
        <v>3</v>
      </c>
      <c r="N82" s="5">
        <f t="shared" si="55"/>
        <v>4</v>
      </c>
      <c r="U82" s="53" t="s">
        <v>60</v>
      </c>
      <c r="V82" s="1">
        <f t="shared" si="56"/>
        <v>15</v>
      </c>
      <c r="W82" s="1">
        <v>2</v>
      </c>
      <c r="X82">
        <f t="shared" si="57"/>
        <v>40000</v>
      </c>
      <c r="Y82" s="3">
        <f t="shared" si="58"/>
        <v>3</v>
      </c>
      <c r="Z82">
        <f t="shared" si="59"/>
        <v>4694</v>
      </c>
      <c r="AA82">
        <v>2347</v>
      </c>
      <c r="AB82">
        <f t="shared" si="60"/>
        <v>5526.8</v>
      </c>
      <c r="AC82">
        <f t="shared" si="61"/>
        <v>2.3548359608010228</v>
      </c>
      <c r="AD82" s="5">
        <f t="shared" si="62"/>
        <v>2</v>
      </c>
      <c r="AE82" s="5">
        <f t="shared" si="63"/>
        <v>3</v>
      </c>
      <c r="AK82" s="53" t="s">
        <v>60</v>
      </c>
      <c r="AL82" s="1">
        <f t="shared" si="64"/>
        <v>15</v>
      </c>
      <c r="AM82" s="1">
        <v>2</v>
      </c>
      <c r="AN82">
        <f t="shared" si="65"/>
        <v>40000</v>
      </c>
      <c r="AO82" s="3">
        <f t="shared" si="66"/>
        <v>3</v>
      </c>
      <c r="AP82">
        <f t="shared" si="67"/>
        <v>6686</v>
      </c>
      <c r="AQ82">
        <v>3343</v>
      </c>
      <c r="AR82">
        <f t="shared" si="68"/>
        <v>8494.32</v>
      </c>
      <c r="AS82">
        <f t="shared" si="69"/>
        <v>2.5409273107986836</v>
      </c>
      <c r="AT82" s="5">
        <f t="shared" si="70"/>
        <v>2</v>
      </c>
      <c r="AU82" s="5">
        <f t="shared" si="71"/>
        <v>3</v>
      </c>
    </row>
    <row r="83" spans="1:47" x14ac:dyDescent="0.2">
      <c r="D83" s="53" t="s">
        <v>61</v>
      </c>
      <c r="E83" s="1">
        <f t="shared" si="49"/>
        <v>15</v>
      </c>
      <c r="F83" s="1">
        <v>2</v>
      </c>
      <c r="G83">
        <f t="shared" si="50"/>
        <v>40000</v>
      </c>
      <c r="H83" s="3">
        <f t="shared" si="51"/>
        <v>4</v>
      </c>
      <c r="I83">
        <f t="shared" si="48"/>
        <v>5874</v>
      </c>
      <c r="J83">
        <v>2937</v>
      </c>
      <c r="K83">
        <f t="shared" si="52"/>
        <v>9853.7999999999993</v>
      </c>
      <c r="L83">
        <f t="shared" si="53"/>
        <v>3.3550561797752807</v>
      </c>
      <c r="M83" s="5">
        <f>_xlfn.FLOOR.PRECISE(L83)</f>
        <v>3</v>
      </c>
      <c r="N83" s="5">
        <f t="shared" si="55"/>
        <v>4</v>
      </c>
      <c r="U83" s="53" t="s">
        <v>61</v>
      </c>
      <c r="V83" s="1">
        <f t="shared" si="56"/>
        <v>15</v>
      </c>
      <c r="W83" s="1">
        <v>2</v>
      </c>
      <c r="X83">
        <f t="shared" si="57"/>
        <v>40000</v>
      </c>
      <c r="Y83" s="3">
        <f t="shared" si="58"/>
        <v>3</v>
      </c>
      <c r="Z83">
        <f t="shared" si="59"/>
        <v>4788</v>
      </c>
      <c r="AA83">
        <v>2394</v>
      </c>
      <c r="AB83">
        <f t="shared" si="60"/>
        <v>5526.8</v>
      </c>
      <c r="AC83">
        <f t="shared" si="61"/>
        <v>2.308604845446951</v>
      </c>
      <c r="AD83" s="5">
        <f t="shared" si="62"/>
        <v>2</v>
      </c>
      <c r="AE83" s="5">
        <f t="shared" si="63"/>
        <v>3</v>
      </c>
      <c r="AK83" s="53" t="s">
        <v>61</v>
      </c>
      <c r="AL83" s="1">
        <f t="shared" si="64"/>
        <v>15</v>
      </c>
      <c r="AM83" s="1">
        <v>2</v>
      </c>
      <c r="AN83">
        <f t="shared" si="65"/>
        <v>40000</v>
      </c>
      <c r="AO83" s="3">
        <f t="shared" si="66"/>
        <v>3</v>
      </c>
      <c r="AP83">
        <f t="shared" si="67"/>
        <v>6368</v>
      </c>
      <c r="AQ83">
        <v>3184</v>
      </c>
      <c r="AR83">
        <f t="shared" si="68"/>
        <v>8494.32</v>
      </c>
      <c r="AS83">
        <f t="shared" si="69"/>
        <v>2.6678140703517585</v>
      </c>
      <c r="AT83" s="5">
        <f t="shared" si="70"/>
        <v>2</v>
      </c>
      <c r="AU83" s="5">
        <f t="shared" si="71"/>
        <v>3</v>
      </c>
    </row>
    <row r="84" spans="1:47" x14ac:dyDescent="0.2">
      <c r="D84" s="53" t="s">
        <v>62</v>
      </c>
      <c r="E84" s="1">
        <f t="shared" si="49"/>
        <v>15</v>
      </c>
      <c r="F84" s="1">
        <v>2</v>
      </c>
      <c r="G84">
        <f t="shared" si="50"/>
        <v>40000</v>
      </c>
      <c r="H84" s="3">
        <f t="shared" si="51"/>
        <v>4</v>
      </c>
      <c r="I84">
        <f t="shared" si="48"/>
        <v>5766</v>
      </c>
      <c r="J84">
        <v>2883</v>
      </c>
      <c r="K84">
        <f t="shared" si="52"/>
        <v>9853.7999999999993</v>
      </c>
      <c r="L84">
        <f t="shared" si="53"/>
        <v>3.4178980228928197</v>
      </c>
      <c r="M84" s="5">
        <f t="shared" si="54"/>
        <v>3</v>
      </c>
      <c r="N84" s="5">
        <f t="shared" si="55"/>
        <v>4</v>
      </c>
      <c r="U84" s="53" t="s">
        <v>62</v>
      </c>
      <c r="V84" s="1">
        <f t="shared" si="56"/>
        <v>15</v>
      </c>
      <c r="W84" s="1">
        <v>2</v>
      </c>
      <c r="X84">
        <f t="shared" si="57"/>
        <v>40000</v>
      </c>
      <c r="Y84" s="3">
        <f t="shared" si="58"/>
        <v>3</v>
      </c>
      <c r="Z84">
        <f t="shared" si="59"/>
        <v>4812</v>
      </c>
      <c r="AA84">
        <v>2406</v>
      </c>
      <c r="AB84">
        <f t="shared" si="60"/>
        <v>5526.8</v>
      </c>
      <c r="AC84">
        <f t="shared" si="61"/>
        <v>2.2970906068162926</v>
      </c>
      <c r="AD84" s="5">
        <f t="shared" si="62"/>
        <v>2</v>
      </c>
      <c r="AE84" s="5">
        <f t="shared" si="63"/>
        <v>3</v>
      </c>
      <c r="AK84" s="53" t="s">
        <v>62</v>
      </c>
      <c r="AL84" s="1">
        <f t="shared" si="64"/>
        <v>15</v>
      </c>
      <c r="AM84" s="1">
        <v>2</v>
      </c>
      <c r="AN84">
        <f t="shared" si="65"/>
        <v>40000</v>
      </c>
      <c r="AO84" s="3">
        <f t="shared" si="66"/>
        <v>3</v>
      </c>
      <c r="AP84">
        <f t="shared" si="67"/>
        <v>6386</v>
      </c>
      <c r="AQ84">
        <v>3193</v>
      </c>
      <c r="AR84">
        <f t="shared" si="68"/>
        <v>8494.32</v>
      </c>
      <c r="AS84">
        <f t="shared" si="69"/>
        <v>2.6602943939868462</v>
      </c>
      <c r="AT84" s="5">
        <f t="shared" si="70"/>
        <v>2</v>
      </c>
      <c r="AU84" s="5">
        <f t="shared" si="71"/>
        <v>3</v>
      </c>
    </row>
    <row r="85" spans="1:47" x14ac:dyDescent="0.2">
      <c r="D85" s="53" t="s">
        <v>63</v>
      </c>
      <c r="E85" s="1">
        <f t="shared" si="49"/>
        <v>15</v>
      </c>
      <c r="F85" s="1">
        <v>2</v>
      </c>
      <c r="G85">
        <f t="shared" si="50"/>
        <v>40000</v>
      </c>
      <c r="H85" s="3">
        <f t="shared" si="51"/>
        <v>4</v>
      </c>
      <c r="I85">
        <f t="shared" si="48"/>
        <v>5850</v>
      </c>
      <c r="J85">
        <v>2925</v>
      </c>
      <c r="K85">
        <f t="shared" si="52"/>
        <v>9853.7999999999993</v>
      </c>
      <c r="L85">
        <f t="shared" si="53"/>
        <v>3.3688205128205126</v>
      </c>
      <c r="M85" s="5">
        <f t="shared" si="54"/>
        <v>3</v>
      </c>
      <c r="N85" s="5">
        <f t="shared" si="55"/>
        <v>4</v>
      </c>
      <c r="U85" s="53" t="s">
        <v>63</v>
      </c>
      <c r="V85" s="1">
        <f t="shared" si="56"/>
        <v>15</v>
      </c>
      <c r="W85" s="1">
        <v>2</v>
      </c>
      <c r="X85">
        <f t="shared" si="57"/>
        <v>40000</v>
      </c>
      <c r="Y85" s="3">
        <f t="shared" si="58"/>
        <v>3</v>
      </c>
      <c r="Z85">
        <f t="shared" si="59"/>
        <v>5012</v>
      </c>
      <c r="AA85">
        <v>2506</v>
      </c>
      <c r="AB85">
        <f t="shared" si="60"/>
        <v>5526.8</v>
      </c>
      <c r="AC85">
        <f t="shared" si="61"/>
        <v>2.2054269752593774</v>
      </c>
      <c r="AD85" s="5">
        <f t="shared" si="62"/>
        <v>2</v>
      </c>
      <c r="AE85" s="5">
        <f t="shared" si="63"/>
        <v>3</v>
      </c>
      <c r="AK85" s="53" t="s">
        <v>63</v>
      </c>
      <c r="AL85" s="1">
        <f t="shared" si="64"/>
        <v>15</v>
      </c>
      <c r="AM85" s="1">
        <v>2</v>
      </c>
      <c r="AN85">
        <f t="shared" si="65"/>
        <v>40000</v>
      </c>
      <c r="AO85" s="3">
        <f t="shared" si="66"/>
        <v>3</v>
      </c>
      <c r="AP85">
        <f t="shared" si="67"/>
        <v>6268</v>
      </c>
      <c r="AQ85">
        <v>3134</v>
      </c>
      <c r="AR85">
        <f t="shared" si="68"/>
        <v>8494.32</v>
      </c>
      <c r="AS85">
        <f t="shared" si="69"/>
        <v>2.7103765156349713</v>
      </c>
      <c r="AT85" s="5">
        <f t="shared" si="70"/>
        <v>2</v>
      </c>
      <c r="AU85" s="5">
        <f t="shared" si="71"/>
        <v>3</v>
      </c>
    </row>
    <row r="86" spans="1:47" x14ac:dyDescent="0.2">
      <c r="D86" s="53" t="s">
        <v>64</v>
      </c>
      <c r="E86" s="1">
        <f t="shared" si="49"/>
        <v>15</v>
      </c>
      <c r="F86" s="1">
        <v>2</v>
      </c>
      <c r="G86">
        <f t="shared" si="50"/>
        <v>40000</v>
      </c>
      <c r="H86" s="3">
        <f t="shared" si="51"/>
        <v>4</v>
      </c>
      <c r="I86">
        <f t="shared" si="48"/>
        <v>5884</v>
      </c>
      <c r="J86">
        <v>2942</v>
      </c>
      <c r="K86">
        <f t="shared" si="52"/>
        <v>9853.7999999999993</v>
      </c>
      <c r="L86">
        <f t="shared" si="53"/>
        <v>3.3493541808293674</v>
      </c>
      <c r="M86" s="5">
        <f t="shared" si="54"/>
        <v>3</v>
      </c>
      <c r="N86" s="5">
        <f t="shared" si="55"/>
        <v>4</v>
      </c>
      <c r="U86" s="53" t="s">
        <v>64</v>
      </c>
      <c r="V86" s="1">
        <f t="shared" si="56"/>
        <v>15</v>
      </c>
      <c r="W86" s="1">
        <v>2</v>
      </c>
      <c r="X86">
        <f t="shared" si="57"/>
        <v>40000</v>
      </c>
      <c r="Y86" s="3">
        <f t="shared" si="58"/>
        <v>3</v>
      </c>
      <c r="Z86">
        <f t="shared" si="59"/>
        <v>5124</v>
      </c>
      <c r="AA86">
        <v>2562</v>
      </c>
      <c r="AB86">
        <f t="shared" si="60"/>
        <v>5526.8</v>
      </c>
      <c r="AC86">
        <f t="shared" si="61"/>
        <v>2.1572209211553472</v>
      </c>
      <c r="AD86" s="5">
        <f t="shared" si="62"/>
        <v>2</v>
      </c>
      <c r="AE86" s="5">
        <f t="shared" si="63"/>
        <v>3</v>
      </c>
      <c r="AK86" s="53" t="s">
        <v>64</v>
      </c>
      <c r="AL86" s="1">
        <f t="shared" si="64"/>
        <v>15</v>
      </c>
      <c r="AM86" s="1">
        <v>2</v>
      </c>
      <c r="AN86">
        <f t="shared" si="65"/>
        <v>40000</v>
      </c>
      <c r="AO86" s="3">
        <f t="shared" si="66"/>
        <v>3</v>
      </c>
      <c r="AP86">
        <f t="shared" si="67"/>
        <v>6160</v>
      </c>
      <c r="AQ86">
        <v>3080</v>
      </c>
      <c r="AR86">
        <f t="shared" si="68"/>
        <v>8494.32</v>
      </c>
      <c r="AS86">
        <f t="shared" si="69"/>
        <v>2.7578961038961038</v>
      </c>
      <c r="AT86" s="5">
        <f t="shared" si="70"/>
        <v>2</v>
      </c>
      <c r="AU86" s="5">
        <f t="shared" si="71"/>
        <v>3</v>
      </c>
    </row>
    <row r="87" spans="1:47" x14ac:dyDescent="0.2">
      <c r="D87" s="53" t="s">
        <v>65</v>
      </c>
      <c r="E87" s="1">
        <f t="shared" si="49"/>
        <v>15</v>
      </c>
      <c r="F87" s="1">
        <v>2</v>
      </c>
      <c r="G87">
        <f t="shared" si="50"/>
        <v>40000</v>
      </c>
      <c r="H87" s="3">
        <f t="shared" si="51"/>
        <v>4</v>
      </c>
      <c r="I87">
        <f t="shared" si="48"/>
        <v>5636</v>
      </c>
      <c r="J87">
        <v>2818</v>
      </c>
      <c r="K87">
        <f t="shared" si="52"/>
        <v>9853.7999999999993</v>
      </c>
      <c r="L87">
        <f t="shared" si="53"/>
        <v>3.4967352732434347</v>
      </c>
      <c r="M87" s="5">
        <f t="shared" si="54"/>
        <v>3</v>
      </c>
      <c r="N87" s="5">
        <f t="shared" si="55"/>
        <v>4</v>
      </c>
      <c r="U87" s="53" t="s">
        <v>65</v>
      </c>
      <c r="V87" s="1">
        <f t="shared" si="56"/>
        <v>15</v>
      </c>
      <c r="W87" s="1">
        <v>2</v>
      </c>
      <c r="X87">
        <f t="shared" si="57"/>
        <v>40000</v>
      </c>
      <c r="Y87" s="3">
        <f t="shared" si="58"/>
        <v>3</v>
      </c>
      <c r="Z87">
        <f t="shared" si="59"/>
        <v>5022</v>
      </c>
      <c r="AA87">
        <v>2511</v>
      </c>
      <c r="AB87">
        <f t="shared" si="60"/>
        <v>5526.8</v>
      </c>
      <c r="AC87">
        <f t="shared" si="61"/>
        <v>2.2010354440461968</v>
      </c>
      <c r="AD87" s="5">
        <f t="shared" si="62"/>
        <v>2</v>
      </c>
      <c r="AE87" s="5">
        <f t="shared" si="63"/>
        <v>3</v>
      </c>
      <c r="AK87" s="53" t="s">
        <v>65</v>
      </c>
      <c r="AL87" s="1">
        <f t="shared" si="64"/>
        <v>15</v>
      </c>
      <c r="AM87" s="1">
        <v>2</v>
      </c>
      <c r="AN87">
        <f t="shared" si="65"/>
        <v>40000</v>
      </c>
      <c r="AO87" s="3">
        <f t="shared" si="66"/>
        <v>3</v>
      </c>
      <c r="AP87">
        <f t="shared" si="67"/>
        <v>6104</v>
      </c>
      <c r="AQ87">
        <v>3052</v>
      </c>
      <c r="AR87">
        <f t="shared" si="68"/>
        <v>8494.32</v>
      </c>
      <c r="AS87">
        <f t="shared" si="69"/>
        <v>2.7831979030144165</v>
      </c>
      <c r="AT87" s="5">
        <f t="shared" si="70"/>
        <v>2</v>
      </c>
      <c r="AU87" s="5">
        <f t="shared" si="71"/>
        <v>3</v>
      </c>
    </row>
    <row r="88" spans="1:47" x14ac:dyDescent="0.2">
      <c r="D88" s="53" t="s">
        <v>66</v>
      </c>
      <c r="E88" s="1">
        <f t="shared" si="49"/>
        <v>15</v>
      </c>
      <c r="F88" s="1">
        <v>2</v>
      </c>
      <c r="G88">
        <f t="shared" si="50"/>
        <v>40000</v>
      </c>
      <c r="H88" s="3">
        <f t="shared" si="51"/>
        <v>4</v>
      </c>
      <c r="I88">
        <f t="shared" si="48"/>
        <v>5536</v>
      </c>
      <c r="J88">
        <v>2768</v>
      </c>
      <c r="K88">
        <f t="shared" si="52"/>
        <v>9853.7999999999993</v>
      </c>
      <c r="L88">
        <f t="shared" si="53"/>
        <v>3.5598988439306356</v>
      </c>
      <c r="M88" s="5">
        <f t="shared" si="54"/>
        <v>3</v>
      </c>
      <c r="N88" s="5">
        <f t="shared" si="55"/>
        <v>4</v>
      </c>
      <c r="U88" s="53" t="s">
        <v>66</v>
      </c>
      <c r="V88" s="1">
        <f t="shared" si="56"/>
        <v>15</v>
      </c>
      <c r="W88" s="1">
        <v>2</v>
      </c>
      <c r="X88">
        <f t="shared" si="57"/>
        <v>40000</v>
      </c>
      <c r="Y88" s="3">
        <f t="shared" si="58"/>
        <v>3</v>
      </c>
      <c r="Z88">
        <f t="shared" si="59"/>
        <v>5270</v>
      </c>
      <c r="AA88">
        <v>2635</v>
      </c>
      <c r="AB88">
        <f t="shared" si="60"/>
        <v>5526.8</v>
      </c>
      <c r="AC88">
        <f t="shared" si="61"/>
        <v>2.0974573055028465</v>
      </c>
      <c r="AD88" s="5">
        <f t="shared" si="62"/>
        <v>2</v>
      </c>
      <c r="AE88" s="5">
        <f t="shared" si="63"/>
        <v>3</v>
      </c>
      <c r="AK88" s="53" t="s">
        <v>66</v>
      </c>
      <c r="AL88" s="1">
        <f t="shared" si="64"/>
        <v>15</v>
      </c>
      <c r="AM88" s="1">
        <v>2</v>
      </c>
      <c r="AN88">
        <f t="shared" si="65"/>
        <v>40000</v>
      </c>
      <c r="AO88" s="3">
        <f t="shared" si="66"/>
        <v>3</v>
      </c>
      <c r="AP88">
        <f t="shared" si="67"/>
        <v>5774</v>
      </c>
      <c r="AQ88">
        <v>2887</v>
      </c>
      <c r="AR88">
        <f t="shared" si="68"/>
        <v>8494.32</v>
      </c>
      <c r="AS88">
        <f t="shared" si="69"/>
        <v>2.9422653273294075</v>
      </c>
      <c r="AT88" s="5">
        <f t="shared" si="70"/>
        <v>2</v>
      </c>
      <c r="AU88" s="5">
        <f t="shared" si="71"/>
        <v>3</v>
      </c>
    </row>
    <row r="89" spans="1:47" x14ac:dyDescent="0.2">
      <c r="D89" s="53" t="s">
        <v>67</v>
      </c>
      <c r="E89" s="1">
        <f t="shared" si="49"/>
        <v>15</v>
      </c>
      <c r="F89" s="1">
        <v>2</v>
      </c>
      <c r="G89">
        <f t="shared" si="50"/>
        <v>40000</v>
      </c>
      <c r="H89" s="3">
        <f t="shared" si="51"/>
        <v>4</v>
      </c>
      <c r="I89">
        <f t="shared" si="48"/>
        <v>5534</v>
      </c>
      <c r="J89">
        <v>2767</v>
      </c>
      <c r="K89">
        <f t="shared" si="52"/>
        <v>9853.7999999999993</v>
      </c>
      <c r="L89">
        <f t="shared" si="53"/>
        <v>3.5611853993494758</v>
      </c>
      <c r="M89" s="5">
        <f t="shared" si="54"/>
        <v>3</v>
      </c>
      <c r="N89" s="5">
        <f t="shared" si="55"/>
        <v>4</v>
      </c>
      <c r="U89" s="53" t="s">
        <v>67</v>
      </c>
      <c r="V89" s="1">
        <f t="shared" si="56"/>
        <v>15</v>
      </c>
      <c r="W89" s="1">
        <v>2</v>
      </c>
      <c r="X89">
        <f t="shared" si="57"/>
        <v>40000</v>
      </c>
      <c r="Y89" s="3">
        <f t="shared" si="58"/>
        <v>3</v>
      </c>
      <c r="Z89">
        <f t="shared" si="59"/>
        <v>5314</v>
      </c>
      <c r="AA89">
        <v>2657</v>
      </c>
      <c r="AB89">
        <f t="shared" si="60"/>
        <v>5526.8</v>
      </c>
      <c r="AC89">
        <f t="shared" si="61"/>
        <v>2.0800903274369591</v>
      </c>
      <c r="AD89" s="5">
        <f t="shared" si="62"/>
        <v>2</v>
      </c>
      <c r="AE89" s="5">
        <f t="shared" si="63"/>
        <v>3</v>
      </c>
      <c r="AK89" s="53" t="s">
        <v>67</v>
      </c>
      <c r="AL89" s="1">
        <f t="shared" si="64"/>
        <v>15</v>
      </c>
      <c r="AM89" s="1">
        <v>2</v>
      </c>
      <c r="AN89">
        <f t="shared" si="65"/>
        <v>40000</v>
      </c>
      <c r="AO89" s="3">
        <f t="shared" si="66"/>
        <v>3</v>
      </c>
      <c r="AP89">
        <f t="shared" si="67"/>
        <v>5730</v>
      </c>
      <c r="AQ89">
        <v>2865</v>
      </c>
      <c r="AR89">
        <f t="shared" si="68"/>
        <v>8494.32</v>
      </c>
      <c r="AS89">
        <f t="shared" si="69"/>
        <v>2.9648586387434555</v>
      </c>
      <c r="AT89" s="5">
        <f t="shared" si="70"/>
        <v>2</v>
      </c>
      <c r="AU89" s="5">
        <f t="shared" si="71"/>
        <v>3</v>
      </c>
    </row>
    <row r="90" spans="1:47" x14ac:dyDescent="0.2">
      <c r="D90" s="53" t="s">
        <v>68</v>
      </c>
      <c r="E90" s="1">
        <f t="shared" si="49"/>
        <v>15</v>
      </c>
      <c r="F90" s="1">
        <v>2</v>
      </c>
      <c r="G90">
        <f t="shared" si="50"/>
        <v>40000</v>
      </c>
      <c r="H90" s="3">
        <f t="shared" si="51"/>
        <v>4</v>
      </c>
      <c r="I90">
        <f t="shared" si="48"/>
        <v>5406</v>
      </c>
      <c r="J90">
        <v>2703</v>
      </c>
      <c r="K90">
        <f t="shared" si="52"/>
        <v>9853.7999999999993</v>
      </c>
      <c r="L90">
        <f t="shared" si="53"/>
        <v>3.6455049944506102</v>
      </c>
      <c r="M90" s="5">
        <f t="shared" si="54"/>
        <v>3</v>
      </c>
      <c r="N90" s="5">
        <f t="shared" si="55"/>
        <v>4</v>
      </c>
      <c r="U90" s="53" t="s">
        <v>68</v>
      </c>
      <c r="V90" s="1">
        <f t="shared" si="56"/>
        <v>15</v>
      </c>
      <c r="W90" s="1">
        <v>1</v>
      </c>
      <c r="X90">
        <f t="shared" si="57"/>
        <v>40000</v>
      </c>
      <c r="Y90" s="3">
        <f t="shared" si="58"/>
        <v>3</v>
      </c>
      <c r="Z90">
        <f t="shared" si="59"/>
        <v>2642</v>
      </c>
      <c r="AA90">
        <v>2642</v>
      </c>
      <c r="AB90">
        <f t="shared" si="60"/>
        <v>5526.8</v>
      </c>
      <c r="AC90">
        <f t="shared" si="61"/>
        <v>2.0919000757002273</v>
      </c>
      <c r="AD90" s="5">
        <f t="shared" si="62"/>
        <v>2</v>
      </c>
      <c r="AE90" s="5">
        <f t="shared" si="63"/>
        <v>3</v>
      </c>
      <c r="AK90" s="53" t="s">
        <v>68</v>
      </c>
      <c r="AL90" s="1">
        <f t="shared" si="64"/>
        <v>15</v>
      </c>
      <c r="AM90" s="1">
        <v>2</v>
      </c>
      <c r="AN90">
        <f t="shared" si="65"/>
        <v>40000</v>
      </c>
      <c r="AO90" s="3">
        <f t="shared" si="66"/>
        <v>4</v>
      </c>
      <c r="AP90">
        <f t="shared" si="67"/>
        <v>5486</v>
      </c>
      <c r="AQ90">
        <v>2743</v>
      </c>
      <c r="AR90">
        <f t="shared" si="68"/>
        <v>8494.32</v>
      </c>
      <c r="AS90">
        <f t="shared" si="69"/>
        <v>3.0967262121764492</v>
      </c>
      <c r="AT90" s="5">
        <f t="shared" si="70"/>
        <v>3</v>
      </c>
      <c r="AU90" s="5">
        <f t="shared" si="71"/>
        <v>4</v>
      </c>
    </row>
    <row r="91" spans="1:47" x14ac:dyDescent="0.2">
      <c r="D91" s="53" t="s">
        <v>69</v>
      </c>
      <c r="E91" s="1">
        <f t="shared" si="49"/>
        <v>15</v>
      </c>
      <c r="F91" s="1">
        <v>2</v>
      </c>
      <c r="G91">
        <f t="shared" si="50"/>
        <v>40000</v>
      </c>
      <c r="H91" s="3">
        <f t="shared" si="51"/>
        <v>4</v>
      </c>
      <c r="I91">
        <f t="shared" si="48"/>
        <v>5130</v>
      </c>
      <c r="J91">
        <v>2565</v>
      </c>
      <c r="K91">
        <f t="shared" si="52"/>
        <v>9853.7999999999993</v>
      </c>
      <c r="L91">
        <f t="shared" si="53"/>
        <v>3.8416374269005846</v>
      </c>
      <c r="M91" s="5">
        <f t="shared" si="54"/>
        <v>3</v>
      </c>
      <c r="N91" s="5">
        <f t="shared" si="55"/>
        <v>4</v>
      </c>
      <c r="U91" s="53" t="s">
        <v>69</v>
      </c>
      <c r="V91" s="1">
        <f t="shared" si="56"/>
        <v>15</v>
      </c>
      <c r="W91" s="1">
        <v>1</v>
      </c>
      <c r="X91">
        <f t="shared" si="57"/>
        <v>40000</v>
      </c>
      <c r="Y91" s="3">
        <f t="shared" si="58"/>
        <v>3</v>
      </c>
      <c r="Z91">
        <f t="shared" si="59"/>
        <v>2580</v>
      </c>
      <c r="AA91">
        <v>2580</v>
      </c>
      <c r="AB91">
        <f t="shared" si="60"/>
        <v>5526.8</v>
      </c>
      <c r="AC91">
        <f t="shared" si="61"/>
        <v>2.1421705426356592</v>
      </c>
      <c r="AD91" s="5">
        <f t="shared" si="62"/>
        <v>2</v>
      </c>
      <c r="AE91" s="5">
        <f t="shared" si="63"/>
        <v>3</v>
      </c>
      <c r="AK91" s="53" t="s">
        <v>69</v>
      </c>
      <c r="AL91" s="1">
        <f t="shared" si="64"/>
        <v>15</v>
      </c>
      <c r="AM91" s="1">
        <v>2</v>
      </c>
      <c r="AN91">
        <f t="shared" si="65"/>
        <v>40000</v>
      </c>
      <c r="AO91" s="3">
        <f t="shared" si="66"/>
        <v>4</v>
      </c>
      <c r="AP91">
        <f t="shared" si="67"/>
        <v>5320</v>
      </c>
      <c r="AQ91">
        <v>2660</v>
      </c>
      <c r="AR91">
        <f t="shared" si="68"/>
        <v>8494.32</v>
      </c>
      <c r="AS91">
        <f t="shared" si="69"/>
        <v>3.1933533834586467</v>
      </c>
      <c r="AT91" s="5">
        <f t="shared" si="70"/>
        <v>3</v>
      </c>
      <c r="AU91" s="5">
        <f t="shared" si="71"/>
        <v>4</v>
      </c>
    </row>
    <row r="92" spans="1:47" x14ac:dyDescent="0.2">
      <c r="D92" s="53" t="s">
        <v>70</v>
      </c>
      <c r="E92" s="1">
        <f t="shared" si="49"/>
        <v>15</v>
      </c>
      <c r="F92" s="1">
        <v>2</v>
      </c>
      <c r="G92">
        <f t="shared" si="50"/>
        <v>40000</v>
      </c>
      <c r="H92" s="3">
        <f t="shared" si="51"/>
        <v>4</v>
      </c>
      <c r="I92">
        <f t="shared" si="48"/>
        <v>5200</v>
      </c>
      <c r="J92">
        <v>2600</v>
      </c>
      <c r="K92">
        <f t="shared" si="52"/>
        <v>9853.7999999999993</v>
      </c>
      <c r="L92">
        <f t="shared" si="53"/>
        <v>3.7899230769230767</v>
      </c>
      <c r="M92" s="5">
        <f t="shared" si="54"/>
        <v>3</v>
      </c>
      <c r="N92" s="5">
        <f t="shared" si="55"/>
        <v>4</v>
      </c>
      <c r="U92" s="53" t="s">
        <v>70</v>
      </c>
      <c r="V92" s="1">
        <f t="shared" si="56"/>
        <v>15</v>
      </c>
      <c r="W92" s="1">
        <v>1</v>
      </c>
      <c r="X92">
        <f t="shared" si="57"/>
        <v>40000</v>
      </c>
      <c r="Y92" s="3">
        <f t="shared" si="58"/>
        <v>3</v>
      </c>
      <c r="Z92">
        <f t="shared" si="59"/>
        <v>2581</v>
      </c>
      <c r="AA92">
        <v>2581</v>
      </c>
      <c r="AB92">
        <f t="shared" si="60"/>
        <v>5526.8</v>
      </c>
      <c r="AC92">
        <f t="shared" si="61"/>
        <v>2.1413405656722202</v>
      </c>
      <c r="AD92" s="5">
        <f t="shared" si="62"/>
        <v>2</v>
      </c>
      <c r="AE92" s="5">
        <f t="shared" si="63"/>
        <v>3</v>
      </c>
      <c r="AK92" s="53" t="s">
        <v>70</v>
      </c>
      <c r="AL92" s="1">
        <f t="shared" si="64"/>
        <v>15</v>
      </c>
      <c r="AM92" s="1">
        <v>1</v>
      </c>
      <c r="AN92">
        <f t="shared" si="65"/>
        <v>40000</v>
      </c>
      <c r="AO92" s="3">
        <f t="shared" si="66"/>
        <v>4</v>
      </c>
      <c r="AP92">
        <f t="shared" si="67"/>
        <v>2612</v>
      </c>
      <c r="AQ92">
        <v>2612</v>
      </c>
      <c r="AR92">
        <f t="shared" si="68"/>
        <v>8494.32</v>
      </c>
      <c r="AS92">
        <f t="shared" si="69"/>
        <v>3.2520367534456356</v>
      </c>
      <c r="AT92" s="5">
        <f t="shared" si="70"/>
        <v>3</v>
      </c>
      <c r="AU92" s="5">
        <f t="shared" si="71"/>
        <v>4</v>
      </c>
    </row>
    <row r="93" spans="1:47" x14ac:dyDescent="0.2">
      <c r="D93" s="53" t="s">
        <v>71</v>
      </c>
      <c r="E93" s="1">
        <f t="shared" si="49"/>
        <v>15</v>
      </c>
      <c r="F93" s="1">
        <v>1</v>
      </c>
      <c r="G93">
        <f t="shared" si="50"/>
        <v>40000</v>
      </c>
      <c r="H93" s="3">
        <f t="shared" si="51"/>
        <v>5</v>
      </c>
      <c r="I93">
        <f t="shared" si="48"/>
        <v>2433</v>
      </c>
      <c r="J93">
        <v>2433</v>
      </c>
      <c r="K93">
        <f t="shared" si="52"/>
        <v>9853.7999999999993</v>
      </c>
      <c r="L93">
        <f t="shared" si="53"/>
        <v>4.0500616522811344</v>
      </c>
      <c r="M93" s="5">
        <f t="shared" si="54"/>
        <v>4</v>
      </c>
      <c r="N93" s="5">
        <f t="shared" si="55"/>
        <v>5</v>
      </c>
      <c r="U93" s="53" t="s">
        <v>71</v>
      </c>
      <c r="V93" s="1">
        <f t="shared" si="56"/>
        <v>15</v>
      </c>
      <c r="W93" s="1">
        <v>1</v>
      </c>
      <c r="X93">
        <f t="shared" si="57"/>
        <v>40000</v>
      </c>
      <c r="Y93" s="3">
        <f t="shared" si="58"/>
        <v>3</v>
      </c>
      <c r="Z93">
        <f t="shared" si="59"/>
        <v>2541</v>
      </c>
      <c r="AA93">
        <v>2541</v>
      </c>
      <c r="AB93">
        <f t="shared" si="60"/>
        <v>5526.8</v>
      </c>
      <c r="AC93">
        <f t="shared" si="61"/>
        <v>2.1750491932310116</v>
      </c>
      <c r="AD93" s="5">
        <f t="shared" si="62"/>
        <v>2</v>
      </c>
      <c r="AE93" s="5">
        <f t="shared" si="63"/>
        <v>3</v>
      </c>
      <c r="AK93" s="53" t="s">
        <v>71</v>
      </c>
      <c r="AL93" s="1">
        <f t="shared" si="64"/>
        <v>15</v>
      </c>
      <c r="AM93" s="1">
        <v>1</v>
      </c>
      <c r="AN93">
        <f t="shared" si="65"/>
        <v>40000</v>
      </c>
      <c r="AO93" s="3">
        <f t="shared" si="66"/>
        <v>4</v>
      </c>
      <c r="AP93">
        <f t="shared" si="67"/>
        <v>2420</v>
      </c>
      <c r="AQ93">
        <v>2420</v>
      </c>
      <c r="AR93">
        <f t="shared" si="68"/>
        <v>8494.32</v>
      </c>
      <c r="AS93">
        <f t="shared" si="69"/>
        <v>3.5100495867768595</v>
      </c>
      <c r="AT93" s="5">
        <f t="shared" si="70"/>
        <v>3</v>
      </c>
      <c r="AU93" s="5">
        <f t="shared" si="71"/>
        <v>4</v>
      </c>
    </row>
    <row r="94" spans="1:47" x14ac:dyDescent="0.2">
      <c r="F94" t="s">
        <v>20</v>
      </c>
      <c r="I94">
        <f>SUM(I69:I93)</f>
        <v>246345</v>
      </c>
      <c r="J94">
        <f>SUM(J69:J93)</f>
        <v>64319</v>
      </c>
      <c r="W94" t="s">
        <v>20</v>
      </c>
      <c r="Z94">
        <f>SUM(Z69:Z93)</f>
        <v>138170</v>
      </c>
      <c r="AA94">
        <f>SUM(AA69:AA93)</f>
        <v>47978</v>
      </c>
      <c r="AM94" t="s">
        <v>20</v>
      </c>
      <c r="AP94">
        <f>SUM(AP69:AP93)</f>
        <v>212358</v>
      </c>
      <c r="AQ94">
        <f>SUM(AQ69:AQ93)</f>
        <v>69362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16</v>
      </c>
      <c r="F100" s="53">
        <v>32</v>
      </c>
      <c r="G100">
        <f>B$4/25</f>
        <v>40000</v>
      </c>
      <c r="H100" s="3">
        <f>N100</f>
        <v>11</v>
      </c>
      <c r="I100">
        <f t="shared" ref="I100:I124" si="72">F100*J100</f>
        <v>25344</v>
      </c>
      <c r="J100">
        <v>792</v>
      </c>
      <c r="K100">
        <f>I$125/25</f>
        <v>8442.84</v>
      </c>
      <c r="L100">
        <f>K100/J100</f>
        <v>10.660151515151515</v>
      </c>
      <c r="M100" s="5">
        <f>_xlfn.FLOOR.PRECISE(L100)</f>
        <v>10</v>
      </c>
      <c r="N100" s="5">
        <f>ROUNDUP(L100,0)</f>
        <v>11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14</v>
      </c>
      <c r="W100" s="53">
        <v>17</v>
      </c>
      <c r="X100">
        <f>S$4/25</f>
        <v>40000</v>
      </c>
      <c r="Y100" s="3">
        <f>AE100</f>
        <v>24</v>
      </c>
      <c r="Z100">
        <f>W100*AA100</f>
        <v>3468</v>
      </c>
      <c r="AA100">
        <v>204</v>
      </c>
      <c r="AB100">
        <f>Z$125/25</f>
        <v>4723.68</v>
      </c>
      <c r="AC100">
        <f>AB100/AA100</f>
        <v>23.15529411764706</v>
      </c>
      <c r="AD100" s="5">
        <f>_xlfn.FLOOR.PRECISE(AC100)</f>
        <v>23</v>
      </c>
      <c r="AE100" s="5">
        <f>ROUNDUP(AC100,0)</f>
        <v>24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16</v>
      </c>
      <c r="AM100" s="53">
        <v>78</v>
      </c>
      <c r="AN100">
        <f>AI$4/25</f>
        <v>40000</v>
      </c>
      <c r="AO100" s="3">
        <f>AU100</f>
        <v>16</v>
      </c>
      <c r="AP100">
        <f>AM100*AQ100</f>
        <v>63648</v>
      </c>
      <c r="AQ100">
        <v>816</v>
      </c>
      <c r="AR100">
        <f>AP$125/25</f>
        <v>12818.08</v>
      </c>
      <c r="AS100">
        <f>AR100/AQ100</f>
        <v>15.70843137254902</v>
      </c>
      <c r="AT100" s="5">
        <f>_xlfn.FLOOR.PRECISE(AS100)</f>
        <v>15</v>
      </c>
      <c r="AU100" s="5">
        <f>ROUNDUP(AS100,0)</f>
        <v>16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17</v>
      </c>
      <c r="F101" s="53">
        <v>12</v>
      </c>
      <c r="G101">
        <f t="shared" ref="G101:G124" si="74">B$4/25</f>
        <v>40000</v>
      </c>
      <c r="H101" s="3">
        <f t="shared" ref="H101:H124" si="75">N101</f>
        <v>7</v>
      </c>
      <c r="I101">
        <f t="shared" si="72"/>
        <v>15684</v>
      </c>
      <c r="J101">
        <v>1307</v>
      </c>
      <c r="K101">
        <f t="shared" ref="K101:K124" si="76">I$125/25</f>
        <v>8442.84</v>
      </c>
      <c r="L101">
        <f t="shared" ref="L101:L124" si="77">K101/J101</f>
        <v>6.4597092578423876</v>
      </c>
      <c r="M101" s="5">
        <f t="shared" ref="M101:M124" si="78">_xlfn.FLOOR.PRECISE(L101)</f>
        <v>6</v>
      </c>
      <c r="N101" s="5">
        <f t="shared" ref="N101:N124" si="79">ROUNDUP(L101,0)</f>
        <v>7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15</v>
      </c>
      <c r="W101" s="53">
        <v>12</v>
      </c>
      <c r="X101">
        <f t="shared" ref="X101:X124" si="81">S$4/25</f>
        <v>40000</v>
      </c>
      <c r="Y101" s="3">
        <f t="shared" ref="Y101:Y124" si="82">AE101</f>
        <v>11</v>
      </c>
      <c r="Z101">
        <f t="shared" ref="Z101:Z124" si="83">W101*AA101</f>
        <v>5196</v>
      </c>
      <c r="AA101">
        <v>433</v>
      </c>
      <c r="AB101">
        <f t="shared" ref="AB101:AB124" si="84">Z$125/25</f>
        <v>4723.68</v>
      </c>
      <c r="AC101">
        <f t="shared" ref="AC101:AC124" si="85">AB101/AA101</f>
        <v>10.909191685912241</v>
      </c>
      <c r="AD101" s="5">
        <f t="shared" ref="AD101:AD124" si="86">_xlfn.FLOOR.PRECISE(AC101)</f>
        <v>10</v>
      </c>
      <c r="AE101" s="5">
        <f t="shared" ref="AE101:AE124" si="87">ROUNDUP(AC101,0)</f>
        <v>11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17</v>
      </c>
      <c r="AM101" s="53">
        <v>27</v>
      </c>
      <c r="AN101">
        <f t="shared" ref="AN101:AN124" si="89">AI$4/25</f>
        <v>40000</v>
      </c>
      <c r="AO101" s="3">
        <f t="shared" ref="AO101:AO124" si="90">AU101</f>
        <v>9</v>
      </c>
      <c r="AP101">
        <f t="shared" ref="AP101:AP124" si="91">AM101*AQ101</f>
        <v>39771</v>
      </c>
      <c r="AQ101">
        <v>1473</v>
      </c>
      <c r="AR101">
        <f t="shared" ref="AR101:AR124" si="92">AP$125/25</f>
        <v>12818.08</v>
      </c>
      <c r="AS101">
        <f t="shared" ref="AS101:AS124" si="93">AR101/AQ101</f>
        <v>8.7020230821452813</v>
      </c>
      <c r="AT101" s="5">
        <f t="shared" ref="AT101:AT124" si="94">_xlfn.FLOOR.PRECISE(AS101)</f>
        <v>8</v>
      </c>
      <c r="AU101" s="5">
        <f t="shared" ref="AU101:AU124" si="95">ROUNDUP(AS101,0)</f>
        <v>9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17</v>
      </c>
      <c r="F102" s="53">
        <v>9</v>
      </c>
      <c r="G102">
        <f t="shared" si="74"/>
        <v>40000</v>
      </c>
      <c r="H102" s="3">
        <f t="shared" si="75"/>
        <v>5</v>
      </c>
      <c r="I102">
        <f t="shared" si="72"/>
        <v>16119</v>
      </c>
      <c r="J102">
        <v>1791</v>
      </c>
      <c r="K102">
        <f t="shared" si="76"/>
        <v>8442.84</v>
      </c>
      <c r="L102">
        <f t="shared" si="77"/>
        <v>4.7140368509212731</v>
      </c>
      <c r="M102" s="5">
        <f t="shared" si="78"/>
        <v>4</v>
      </c>
      <c r="N102" s="5">
        <f t="shared" si="79"/>
        <v>5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16</v>
      </c>
      <c r="W102" s="53">
        <v>8</v>
      </c>
      <c r="X102">
        <f t="shared" si="81"/>
        <v>40000</v>
      </c>
      <c r="Y102" s="3">
        <f t="shared" si="82"/>
        <v>7</v>
      </c>
      <c r="Z102">
        <f t="shared" si="83"/>
        <v>5432</v>
      </c>
      <c r="AA102">
        <v>679</v>
      </c>
      <c r="AB102">
        <f t="shared" si="84"/>
        <v>4723.68</v>
      </c>
      <c r="AC102">
        <f t="shared" si="85"/>
        <v>6.9568188512518416</v>
      </c>
      <c r="AD102" s="5">
        <f t="shared" si="86"/>
        <v>6</v>
      </c>
      <c r="AE102" s="5">
        <f t="shared" si="87"/>
        <v>7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17</v>
      </c>
      <c r="AM102" s="53">
        <v>17</v>
      </c>
      <c r="AN102">
        <f t="shared" si="89"/>
        <v>40000</v>
      </c>
      <c r="AO102" s="3">
        <f t="shared" si="90"/>
        <v>7</v>
      </c>
      <c r="AP102">
        <f t="shared" si="91"/>
        <v>32402</v>
      </c>
      <c r="AQ102">
        <v>1906</v>
      </c>
      <c r="AR102">
        <f t="shared" si="92"/>
        <v>12818.08</v>
      </c>
      <c r="AS102">
        <f t="shared" si="93"/>
        <v>6.7251206715634835</v>
      </c>
      <c r="AT102" s="5">
        <f t="shared" si="94"/>
        <v>6</v>
      </c>
      <c r="AU102" s="5">
        <f t="shared" si="95"/>
        <v>7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18</v>
      </c>
      <c r="F103" s="1">
        <v>7</v>
      </c>
      <c r="G103">
        <f t="shared" si="74"/>
        <v>40000</v>
      </c>
      <c r="H103" s="3">
        <f t="shared" si="75"/>
        <v>5</v>
      </c>
      <c r="I103">
        <f t="shared" si="72"/>
        <v>14504</v>
      </c>
      <c r="J103">
        <v>2072</v>
      </c>
      <c r="K103">
        <f t="shared" si="76"/>
        <v>8442.84</v>
      </c>
      <c r="L103">
        <f t="shared" si="77"/>
        <v>4.0747297297297296</v>
      </c>
      <c r="M103" s="5">
        <f t="shared" si="78"/>
        <v>4</v>
      </c>
      <c r="N103" s="5">
        <f t="shared" si="79"/>
        <v>5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16</v>
      </c>
      <c r="W103" s="1">
        <v>7</v>
      </c>
      <c r="X103">
        <f t="shared" si="81"/>
        <v>40000</v>
      </c>
      <c r="Y103" s="3">
        <f t="shared" si="82"/>
        <v>6</v>
      </c>
      <c r="Z103">
        <f t="shared" si="83"/>
        <v>6538</v>
      </c>
      <c r="AA103">
        <v>934</v>
      </c>
      <c r="AB103">
        <f t="shared" si="84"/>
        <v>4723.68</v>
      </c>
      <c r="AC103">
        <f t="shared" si="85"/>
        <v>5.0574732334047114</v>
      </c>
      <c r="AD103" s="5">
        <f t="shared" si="86"/>
        <v>5</v>
      </c>
      <c r="AE103" s="5">
        <f t="shared" si="87"/>
        <v>6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18</v>
      </c>
      <c r="AM103" s="1">
        <v>9</v>
      </c>
      <c r="AN103">
        <f t="shared" si="89"/>
        <v>40000</v>
      </c>
      <c r="AO103" s="3">
        <f t="shared" si="90"/>
        <v>6</v>
      </c>
      <c r="AP103">
        <f t="shared" si="91"/>
        <v>20763</v>
      </c>
      <c r="AQ103">
        <v>2307</v>
      </c>
      <c r="AR103">
        <f t="shared" si="92"/>
        <v>12818.08</v>
      </c>
      <c r="AS103">
        <f t="shared" si="93"/>
        <v>5.5561681837884702</v>
      </c>
      <c r="AT103" s="5">
        <f t="shared" si="94"/>
        <v>5</v>
      </c>
      <c r="AU103" s="5">
        <f t="shared" si="95"/>
        <v>6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18</v>
      </c>
      <c r="F104" s="1">
        <v>6</v>
      </c>
      <c r="G104">
        <f t="shared" si="74"/>
        <v>40000</v>
      </c>
      <c r="H104" s="3">
        <f t="shared" si="75"/>
        <v>4</v>
      </c>
      <c r="I104">
        <f t="shared" si="72"/>
        <v>13938</v>
      </c>
      <c r="J104">
        <v>2323</v>
      </c>
      <c r="K104">
        <f t="shared" si="76"/>
        <v>8442.84</v>
      </c>
      <c r="L104">
        <f t="shared" si="77"/>
        <v>3.6344554455445546</v>
      </c>
      <c r="M104" s="5">
        <f t="shared" si="78"/>
        <v>3</v>
      </c>
      <c r="N104" s="5">
        <f t="shared" si="79"/>
        <v>4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17</v>
      </c>
      <c r="W104" s="1">
        <v>5</v>
      </c>
      <c r="X104">
        <f t="shared" si="81"/>
        <v>40000</v>
      </c>
      <c r="Y104" s="3">
        <f t="shared" si="82"/>
        <v>5</v>
      </c>
      <c r="Z104">
        <f t="shared" si="83"/>
        <v>5545</v>
      </c>
      <c r="AA104">
        <v>1109</v>
      </c>
      <c r="AB104">
        <f t="shared" si="84"/>
        <v>4723.68</v>
      </c>
      <c r="AC104">
        <f t="shared" si="85"/>
        <v>4.2594048692515782</v>
      </c>
      <c r="AD104" s="5">
        <f t="shared" si="86"/>
        <v>4</v>
      </c>
      <c r="AE104" s="5">
        <f t="shared" si="87"/>
        <v>5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18</v>
      </c>
      <c r="AM104" s="1">
        <v>7</v>
      </c>
      <c r="AN104">
        <f t="shared" si="89"/>
        <v>40000</v>
      </c>
      <c r="AO104" s="3">
        <f t="shared" si="90"/>
        <v>5</v>
      </c>
      <c r="AP104">
        <f t="shared" si="91"/>
        <v>18249</v>
      </c>
      <c r="AQ104">
        <v>2607</v>
      </c>
      <c r="AR104">
        <f t="shared" si="92"/>
        <v>12818.08</v>
      </c>
      <c r="AS104">
        <f t="shared" si="93"/>
        <v>4.9167932489451474</v>
      </c>
      <c r="AT104" s="5">
        <f t="shared" si="94"/>
        <v>4</v>
      </c>
      <c r="AU104" s="5">
        <f t="shared" si="95"/>
        <v>5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18</v>
      </c>
      <c r="F105" s="1">
        <v>5</v>
      </c>
      <c r="G105">
        <f t="shared" si="74"/>
        <v>40000</v>
      </c>
      <c r="H105" s="3">
        <f t="shared" si="75"/>
        <v>4</v>
      </c>
      <c r="I105">
        <f t="shared" si="72"/>
        <v>12930</v>
      </c>
      <c r="J105">
        <v>2586</v>
      </c>
      <c r="K105">
        <f t="shared" si="76"/>
        <v>8442.84</v>
      </c>
      <c r="L105">
        <f t="shared" si="77"/>
        <v>3.2648259860788862</v>
      </c>
      <c r="M105" s="5">
        <f t="shared" si="78"/>
        <v>3</v>
      </c>
      <c r="N105" s="5">
        <f t="shared" si="7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17</v>
      </c>
      <c r="W105" s="1">
        <v>4</v>
      </c>
      <c r="X105">
        <f t="shared" si="81"/>
        <v>40000</v>
      </c>
      <c r="Y105" s="3">
        <f t="shared" si="82"/>
        <v>4</v>
      </c>
      <c r="Z105">
        <f t="shared" si="83"/>
        <v>5116</v>
      </c>
      <c r="AA105">
        <v>1279</v>
      </c>
      <c r="AB105">
        <f t="shared" si="84"/>
        <v>4723.68</v>
      </c>
      <c r="AC105">
        <f t="shared" si="85"/>
        <v>3.6932603596559814</v>
      </c>
      <c r="AD105" s="5">
        <f t="shared" si="86"/>
        <v>3</v>
      </c>
      <c r="AE105" s="5">
        <f t="shared" si="87"/>
        <v>4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18</v>
      </c>
      <c r="AM105" s="1">
        <v>5</v>
      </c>
      <c r="AN105">
        <f t="shared" si="89"/>
        <v>40000</v>
      </c>
      <c r="AO105" s="3">
        <f t="shared" si="90"/>
        <v>5</v>
      </c>
      <c r="AP105">
        <f t="shared" si="91"/>
        <v>13760</v>
      </c>
      <c r="AQ105">
        <v>2752</v>
      </c>
      <c r="AR105">
        <f t="shared" si="92"/>
        <v>12818.08</v>
      </c>
      <c r="AS105">
        <f t="shared" si="93"/>
        <v>4.6577325581395348</v>
      </c>
      <c r="AT105" s="5">
        <f t="shared" si="94"/>
        <v>4</v>
      </c>
      <c r="AU105" s="5">
        <f t="shared" si="95"/>
        <v>5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18</v>
      </c>
      <c r="F106" s="1">
        <v>4</v>
      </c>
      <c r="G106">
        <f t="shared" si="74"/>
        <v>40000</v>
      </c>
      <c r="H106" s="3">
        <f t="shared" si="75"/>
        <v>4</v>
      </c>
      <c r="I106">
        <f t="shared" si="72"/>
        <v>10716</v>
      </c>
      <c r="J106">
        <v>2679</v>
      </c>
      <c r="K106">
        <f t="shared" si="76"/>
        <v>8442.84</v>
      </c>
      <c r="L106">
        <f t="shared" si="77"/>
        <v>3.1514893617021276</v>
      </c>
      <c r="M106" s="5">
        <f t="shared" si="78"/>
        <v>3</v>
      </c>
      <c r="N106" s="5">
        <f t="shared" si="7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17</v>
      </c>
      <c r="W106" s="1">
        <v>5</v>
      </c>
      <c r="X106">
        <f t="shared" si="81"/>
        <v>40000</v>
      </c>
      <c r="Y106" s="3">
        <f t="shared" si="82"/>
        <v>4</v>
      </c>
      <c r="Z106">
        <f t="shared" si="83"/>
        <v>7410</v>
      </c>
      <c r="AA106">
        <v>1482</v>
      </c>
      <c r="AB106">
        <f t="shared" si="84"/>
        <v>4723.68</v>
      </c>
      <c r="AC106">
        <f t="shared" si="85"/>
        <v>3.1873684210526316</v>
      </c>
      <c r="AD106" s="5">
        <f t="shared" si="86"/>
        <v>3</v>
      </c>
      <c r="AE106" s="5">
        <f t="shared" si="87"/>
        <v>4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18</v>
      </c>
      <c r="AM106" s="1">
        <v>5</v>
      </c>
      <c r="AN106">
        <f t="shared" si="89"/>
        <v>40000</v>
      </c>
      <c r="AO106" s="3">
        <f t="shared" si="90"/>
        <v>5</v>
      </c>
      <c r="AP106">
        <f t="shared" si="91"/>
        <v>14700</v>
      </c>
      <c r="AQ106">
        <v>2940</v>
      </c>
      <c r="AR106">
        <f t="shared" si="92"/>
        <v>12818.08</v>
      </c>
      <c r="AS106">
        <f t="shared" si="93"/>
        <v>4.3598911564625853</v>
      </c>
      <c r="AT106" s="5">
        <f t="shared" si="94"/>
        <v>4</v>
      </c>
      <c r="AU106" s="5">
        <f t="shared" si="95"/>
        <v>5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18</v>
      </c>
      <c r="F107" s="1">
        <v>3</v>
      </c>
      <c r="G107">
        <f t="shared" si="74"/>
        <v>40000</v>
      </c>
      <c r="H107" s="3">
        <f t="shared" si="75"/>
        <v>4</v>
      </c>
      <c r="I107">
        <f t="shared" si="72"/>
        <v>8193</v>
      </c>
      <c r="J107">
        <v>2731</v>
      </c>
      <c r="K107">
        <f t="shared" si="76"/>
        <v>8442.84</v>
      </c>
      <c r="L107">
        <f t="shared" si="77"/>
        <v>3.0914829732698648</v>
      </c>
      <c r="M107" s="5">
        <f t="shared" si="78"/>
        <v>3</v>
      </c>
      <c r="N107" s="5">
        <f t="shared" si="7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17</v>
      </c>
      <c r="W107" s="1">
        <v>3</v>
      </c>
      <c r="X107">
        <f t="shared" si="81"/>
        <v>40000</v>
      </c>
      <c r="Y107" s="3">
        <f t="shared" si="82"/>
        <v>3</v>
      </c>
      <c r="Z107">
        <f t="shared" si="83"/>
        <v>4833</v>
      </c>
      <c r="AA107">
        <v>1611</v>
      </c>
      <c r="AB107">
        <f t="shared" si="84"/>
        <v>4723.68</v>
      </c>
      <c r="AC107">
        <f t="shared" si="85"/>
        <v>2.9321415270018623</v>
      </c>
      <c r="AD107" s="5">
        <f t="shared" si="86"/>
        <v>2</v>
      </c>
      <c r="AE107" s="5">
        <f t="shared" si="87"/>
        <v>3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18</v>
      </c>
      <c r="AM107" s="1">
        <v>4</v>
      </c>
      <c r="AN107">
        <f t="shared" si="89"/>
        <v>40000</v>
      </c>
      <c r="AO107" s="3">
        <f t="shared" si="90"/>
        <v>5</v>
      </c>
      <c r="AP107">
        <f t="shared" si="91"/>
        <v>12148</v>
      </c>
      <c r="AQ107">
        <v>3037</v>
      </c>
      <c r="AR107">
        <f t="shared" si="92"/>
        <v>12818.08</v>
      </c>
      <c r="AS107">
        <f t="shared" si="93"/>
        <v>4.2206387882779062</v>
      </c>
      <c r="AT107" s="5">
        <f t="shared" si="94"/>
        <v>4</v>
      </c>
      <c r="AU107" s="5">
        <f t="shared" si="95"/>
        <v>5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18</v>
      </c>
      <c r="F108" s="1">
        <v>2</v>
      </c>
      <c r="G108">
        <f t="shared" si="74"/>
        <v>40000</v>
      </c>
      <c r="H108" s="3">
        <f t="shared" si="75"/>
        <v>3</v>
      </c>
      <c r="I108">
        <f t="shared" si="72"/>
        <v>5666</v>
      </c>
      <c r="J108">
        <v>2833</v>
      </c>
      <c r="K108">
        <f t="shared" si="76"/>
        <v>8442.84</v>
      </c>
      <c r="L108">
        <f t="shared" si="77"/>
        <v>2.9801764913519238</v>
      </c>
      <c r="M108" s="5">
        <f t="shared" si="78"/>
        <v>2</v>
      </c>
      <c r="N108" s="5">
        <f t="shared" si="79"/>
        <v>3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17</v>
      </c>
      <c r="W108" s="1">
        <v>3</v>
      </c>
      <c r="X108">
        <f t="shared" si="81"/>
        <v>40000</v>
      </c>
      <c r="Y108" s="3">
        <f t="shared" si="82"/>
        <v>3</v>
      </c>
      <c r="Z108">
        <f t="shared" si="83"/>
        <v>5286</v>
      </c>
      <c r="AA108">
        <v>1762</v>
      </c>
      <c r="AB108">
        <f t="shared" si="84"/>
        <v>4723.68</v>
      </c>
      <c r="AC108">
        <f t="shared" si="85"/>
        <v>2.680862656072645</v>
      </c>
      <c r="AD108" s="5">
        <f t="shared" si="86"/>
        <v>2</v>
      </c>
      <c r="AE108" s="5">
        <f t="shared" si="87"/>
        <v>3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18</v>
      </c>
      <c r="AM108" s="1">
        <v>4</v>
      </c>
      <c r="AN108">
        <f t="shared" si="89"/>
        <v>40000</v>
      </c>
      <c r="AO108" s="3">
        <f t="shared" si="90"/>
        <v>4</v>
      </c>
      <c r="AP108">
        <f t="shared" si="91"/>
        <v>12828</v>
      </c>
      <c r="AQ108">
        <v>3207</v>
      </c>
      <c r="AR108">
        <f t="shared" si="92"/>
        <v>12818.08</v>
      </c>
      <c r="AS108">
        <f t="shared" si="93"/>
        <v>3.9969067664483942</v>
      </c>
      <c r="AT108" s="5">
        <f t="shared" si="94"/>
        <v>3</v>
      </c>
      <c r="AU108" s="5">
        <f t="shared" si="95"/>
        <v>4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18</v>
      </c>
      <c r="F109" s="1">
        <v>2</v>
      </c>
      <c r="G109">
        <f t="shared" si="74"/>
        <v>40000</v>
      </c>
      <c r="H109" s="3">
        <f t="shared" si="75"/>
        <v>3</v>
      </c>
      <c r="I109">
        <f t="shared" si="72"/>
        <v>5812</v>
      </c>
      <c r="J109">
        <v>2906</v>
      </c>
      <c r="K109">
        <f t="shared" si="76"/>
        <v>8442.84</v>
      </c>
      <c r="L109">
        <f t="shared" si="77"/>
        <v>2.9053131452167928</v>
      </c>
      <c r="M109" s="5">
        <f t="shared" si="78"/>
        <v>2</v>
      </c>
      <c r="N109" s="5">
        <f t="shared" si="79"/>
        <v>3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17</v>
      </c>
      <c r="W109" s="1">
        <v>2</v>
      </c>
      <c r="X109">
        <f t="shared" si="81"/>
        <v>40000</v>
      </c>
      <c r="Y109" s="3">
        <f t="shared" si="82"/>
        <v>3</v>
      </c>
      <c r="Z109">
        <f t="shared" si="83"/>
        <v>3694</v>
      </c>
      <c r="AA109">
        <v>1847</v>
      </c>
      <c r="AB109">
        <f t="shared" si="84"/>
        <v>4723.68</v>
      </c>
      <c r="AC109">
        <f t="shared" si="85"/>
        <v>2.5574878180833784</v>
      </c>
      <c r="AD109" s="5">
        <f t="shared" si="86"/>
        <v>2</v>
      </c>
      <c r="AE109" s="5">
        <f t="shared" si="87"/>
        <v>3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18</v>
      </c>
      <c r="AM109" s="1">
        <v>3</v>
      </c>
      <c r="AN109">
        <f t="shared" si="89"/>
        <v>40000</v>
      </c>
      <c r="AO109" s="3">
        <f t="shared" si="90"/>
        <v>4</v>
      </c>
      <c r="AP109">
        <f t="shared" si="91"/>
        <v>9723</v>
      </c>
      <c r="AQ109">
        <v>3241</v>
      </c>
      <c r="AR109">
        <f t="shared" si="92"/>
        <v>12818.08</v>
      </c>
      <c r="AS109">
        <f t="shared" si="93"/>
        <v>3.9549768589941374</v>
      </c>
      <c r="AT109" s="5">
        <f t="shared" si="94"/>
        <v>3</v>
      </c>
      <c r="AU109" s="5">
        <f t="shared" si="95"/>
        <v>4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18</v>
      </c>
      <c r="F110" s="1">
        <v>2</v>
      </c>
      <c r="G110">
        <f t="shared" si="74"/>
        <v>40000</v>
      </c>
      <c r="H110" s="3">
        <f t="shared" si="75"/>
        <v>3</v>
      </c>
      <c r="I110">
        <f t="shared" si="72"/>
        <v>5890</v>
      </c>
      <c r="J110">
        <v>2945</v>
      </c>
      <c r="K110">
        <f t="shared" si="76"/>
        <v>8442.84</v>
      </c>
      <c r="L110">
        <f t="shared" si="77"/>
        <v>2.8668387096774195</v>
      </c>
      <c r="M110" s="5">
        <f t="shared" si="78"/>
        <v>2</v>
      </c>
      <c r="N110" s="5">
        <f t="shared" si="79"/>
        <v>3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17</v>
      </c>
      <c r="W110" s="1">
        <v>2</v>
      </c>
      <c r="X110">
        <f t="shared" si="81"/>
        <v>40000</v>
      </c>
      <c r="Y110" s="3">
        <f t="shared" si="82"/>
        <v>3</v>
      </c>
      <c r="Z110">
        <f t="shared" si="83"/>
        <v>3940</v>
      </c>
      <c r="AA110">
        <v>1970</v>
      </c>
      <c r="AB110">
        <f t="shared" si="84"/>
        <v>4723.68</v>
      </c>
      <c r="AC110">
        <f t="shared" si="85"/>
        <v>2.397807106598985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18</v>
      </c>
      <c r="AM110" s="1">
        <v>2</v>
      </c>
      <c r="AN110">
        <f t="shared" si="89"/>
        <v>40000</v>
      </c>
      <c r="AO110" s="3">
        <f t="shared" si="90"/>
        <v>4</v>
      </c>
      <c r="AP110">
        <f t="shared" si="91"/>
        <v>6462</v>
      </c>
      <c r="AQ110">
        <v>3231</v>
      </c>
      <c r="AR110">
        <f t="shared" si="92"/>
        <v>12818.08</v>
      </c>
      <c r="AS110">
        <f t="shared" si="93"/>
        <v>3.9672175796966882</v>
      </c>
      <c r="AT110" s="5">
        <f t="shared" si="94"/>
        <v>3</v>
      </c>
      <c r="AU110" s="5">
        <f t="shared" si="95"/>
        <v>4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18</v>
      </c>
      <c r="F111" s="1">
        <v>2</v>
      </c>
      <c r="G111">
        <f t="shared" si="74"/>
        <v>40000</v>
      </c>
      <c r="H111" s="3">
        <f t="shared" si="75"/>
        <v>3</v>
      </c>
      <c r="I111">
        <f t="shared" si="72"/>
        <v>6048</v>
      </c>
      <c r="J111">
        <v>3024</v>
      </c>
      <c r="K111">
        <f t="shared" si="76"/>
        <v>8442.84</v>
      </c>
      <c r="L111">
        <f t="shared" si="77"/>
        <v>2.7919444444444443</v>
      </c>
      <c r="M111" s="5">
        <f t="shared" si="78"/>
        <v>2</v>
      </c>
      <c r="N111" s="5">
        <f t="shared" si="79"/>
        <v>3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18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4260</v>
      </c>
      <c r="AA111">
        <v>2130</v>
      </c>
      <c r="AB111">
        <f t="shared" si="84"/>
        <v>4723.68</v>
      </c>
      <c r="AC111">
        <f t="shared" si="85"/>
        <v>2.2176901408450704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18</v>
      </c>
      <c r="AM111" s="1">
        <v>2</v>
      </c>
      <c r="AN111">
        <f t="shared" si="89"/>
        <v>40000</v>
      </c>
      <c r="AO111" s="3">
        <f t="shared" si="90"/>
        <v>4</v>
      </c>
      <c r="AP111">
        <f t="shared" si="91"/>
        <v>6596</v>
      </c>
      <c r="AQ111">
        <v>3298</v>
      </c>
      <c r="AR111">
        <f t="shared" si="92"/>
        <v>12818.08</v>
      </c>
      <c r="AS111">
        <f t="shared" si="93"/>
        <v>3.8866221952698603</v>
      </c>
      <c r="AT111" s="5">
        <f t="shared" si="94"/>
        <v>3</v>
      </c>
      <c r="AU111" s="5">
        <f t="shared" si="95"/>
        <v>4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18</v>
      </c>
      <c r="F112" s="1">
        <v>2</v>
      </c>
      <c r="G112">
        <f t="shared" si="74"/>
        <v>40000</v>
      </c>
      <c r="H112" s="3">
        <f t="shared" si="75"/>
        <v>3</v>
      </c>
      <c r="I112">
        <f t="shared" si="72"/>
        <v>5974</v>
      </c>
      <c r="J112">
        <v>2987</v>
      </c>
      <c r="K112">
        <f t="shared" si="76"/>
        <v>8442.84</v>
      </c>
      <c r="L112">
        <f t="shared" si="77"/>
        <v>2.8265282892534316</v>
      </c>
      <c r="M112" s="5">
        <f t="shared" si="78"/>
        <v>2</v>
      </c>
      <c r="N112" s="5">
        <f t="shared" si="79"/>
        <v>3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18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4352</v>
      </c>
      <c r="AA112">
        <v>2176</v>
      </c>
      <c r="AB112">
        <f t="shared" si="84"/>
        <v>4723.68</v>
      </c>
      <c r="AC112">
        <f t="shared" si="85"/>
        <v>2.1708088235294118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18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6748</v>
      </c>
      <c r="AQ112">
        <v>3374</v>
      </c>
      <c r="AR112">
        <f t="shared" si="92"/>
        <v>12818.08</v>
      </c>
      <c r="AS112">
        <f t="shared" si="93"/>
        <v>3.799075281564908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18</v>
      </c>
      <c r="F113" s="1">
        <v>2</v>
      </c>
      <c r="G113">
        <f t="shared" si="74"/>
        <v>40000</v>
      </c>
      <c r="H113" s="3">
        <f t="shared" si="75"/>
        <v>3</v>
      </c>
      <c r="I113">
        <f t="shared" si="72"/>
        <v>6004</v>
      </c>
      <c r="J113">
        <v>3002</v>
      </c>
      <c r="K113">
        <f t="shared" si="76"/>
        <v>8442.84</v>
      </c>
      <c r="L113">
        <f t="shared" si="77"/>
        <v>2.8124050632911395</v>
      </c>
      <c r="M113" s="5">
        <f t="shared" si="78"/>
        <v>2</v>
      </c>
      <c r="N113" s="5">
        <f t="shared" si="79"/>
        <v>3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18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4694</v>
      </c>
      <c r="AA113">
        <v>2347</v>
      </c>
      <c r="AB113">
        <f t="shared" si="84"/>
        <v>4723.68</v>
      </c>
      <c r="AC113">
        <f t="shared" si="85"/>
        <v>2.0126459309757139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18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6686</v>
      </c>
      <c r="AQ113">
        <v>3343</v>
      </c>
      <c r="AR113">
        <f t="shared" si="92"/>
        <v>12818.08</v>
      </c>
      <c r="AS113">
        <f t="shared" si="93"/>
        <v>3.8343045169009873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18</v>
      </c>
      <c r="F114" s="1">
        <v>2</v>
      </c>
      <c r="G114">
        <f t="shared" si="74"/>
        <v>40000</v>
      </c>
      <c r="H114" s="3">
        <f t="shared" si="75"/>
        <v>3</v>
      </c>
      <c r="I114">
        <f t="shared" si="72"/>
        <v>5874</v>
      </c>
      <c r="J114">
        <v>2937</v>
      </c>
      <c r="K114">
        <f t="shared" si="76"/>
        <v>8442.84</v>
      </c>
      <c r="L114">
        <f t="shared" si="77"/>
        <v>2.87464759959142</v>
      </c>
      <c r="M114" s="5">
        <f>_xlfn.FLOOR.PRECISE(L114)</f>
        <v>2</v>
      </c>
      <c r="N114" s="5">
        <f t="shared" si="79"/>
        <v>3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18</v>
      </c>
      <c r="W114" s="1">
        <v>2</v>
      </c>
      <c r="X114">
        <f t="shared" si="81"/>
        <v>40000</v>
      </c>
      <c r="Y114" s="3">
        <f t="shared" si="82"/>
        <v>2</v>
      </c>
      <c r="Z114">
        <f t="shared" si="83"/>
        <v>4788</v>
      </c>
      <c r="AA114">
        <v>2394</v>
      </c>
      <c r="AB114">
        <f t="shared" si="84"/>
        <v>4723.68</v>
      </c>
      <c r="AC114">
        <f t="shared" si="85"/>
        <v>1.9731328320802006</v>
      </c>
      <c r="AD114" s="5">
        <f t="shared" si="86"/>
        <v>1</v>
      </c>
      <c r="AE114" s="5">
        <f t="shared" si="87"/>
        <v>2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18</v>
      </c>
      <c r="AM114" s="1">
        <v>2</v>
      </c>
      <c r="AN114">
        <f t="shared" si="89"/>
        <v>40000</v>
      </c>
      <c r="AO114" s="3">
        <f t="shared" si="90"/>
        <v>5</v>
      </c>
      <c r="AP114">
        <f t="shared" si="91"/>
        <v>6368</v>
      </c>
      <c r="AQ114">
        <v>3184</v>
      </c>
      <c r="AR114">
        <f t="shared" si="92"/>
        <v>12818.08</v>
      </c>
      <c r="AS114">
        <f t="shared" si="93"/>
        <v>4.0257788944723618</v>
      </c>
      <c r="AT114" s="5">
        <f t="shared" si="94"/>
        <v>4</v>
      </c>
      <c r="AU114" s="5">
        <f t="shared" si="95"/>
        <v>5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18</v>
      </c>
      <c r="F115" s="1">
        <v>2</v>
      </c>
      <c r="G115">
        <f t="shared" si="74"/>
        <v>40000</v>
      </c>
      <c r="H115" s="3">
        <f t="shared" si="75"/>
        <v>3</v>
      </c>
      <c r="I115">
        <f t="shared" si="72"/>
        <v>5766</v>
      </c>
      <c r="J115">
        <v>2883</v>
      </c>
      <c r="K115">
        <f t="shared" si="76"/>
        <v>8442.84</v>
      </c>
      <c r="L115">
        <f t="shared" si="77"/>
        <v>2.9284911550468262</v>
      </c>
      <c r="M115" s="5">
        <f t="shared" si="78"/>
        <v>2</v>
      </c>
      <c r="N115" s="5">
        <f t="shared" si="79"/>
        <v>3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18</v>
      </c>
      <c r="W115" s="1">
        <v>2</v>
      </c>
      <c r="X115">
        <f t="shared" si="81"/>
        <v>40000</v>
      </c>
      <c r="Y115" s="3">
        <f t="shared" si="82"/>
        <v>2</v>
      </c>
      <c r="Z115">
        <f t="shared" si="83"/>
        <v>4812</v>
      </c>
      <c r="AA115">
        <v>2406</v>
      </c>
      <c r="AB115">
        <f t="shared" si="84"/>
        <v>4723.68</v>
      </c>
      <c r="AC115">
        <f t="shared" si="85"/>
        <v>1.9632917705735662</v>
      </c>
      <c r="AD115" s="5">
        <f t="shared" si="86"/>
        <v>1</v>
      </c>
      <c r="AE115" s="5">
        <f t="shared" si="87"/>
        <v>2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18</v>
      </c>
      <c r="AM115" s="1">
        <v>2</v>
      </c>
      <c r="AN115">
        <f t="shared" si="89"/>
        <v>40000</v>
      </c>
      <c r="AO115" s="3">
        <f t="shared" si="90"/>
        <v>5</v>
      </c>
      <c r="AP115">
        <f t="shared" si="91"/>
        <v>6386</v>
      </c>
      <c r="AQ115">
        <v>3193</v>
      </c>
      <c r="AR115">
        <f t="shared" si="92"/>
        <v>12818.08</v>
      </c>
      <c r="AS115">
        <f t="shared" si="93"/>
        <v>4.0144315690573125</v>
      </c>
      <c r="AT115" s="5">
        <f t="shared" si="94"/>
        <v>4</v>
      </c>
      <c r="AU115" s="5">
        <f t="shared" si="95"/>
        <v>5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18</v>
      </c>
      <c r="F116" s="1">
        <v>2</v>
      </c>
      <c r="G116">
        <f t="shared" si="74"/>
        <v>40000</v>
      </c>
      <c r="H116" s="3">
        <f t="shared" si="75"/>
        <v>3</v>
      </c>
      <c r="I116">
        <f t="shared" si="72"/>
        <v>5850</v>
      </c>
      <c r="J116">
        <v>2925</v>
      </c>
      <c r="K116">
        <f t="shared" si="76"/>
        <v>8442.84</v>
      </c>
      <c r="L116">
        <f t="shared" si="77"/>
        <v>2.8864410256410258</v>
      </c>
      <c r="M116" s="5">
        <f t="shared" si="78"/>
        <v>2</v>
      </c>
      <c r="N116" s="5">
        <f t="shared" si="79"/>
        <v>3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18</v>
      </c>
      <c r="W116" s="1">
        <v>2</v>
      </c>
      <c r="X116">
        <f t="shared" si="81"/>
        <v>40000</v>
      </c>
      <c r="Y116" s="3">
        <f t="shared" si="82"/>
        <v>2</v>
      </c>
      <c r="Z116">
        <f t="shared" si="83"/>
        <v>5012</v>
      </c>
      <c r="AA116">
        <v>2506</v>
      </c>
      <c r="AB116">
        <f t="shared" si="84"/>
        <v>4723.68</v>
      </c>
      <c r="AC116">
        <f t="shared" si="85"/>
        <v>1.8849481245011972</v>
      </c>
      <c r="AD116" s="5">
        <f t="shared" si="86"/>
        <v>1</v>
      </c>
      <c r="AE116" s="5">
        <f t="shared" si="87"/>
        <v>2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18</v>
      </c>
      <c r="AM116" s="1">
        <v>2</v>
      </c>
      <c r="AN116">
        <f t="shared" si="89"/>
        <v>40000</v>
      </c>
      <c r="AO116" s="3">
        <f t="shared" si="90"/>
        <v>5</v>
      </c>
      <c r="AP116">
        <f t="shared" si="91"/>
        <v>6268</v>
      </c>
      <c r="AQ116">
        <v>3134</v>
      </c>
      <c r="AR116">
        <f t="shared" si="92"/>
        <v>12818.08</v>
      </c>
      <c r="AS116">
        <f t="shared" si="93"/>
        <v>4.090006381620932</v>
      </c>
      <c r="AT116" s="5">
        <f t="shared" si="94"/>
        <v>4</v>
      </c>
      <c r="AU116" s="5">
        <f t="shared" si="95"/>
        <v>5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18</v>
      </c>
      <c r="F117" s="1">
        <v>2</v>
      </c>
      <c r="G117">
        <f t="shared" si="74"/>
        <v>40000</v>
      </c>
      <c r="H117" s="3">
        <f t="shared" si="75"/>
        <v>3</v>
      </c>
      <c r="I117">
        <f t="shared" si="72"/>
        <v>5884</v>
      </c>
      <c r="J117">
        <v>2942</v>
      </c>
      <c r="K117">
        <f t="shared" si="76"/>
        <v>8442.84</v>
      </c>
      <c r="L117">
        <f t="shared" si="77"/>
        <v>2.8697620666213459</v>
      </c>
      <c r="M117" s="5">
        <f t="shared" si="78"/>
        <v>2</v>
      </c>
      <c r="N117" s="5">
        <f t="shared" si="79"/>
        <v>3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18</v>
      </c>
      <c r="W117" s="1">
        <v>2</v>
      </c>
      <c r="X117">
        <f t="shared" si="81"/>
        <v>40000</v>
      </c>
      <c r="Y117" s="3">
        <f t="shared" si="82"/>
        <v>2</v>
      </c>
      <c r="Z117">
        <f t="shared" si="83"/>
        <v>5124</v>
      </c>
      <c r="AA117">
        <v>2562</v>
      </c>
      <c r="AB117">
        <f t="shared" si="84"/>
        <v>4723.68</v>
      </c>
      <c r="AC117">
        <f t="shared" si="85"/>
        <v>1.8437470725995317</v>
      </c>
      <c r="AD117" s="5">
        <f t="shared" si="86"/>
        <v>1</v>
      </c>
      <c r="AE117" s="5">
        <f t="shared" si="87"/>
        <v>2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18</v>
      </c>
      <c r="AM117" s="1">
        <v>2</v>
      </c>
      <c r="AN117">
        <f t="shared" si="89"/>
        <v>40000</v>
      </c>
      <c r="AO117" s="3">
        <f t="shared" si="90"/>
        <v>5</v>
      </c>
      <c r="AP117">
        <f t="shared" si="91"/>
        <v>6160</v>
      </c>
      <c r="AQ117">
        <v>3080</v>
      </c>
      <c r="AR117">
        <f t="shared" si="92"/>
        <v>12818.08</v>
      </c>
      <c r="AS117">
        <f t="shared" si="93"/>
        <v>4.1617142857142859</v>
      </c>
      <c r="AT117" s="5">
        <f t="shared" si="94"/>
        <v>4</v>
      </c>
      <c r="AU117" s="5">
        <f t="shared" si="95"/>
        <v>5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18</v>
      </c>
      <c r="F118" s="1">
        <v>2</v>
      </c>
      <c r="G118">
        <f t="shared" si="74"/>
        <v>40000</v>
      </c>
      <c r="H118" s="3">
        <f t="shared" si="75"/>
        <v>3</v>
      </c>
      <c r="I118">
        <f t="shared" si="72"/>
        <v>5636</v>
      </c>
      <c r="J118">
        <v>2818</v>
      </c>
      <c r="K118">
        <f t="shared" si="76"/>
        <v>8442.84</v>
      </c>
      <c r="L118">
        <f t="shared" si="77"/>
        <v>2.9960397444996452</v>
      </c>
      <c r="M118" s="5">
        <f t="shared" si="78"/>
        <v>2</v>
      </c>
      <c r="N118" s="5">
        <f t="shared" si="79"/>
        <v>3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18</v>
      </c>
      <c r="W118" s="1">
        <v>2</v>
      </c>
      <c r="X118">
        <f t="shared" si="81"/>
        <v>40000</v>
      </c>
      <c r="Y118" s="3">
        <f t="shared" si="82"/>
        <v>2</v>
      </c>
      <c r="Z118">
        <f t="shared" si="83"/>
        <v>5022</v>
      </c>
      <c r="AA118">
        <v>2511</v>
      </c>
      <c r="AB118">
        <f t="shared" si="84"/>
        <v>4723.68</v>
      </c>
      <c r="AC118">
        <f t="shared" si="85"/>
        <v>1.8811947431302272</v>
      </c>
      <c r="AD118" s="5">
        <f t="shared" si="86"/>
        <v>1</v>
      </c>
      <c r="AE118" s="5">
        <f t="shared" si="87"/>
        <v>2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18</v>
      </c>
      <c r="AM118" s="1">
        <v>2</v>
      </c>
      <c r="AN118">
        <f t="shared" si="89"/>
        <v>40000</v>
      </c>
      <c r="AO118" s="3">
        <f t="shared" si="90"/>
        <v>5</v>
      </c>
      <c r="AP118">
        <f t="shared" si="91"/>
        <v>6104</v>
      </c>
      <c r="AQ118">
        <v>3052</v>
      </c>
      <c r="AR118">
        <f t="shared" si="92"/>
        <v>12818.08</v>
      </c>
      <c r="AS118">
        <f t="shared" si="93"/>
        <v>4.1998951507208391</v>
      </c>
      <c r="AT118" s="5">
        <f t="shared" si="94"/>
        <v>4</v>
      </c>
      <c r="AU118" s="5">
        <f t="shared" si="95"/>
        <v>5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18</v>
      </c>
      <c r="F119" s="1">
        <v>2</v>
      </c>
      <c r="G119">
        <f t="shared" si="74"/>
        <v>40000</v>
      </c>
      <c r="H119" s="3">
        <f t="shared" si="75"/>
        <v>4</v>
      </c>
      <c r="I119">
        <f t="shared" si="72"/>
        <v>5536</v>
      </c>
      <c r="J119">
        <v>2768</v>
      </c>
      <c r="K119">
        <f t="shared" si="76"/>
        <v>8442.84</v>
      </c>
      <c r="L119">
        <f t="shared" si="77"/>
        <v>3.0501589595375722</v>
      </c>
      <c r="M119" s="5">
        <f t="shared" si="78"/>
        <v>3</v>
      </c>
      <c r="N119" s="5">
        <f t="shared" si="79"/>
        <v>4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18</v>
      </c>
      <c r="W119" s="1">
        <v>2</v>
      </c>
      <c r="X119">
        <f t="shared" si="81"/>
        <v>40000</v>
      </c>
      <c r="Y119" s="3">
        <f t="shared" si="82"/>
        <v>2</v>
      </c>
      <c r="Z119">
        <f t="shared" si="83"/>
        <v>5270</v>
      </c>
      <c r="AA119">
        <v>2635</v>
      </c>
      <c r="AB119">
        <f t="shared" si="84"/>
        <v>4723.68</v>
      </c>
      <c r="AC119">
        <f t="shared" si="85"/>
        <v>1.7926679316888046</v>
      </c>
      <c r="AD119" s="5">
        <f t="shared" si="86"/>
        <v>1</v>
      </c>
      <c r="AE119" s="5">
        <f t="shared" si="87"/>
        <v>2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18</v>
      </c>
      <c r="AM119" s="1">
        <v>2</v>
      </c>
      <c r="AN119">
        <f t="shared" si="89"/>
        <v>40000</v>
      </c>
      <c r="AO119" s="3">
        <f t="shared" si="90"/>
        <v>5</v>
      </c>
      <c r="AP119">
        <f t="shared" si="91"/>
        <v>5774</v>
      </c>
      <c r="AQ119">
        <v>2887</v>
      </c>
      <c r="AR119">
        <f t="shared" si="92"/>
        <v>12818.08</v>
      </c>
      <c r="AS119">
        <f t="shared" si="93"/>
        <v>4.4399307239348804</v>
      </c>
      <c r="AT119" s="5">
        <f t="shared" si="94"/>
        <v>4</v>
      </c>
      <c r="AU119" s="5">
        <f t="shared" si="95"/>
        <v>5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18</v>
      </c>
      <c r="F120" s="1">
        <v>2</v>
      </c>
      <c r="G120">
        <f t="shared" si="74"/>
        <v>40000</v>
      </c>
      <c r="H120" s="3">
        <f t="shared" si="75"/>
        <v>4</v>
      </c>
      <c r="I120">
        <f t="shared" si="72"/>
        <v>5534</v>
      </c>
      <c r="J120">
        <v>2767</v>
      </c>
      <c r="K120">
        <f t="shared" si="76"/>
        <v>8442.84</v>
      </c>
      <c r="L120">
        <f t="shared" si="77"/>
        <v>3.0512612938200219</v>
      </c>
      <c r="M120" s="5">
        <f t="shared" si="78"/>
        <v>3</v>
      </c>
      <c r="N120" s="5">
        <f t="shared" si="79"/>
        <v>4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18</v>
      </c>
      <c r="W120" s="1">
        <v>2</v>
      </c>
      <c r="X120">
        <f t="shared" si="81"/>
        <v>40000</v>
      </c>
      <c r="Y120" s="3">
        <f t="shared" si="82"/>
        <v>2</v>
      </c>
      <c r="Z120">
        <f t="shared" si="83"/>
        <v>5314</v>
      </c>
      <c r="AA120">
        <v>2657</v>
      </c>
      <c r="AB120">
        <f t="shared" si="84"/>
        <v>4723.68</v>
      </c>
      <c r="AC120">
        <f t="shared" si="85"/>
        <v>1.7778246142265715</v>
      </c>
      <c r="AD120" s="5">
        <f t="shared" si="86"/>
        <v>1</v>
      </c>
      <c r="AE120" s="5">
        <f t="shared" si="87"/>
        <v>2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18</v>
      </c>
      <c r="AM120" s="1">
        <v>2</v>
      </c>
      <c r="AN120">
        <f t="shared" si="89"/>
        <v>40000</v>
      </c>
      <c r="AO120" s="3">
        <f t="shared" si="90"/>
        <v>5</v>
      </c>
      <c r="AP120">
        <f t="shared" si="91"/>
        <v>5730</v>
      </c>
      <c r="AQ120">
        <v>2865</v>
      </c>
      <c r="AR120">
        <f t="shared" si="92"/>
        <v>12818.08</v>
      </c>
      <c r="AS120">
        <f t="shared" si="93"/>
        <v>4.4740244328097729</v>
      </c>
      <c r="AT120" s="5">
        <f t="shared" si="94"/>
        <v>4</v>
      </c>
      <c r="AU120" s="5">
        <f t="shared" si="95"/>
        <v>5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18</v>
      </c>
      <c r="F121" s="1">
        <v>2</v>
      </c>
      <c r="G121">
        <f t="shared" si="74"/>
        <v>40000</v>
      </c>
      <c r="H121" s="3">
        <f t="shared" si="75"/>
        <v>4</v>
      </c>
      <c r="I121">
        <f t="shared" si="72"/>
        <v>5406</v>
      </c>
      <c r="J121">
        <v>2703</v>
      </c>
      <c r="K121">
        <f t="shared" si="76"/>
        <v>8442.84</v>
      </c>
      <c r="L121">
        <f t="shared" si="77"/>
        <v>3.1235072142064375</v>
      </c>
      <c r="M121" s="5">
        <f t="shared" si="78"/>
        <v>3</v>
      </c>
      <c r="N121" s="5">
        <f t="shared" si="79"/>
        <v>4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18</v>
      </c>
      <c r="W121" s="1">
        <v>2</v>
      </c>
      <c r="X121">
        <f t="shared" si="81"/>
        <v>40000</v>
      </c>
      <c r="Y121" s="3">
        <f t="shared" si="82"/>
        <v>2</v>
      </c>
      <c r="Z121">
        <f t="shared" si="83"/>
        <v>5284</v>
      </c>
      <c r="AA121">
        <v>2642</v>
      </c>
      <c r="AB121">
        <f t="shared" si="84"/>
        <v>4723.68</v>
      </c>
      <c r="AC121">
        <f t="shared" si="85"/>
        <v>1.7879182437547314</v>
      </c>
      <c r="AD121" s="5">
        <f t="shared" si="86"/>
        <v>1</v>
      </c>
      <c r="AE121" s="5">
        <f t="shared" si="87"/>
        <v>2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18</v>
      </c>
      <c r="AM121" s="1">
        <v>2</v>
      </c>
      <c r="AN121">
        <f t="shared" si="89"/>
        <v>40000</v>
      </c>
      <c r="AO121" s="3">
        <f t="shared" si="90"/>
        <v>5</v>
      </c>
      <c r="AP121">
        <f t="shared" si="91"/>
        <v>5486</v>
      </c>
      <c r="AQ121">
        <v>2743</v>
      </c>
      <c r="AR121">
        <f t="shared" si="92"/>
        <v>12818.08</v>
      </c>
      <c r="AS121">
        <f t="shared" si="93"/>
        <v>4.6730149471381699</v>
      </c>
      <c r="AT121" s="5">
        <f t="shared" si="94"/>
        <v>4</v>
      </c>
      <c r="AU121" s="5">
        <f t="shared" si="95"/>
        <v>5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18</v>
      </c>
      <c r="F122" s="1">
        <v>2</v>
      </c>
      <c r="G122">
        <f t="shared" si="74"/>
        <v>40000</v>
      </c>
      <c r="H122" s="3">
        <f t="shared" si="75"/>
        <v>4</v>
      </c>
      <c r="I122">
        <f t="shared" si="72"/>
        <v>5130</v>
      </c>
      <c r="J122">
        <v>2565</v>
      </c>
      <c r="K122">
        <f t="shared" si="76"/>
        <v>8442.84</v>
      </c>
      <c r="L122">
        <f t="shared" si="77"/>
        <v>3.2915555555555556</v>
      </c>
      <c r="M122" s="5">
        <f t="shared" si="78"/>
        <v>3</v>
      </c>
      <c r="N122" s="5">
        <f t="shared" si="79"/>
        <v>4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18</v>
      </c>
      <c r="W122" s="1">
        <v>1</v>
      </c>
      <c r="X122">
        <f t="shared" si="81"/>
        <v>40000</v>
      </c>
      <c r="Y122" s="3">
        <f t="shared" si="82"/>
        <v>2</v>
      </c>
      <c r="Z122">
        <f t="shared" si="83"/>
        <v>2580</v>
      </c>
      <c r="AA122">
        <v>2580</v>
      </c>
      <c r="AB122">
        <f t="shared" si="84"/>
        <v>4723.68</v>
      </c>
      <c r="AC122">
        <f t="shared" si="85"/>
        <v>1.8308837209302327</v>
      </c>
      <c r="AD122" s="5">
        <f t="shared" si="86"/>
        <v>1</v>
      </c>
      <c r="AE122" s="5">
        <f t="shared" si="87"/>
        <v>2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18</v>
      </c>
      <c r="AM122" s="1">
        <v>1</v>
      </c>
      <c r="AN122">
        <f t="shared" si="89"/>
        <v>40000</v>
      </c>
      <c r="AO122" s="3">
        <f t="shared" si="90"/>
        <v>5</v>
      </c>
      <c r="AP122">
        <f t="shared" si="91"/>
        <v>2660</v>
      </c>
      <c r="AQ122">
        <v>2660</v>
      </c>
      <c r="AR122">
        <f t="shared" si="92"/>
        <v>12818.08</v>
      </c>
      <c r="AS122">
        <f t="shared" si="93"/>
        <v>4.8188270676691731</v>
      </c>
      <c r="AT122" s="5">
        <f t="shared" si="94"/>
        <v>4</v>
      </c>
      <c r="AU122" s="5">
        <f t="shared" si="95"/>
        <v>5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18</v>
      </c>
      <c r="F123" s="1">
        <v>2</v>
      </c>
      <c r="G123">
        <f t="shared" si="74"/>
        <v>40000</v>
      </c>
      <c r="H123" s="3">
        <f t="shared" si="75"/>
        <v>4</v>
      </c>
      <c r="I123">
        <f t="shared" si="72"/>
        <v>5200</v>
      </c>
      <c r="J123">
        <v>2600</v>
      </c>
      <c r="K123">
        <f t="shared" si="76"/>
        <v>8442.84</v>
      </c>
      <c r="L123">
        <f t="shared" si="77"/>
        <v>3.2472461538461541</v>
      </c>
      <c r="M123" s="5">
        <f t="shared" si="78"/>
        <v>3</v>
      </c>
      <c r="N123" s="5">
        <f t="shared" si="79"/>
        <v>4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18</v>
      </c>
      <c r="W123" s="1">
        <v>1</v>
      </c>
      <c r="X123">
        <f t="shared" si="81"/>
        <v>40000</v>
      </c>
      <c r="Y123" s="3">
        <f t="shared" si="82"/>
        <v>2</v>
      </c>
      <c r="Z123">
        <f t="shared" si="83"/>
        <v>2581</v>
      </c>
      <c r="AA123">
        <v>2581</v>
      </c>
      <c r="AB123">
        <f t="shared" si="84"/>
        <v>4723.68</v>
      </c>
      <c r="AC123">
        <f t="shared" si="85"/>
        <v>1.8301743510267339</v>
      </c>
      <c r="AD123" s="5">
        <f t="shared" si="86"/>
        <v>1</v>
      </c>
      <c r="AE123" s="5">
        <f t="shared" si="87"/>
        <v>2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18</v>
      </c>
      <c r="AM123" s="1">
        <v>1</v>
      </c>
      <c r="AN123">
        <f t="shared" si="89"/>
        <v>40000</v>
      </c>
      <c r="AO123" s="3">
        <f t="shared" si="90"/>
        <v>5</v>
      </c>
      <c r="AP123">
        <f t="shared" si="91"/>
        <v>2612</v>
      </c>
      <c r="AQ123">
        <v>2612</v>
      </c>
      <c r="AR123">
        <f t="shared" si="92"/>
        <v>12818.08</v>
      </c>
      <c r="AS123">
        <f t="shared" si="93"/>
        <v>4.9073813169984684</v>
      </c>
      <c r="AT123" s="5">
        <f t="shared" si="94"/>
        <v>4</v>
      </c>
      <c r="AU123" s="5">
        <f t="shared" si="95"/>
        <v>5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18</v>
      </c>
      <c r="F124" s="1">
        <v>1</v>
      </c>
      <c r="G124">
        <f t="shared" si="74"/>
        <v>40000</v>
      </c>
      <c r="H124" s="3">
        <f t="shared" si="75"/>
        <v>4</v>
      </c>
      <c r="I124">
        <f t="shared" si="72"/>
        <v>2433</v>
      </c>
      <c r="J124">
        <v>2433</v>
      </c>
      <c r="K124">
        <f t="shared" si="76"/>
        <v>8442.84</v>
      </c>
      <c r="L124">
        <f t="shared" si="77"/>
        <v>3.4701356350184955</v>
      </c>
      <c r="M124" s="5">
        <f t="shared" si="78"/>
        <v>3</v>
      </c>
      <c r="N124" s="5">
        <f t="shared" si="79"/>
        <v>4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18</v>
      </c>
      <c r="W124" s="1">
        <v>1</v>
      </c>
      <c r="X124">
        <f t="shared" si="81"/>
        <v>40000</v>
      </c>
      <c r="Y124" s="3">
        <f t="shared" si="82"/>
        <v>2</v>
      </c>
      <c r="Z124">
        <f t="shared" si="83"/>
        <v>2541</v>
      </c>
      <c r="AA124">
        <v>2541</v>
      </c>
      <c r="AB124">
        <f t="shared" si="84"/>
        <v>4723.68</v>
      </c>
      <c r="AC124">
        <f t="shared" si="85"/>
        <v>1.8589846517119246</v>
      </c>
      <c r="AD124" s="5">
        <f t="shared" si="86"/>
        <v>1</v>
      </c>
      <c r="AE124" s="5">
        <f t="shared" si="87"/>
        <v>2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18</v>
      </c>
      <c r="AM124" s="1">
        <v>1</v>
      </c>
      <c r="AN124">
        <f t="shared" si="89"/>
        <v>40000</v>
      </c>
      <c r="AO124" s="3">
        <f t="shared" si="90"/>
        <v>6</v>
      </c>
      <c r="AP124">
        <f t="shared" si="91"/>
        <v>2420</v>
      </c>
      <c r="AQ124">
        <v>2420</v>
      </c>
      <c r="AR124">
        <f t="shared" si="92"/>
        <v>12818.08</v>
      </c>
      <c r="AS124">
        <f t="shared" si="93"/>
        <v>5.2967272727272725</v>
      </c>
      <c r="AT124" s="5">
        <f t="shared" si="94"/>
        <v>5</v>
      </c>
      <c r="AU124" s="5">
        <f t="shared" si="95"/>
        <v>6</v>
      </c>
    </row>
    <row r="125" spans="1:47" x14ac:dyDescent="0.2">
      <c r="F125" t="s">
        <v>20</v>
      </c>
      <c r="I125">
        <f>SUM(I100:I124)</f>
        <v>211071</v>
      </c>
      <c r="J125">
        <f>SUM(J100:J124)</f>
        <v>64319</v>
      </c>
      <c r="W125" t="s">
        <v>20</v>
      </c>
      <c r="Z125">
        <f>SUM(Z100:Z124)</f>
        <v>118092</v>
      </c>
      <c r="AA125">
        <f>SUM(AA100:AA124)</f>
        <v>47978</v>
      </c>
      <c r="AM125" t="s">
        <v>20</v>
      </c>
      <c r="AP125">
        <f>SUM(AP100:AP124)</f>
        <v>320452</v>
      </c>
      <c r="AQ125">
        <f>SUM(AQ100:AQ124)</f>
        <v>69362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12</v>
      </c>
      <c r="F131" s="53">
        <v>75</v>
      </c>
      <c r="G131">
        <f>B$4/25</f>
        <v>40000</v>
      </c>
      <c r="H131" s="3">
        <f>N131</f>
        <v>14</v>
      </c>
      <c r="I131">
        <f t="shared" ref="I131:I155" si="96">F131*J131</f>
        <v>59400</v>
      </c>
      <c r="J131">
        <v>792</v>
      </c>
      <c r="K131">
        <f>I$156/25</f>
        <v>10427.16</v>
      </c>
      <c r="L131">
        <f>K131/J131</f>
        <v>13.165606060606061</v>
      </c>
      <c r="M131" s="5">
        <f>_xlfn.FLOOR.PRECISE(L131)</f>
        <v>13</v>
      </c>
      <c r="N131" s="5">
        <f>ROUNDUP(L131,0)</f>
        <v>14</v>
      </c>
      <c r="O131" s="1"/>
      <c r="P131" s="1"/>
      <c r="Q131" s="1"/>
      <c r="R131" s="1"/>
      <c r="S131" s="1"/>
      <c r="T131" s="1"/>
      <c r="U131" s="53" t="s">
        <v>9</v>
      </c>
      <c r="V131" s="1">
        <v>12</v>
      </c>
      <c r="W131" s="53">
        <v>59</v>
      </c>
      <c r="X131">
        <f>S$4/25</f>
        <v>40000</v>
      </c>
      <c r="Y131" s="3">
        <f>AE131</f>
        <v>28</v>
      </c>
      <c r="Z131">
        <f>W131*AA131</f>
        <v>12036</v>
      </c>
      <c r="AA131">
        <v>204</v>
      </c>
      <c r="AB131">
        <f>Z$156/25</f>
        <v>5702.8</v>
      </c>
      <c r="AC131">
        <f>AB131/AA131</f>
        <v>27.954901960784316</v>
      </c>
      <c r="AD131" s="5">
        <f>_xlfn.FLOOR.PRECISE(AC131)</f>
        <v>27</v>
      </c>
      <c r="AE131" s="5">
        <f>ROUNDUP(AC131,0)</f>
        <v>28</v>
      </c>
      <c r="AF131" s="1"/>
      <c r="AG131" s="1"/>
      <c r="AH131" s="1"/>
      <c r="AI131" s="1"/>
      <c r="AJ131" s="1"/>
      <c r="AK131" s="53" t="s">
        <v>9</v>
      </c>
      <c r="AL131" s="1">
        <v>12</v>
      </c>
      <c r="AM131" s="53">
        <v>47</v>
      </c>
      <c r="AN131">
        <f>AI$4/25</f>
        <v>40000</v>
      </c>
      <c r="AO131" s="3">
        <f>AU131</f>
        <v>11</v>
      </c>
      <c r="AP131">
        <f>AM131*AQ131</f>
        <v>38352</v>
      </c>
      <c r="AQ131">
        <v>816</v>
      </c>
      <c r="AR131">
        <f>AP$156/25</f>
        <v>8855.7999999999993</v>
      </c>
      <c r="AS131">
        <f>AR131/AQ131</f>
        <v>10.852696078431372</v>
      </c>
      <c r="AT131" s="5">
        <f>_xlfn.FLOOR.PRECISE(AS131)</f>
        <v>10</v>
      </c>
      <c r="AU131" s="5">
        <f>ROUNDUP(AS131,0)</f>
        <v>11</v>
      </c>
    </row>
    <row r="132" spans="1:47" x14ac:dyDescent="0.2">
      <c r="A132" s="1"/>
      <c r="B132" s="1"/>
      <c r="C132" s="1"/>
      <c r="D132" s="53" t="s">
        <v>10</v>
      </c>
      <c r="E132" s="1">
        <v>12</v>
      </c>
      <c r="F132" s="53">
        <v>20</v>
      </c>
      <c r="G132">
        <f t="shared" ref="G132:G155" si="97">B$4/25</f>
        <v>40000</v>
      </c>
      <c r="H132" s="3">
        <f t="shared" ref="H132:H155" si="98">N132</f>
        <v>8</v>
      </c>
      <c r="I132">
        <f t="shared" si="96"/>
        <v>26140</v>
      </c>
      <c r="J132">
        <v>1307</v>
      </c>
      <c r="K132">
        <f t="shared" ref="K132:K155" si="99">I$156/25</f>
        <v>10427.16</v>
      </c>
      <c r="L132">
        <f t="shared" ref="L132:L155" si="100">K132/J132</f>
        <v>7.9779342004590665</v>
      </c>
      <c r="M132" s="5">
        <f t="shared" ref="M132:M155" si="101">_xlfn.FLOOR.PRECISE(L132)</f>
        <v>7</v>
      </c>
      <c r="N132" s="5">
        <f t="shared" ref="N132:N155" si="102">ROUNDUP(L132,0)</f>
        <v>8</v>
      </c>
      <c r="O132" s="1"/>
      <c r="P132" s="1"/>
      <c r="Q132" s="1"/>
      <c r="R132" s="1"/>
      <c r="S132" s="1"/>
      <c r="T132" s="1"/>
      <c r="U132" s="53" t="s">
        <v>10</v>
      </c>
      <c r="V132" s="1">
        <v>12</v>
      </c>
      <c r="W132" s="53">
        <v>18</v>
      </c>
      <c r="X132">
        <f t="shared" ref="X132:X155" si="103">S$4/25</f>
        <v>40000</v>
      </c>
      <c r="Y132" s="3">
        <f t="shared" ref="Y132:Y155" si="104">AE132</f>
        <v>14</v>
      </c>
      <c r="Z132">
        <f t="shared" ref="Z132:Z155" si="105">W132*AA132</f>
        <v>7794</v>
      </c>
      <c r="AA132">
        <v>433</v>
      </c>
      <c r="AB132">
        <f t="shared" ref="AB132:AB155" si="106">Z$156/25</f>
        <v>5702.8</v>
      </c>
      <c r="AC132">
        <f t="shared" ref="AC132:AC155" si="107">AB132/AA132</f>
        <v>13.170438799076212</v>
      </c>
      <c r="AD132" s="5">
        <f t="shared" ref="AD132:AD155" si="108">_xlfn.FLOOR.PRECISE(AC132)</f>
        <v>13</v>
      </c>
      <c r="AE132" s="5">
        <f t="shared" ref="AE132:AE155" si="109">ROUNDUP(AC132,0)</f>
        <v>14</v>
      </c>
      <c r="AF132" s="1"/>
      <c r="AG132" s="1"/>
      <c r="AH132" s="1"/>
      <c r="AI132" s="1"/>
      <c r="AJ132" s="1"/>
      <c r="AK132" s="53" t="s">
        <v>10</v>
      </c>
      <c r="AL132" s="1">
        <v>12</v>
      </c>
      <c r="AM132">
        <v>9</v>
      </c>
      <c r="AN132">
        <f t="shared" ref="AN132:AN155" si="110">AI$4/25</f>
        <v>40000</v>
      </c>
      <c r="AO132" s="3">
        <f t="shared" ref="AO132:AO155" si="111">AU132</f>
        <v>7</v>
      </c>
      <c r="AP132">
        <f t="shared" ref="AP132:AP155" si="112">AM132*AQ132</f>
        <v>13257</v>
      </c>
      <c r="AQ132">
        <v>1473</v>
      </c>
      <c r="AR132">
        <f t="shared" ref="AR132:AR155" si="113">AP$156/25</f>
        <v>8855.7999999999993</v>
      </c>
      <c r="AS132">
        <f t="shared" ref="AS132:AS155" si="114">AR132/AQ132</f>
        <v>6.0120841819416153</v>
      </c>
      <c r="AT132" s="5">
        <f t="shared" ref="AT132:AT155" si="115">_xlfn.FLOOR.PRECISE(AS132)</f>
        <v>6</v>
      </c>
      <c r="AU132" s="5">
        <f t="shared" ref="AU132:AU155" si="11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12</v>
      </c>
      <c r="F133" s="53">
        <v>10</v>
      </c>
      <c r="G133">
        <f t="shared" si="97"/>
        <v>40000</v>
      </c>
      <c r="H133" s="3">
        <f t="shared" si="98"/>
        <v>6</v>
      </c>
      <c r="I133">
        <f t="shared" si="96"/>
        <v>17910</v>
      </c>
      <c r="J133">
        <v>1791</v>
      </c>
      <c r="K133">
        <f t="shared" si="99"/>
        <v>10427.16</v>
      </c>
      <c r="L133">
        <f t="shared" si="100"/>
        <v>5.8219765494137352</v>
      </c>
      <c r="M133" s="5">
        <f t="shared" si="101"/>
        <v>5</v>
      </c>
      <c r="N133" s="5">
        <f t="shared" si="102"/>
        <v>6</v>
      </c>
      <c r="O133" s="1"/>
      <c r="P133" s="1"/>
      <c r="Q133" s="1"/>
      <c r="R133" s="1"/>
      <c r="S133" s="1"/>
      <c r="T133" s="1"/>
      <c r="U133" s="53" t="s">
        <v>11</v>
      </c>
      <c r="V133" s="1">
        <v>12</v>
      </c>
      <c r="W133" s="53">
        <v>17</v>
      </c>
      <c r="X133">
        <f t="shared" si="103"/>
        <v>40000</v>
      </c>
      <c r="Y133" s="3">
        <f t="shared" si="104"/>
        <v>9</v>
      </c>
      <c r="Z133">
        <f t="shared" si="105"/>
        <v>11543</v>
      </c>
      <c r="AA133">
        <v>679</v>
      </c>
      <c r="AB133">
        <f t="shared" si="106"/>
        <v>5702.8</v>
      </c>
      <c r="AC133">
        <f t="shared" si="107"/>
        <v>8.3988217967599414</v>
      </c>
      <c r="AD133" s="5">
        <f t="shared" si="108"/>
        <v>8</v>
      </c>
      <c r="AE133" s="5">
        <f t="shared" si="109"/>
        <v>9</v>
      </c>
      <c r="AF133" s="1"/>
      <c r="AG133" s="1"/>
      <c r="AH133" s="1"/>
      <c r="AI133" s="1"/>
      <c r="AJ133" s="1"/>
      <c r="AK133" s="53" t="s">
        <v>11</v>
      </c>
      <c r="AL133" s="1">
        <v>12</v>
      </c>
      <c r="AM133" s="53">
        <v>7</v>
      </c>
      <c r="AN133">
        <f t="shared" si="110"/>
        <v>40000</v>
      </c>
      <c r="AO133" s="3">
        <f t="shared" si="111"/>
        <v>5</v>
      </c>
      <c r="AP133">
        <f t="shared" si="112"/>
        <v>13342</v>
      </c>
      <c r="AQ133">
        <v>1906</v>
      </c>
      <c r="AR133">
        <f t="shared" si="113"/>
        <v>8855.7999999999993</v>
      </c>
      <c r="AS133">
        <f t="shared" si="114"/>
        <v>4.6462749213011536</v>
      </c>
      <c r="AT133" s="5">
        <f t="shared" si="115"/>
        <v>4</v>
      </c>
      <c r="AU133" s="5">
        <f t="shared" si="116"/>
        <v>5</v>
      </c>
    </row>
    <row r="134" spans="1:47" x14ac:dyDescent="0.2">
      <c r="A134" s="1"/>
      <c r="B134" s="1"/>
      <c r="C134" s="1"/>
      <c r="D134" s="53" t="s">
        <v>12</v>
      </c>
      <c r="E134" s="1">
        <v>12</v>
      </c>
      <c r="F134" s="1">
        <v>7</v>
      </c>
      <c r="G134">
        <f t="shared" si="97"/>
        <v>40000</v>
      </c>
      <c r="H134" s="3">
        <f t="shared" si="98"/>
        <v>6</v>
      </c>
      <c r="I134">
        <f t="shared" si="96"/>
        <v>14504</v>
      </c>
      <c r="J134">
        <v>2072</v>
      </c>
      <c r="K134">
        <f t="shared" si="99"/>
        <v>10427.16</v>
      </c>
      <c r="L134">
        <f t="shared" si="100"/>
        <v>5.0324131274131272</v>
      </c>
      <c r="M134" s="5">
        <f t="shared" si="101"/>
        <v>5</v>
      </c>
      <c r="N134" s="5">
        <f t="shared" si="102"/>
        <v>6</v>
      </c>
      <c r="O134" s="1"/>
      <c r="P134" s="1"/>
      <c r="Q134" s="1"/>
      <c r="R134" s="1"/>
      <c r="S134" s="1"/>
      <c r="T134" s="1"/>
      <c r="U134" s="53" t="s">
        <v>12</v>
      </c>
      <c r="V134" s="1">
        <v>12</v>
      </c>
      <c r="W134" s="1">
        <v>9</v>
      </c>
      <c r="X134">
        <f t="shared" si="103"/>
        <v>40000</v>
      </c>
      <c r="Y134" s="3">
        <f t="shared" si="104"/>
        <v>7</v>
      </c>
      <c r="Z134">
        <f t="shared" si="105"/>
        <v>8406</v>
      </c>
      <c r="AA134">
        <v>934</v>
      </c>
      <c r="AB134">
        <f t="shared" si="106"/>
        <v>5702.8</v>
      </c>
      <c r="AC134">
        <f t="shared" si="107"/>
        <v>6.1057815845824415</v>
      </c>
      <c r="AD134" s="5">
        <f t="shared" si="108"/>
        <v>6</v>
      </c>
      <c r="AE134" s="5">
        <f t="shared" si="109"/>
        <v>7</v>
      </c>
      <c r="AF134" s="1"/>
      <c r="AG134" s="1"/>
      <c r="AH134" s="1"/>
      <c r="AI134" s="1"/>
      <c r="AJ134" s="1"/>
      <c r="AK134" s="53" t="s">
        <v>12</v>
      </c>
      <c r="AL134" s="1">
        <v>12</v>
      </c>
      <c r="AM134" s="1">
        <v>6</v>
      </c>
      <c r="AN134">
        <f t="shared" si="110"/>
        <v>40000</v>
      </c>
      <c r="AO134" s="3">
        <f t="shared" si="111"/>
        <v>4</v>
      </c>
      <c r="AP134">
        <f t="shared" si="112"/>
        <v>13842</v>
      </c>
      <c r="AQ134">
        <v>2307</v>
      </c>
      <c r="AR134">
        <f t="shared" si="113"/>
        <v>8855.7999999999993</v>
      </c>
      <c r="AS134">
        <f t="shared" si="114"/>
        <v>3.838664932813177</v>
      </c>
      <c r="AT134" s="5">
        <f t="shared" si="115"/>
        <v>3</v>
      </c>
      <c r="AU134" s="5">
        <f t="shared" si="116"/>
        <v>4</v>
      </c>
    </row>
    <row r="135" spans="1:47" x14ac:dyDescent="0.2">
      <c r="A135" s="1"/>
      <c r="B135" s="1"/>
      <c r="C135" s="1"/>
      <c r="D135" s="53" t="s">
        <v>13</v>
      </c>
      <c r="E135" s="1">
        <v>12</v>
      </c>
      <c r="F135" s="1">
        <v>6</v>
      </c>
      <c r="G135">
        <f t="shared" si="97"/>
        <v>40000</v>
      </c>
      <c r="H135" s="3">
        <f t="shared" si="98"/>
        <v>5</v>
      </c>
      <c r="I135">
        <f t="shared" si="96"/>
        <v>13938</v>
      </c>
      <c r="J135">
        <v>2323</v>
      </c>
      <c r="K135">
        <f t="shared" si="99"/>
        <v>10427.16</v>
      </c>
      <c r="L135">
        <f t="shared" si="100"/>
        <v>4.4886612139474815</v>
      </c>
      <c r="M135" s="5">
        <f t="shared" si="101"/>
        <v>4</v>
      </c>
      <c r="N135" s="5">
        <f t="shared" si="102"/>
        <v>5</v>
      </c>
      <c r="O135" s="1"/>
      <c r="P135" s="1"/>
      <c r="Q135" s="1"/>
      <c r="R135" s="1"/>
      <c r="S135" s="1"/>
      <c r="T135" s="1"/>
      <c r="U135" s="53" t="s">
        <v>13</v>
      </c>
      <c r="V135" s="1">
        <v>12</v>
      </c>
      <c r="W135" s="1">
        <v>6</v>
      </c>
      <c r="X135">
        <f t="shared" si="103"/>
        <v>40000</v>
      </c>
      <c r="Y135" s="3">
        <f t="shared" si="104"/>
        <v>6</v>
      </c>
      <c r="Z135">
        <f t="shared" si="105"/>
        <v>6654</v>
      </c>
      <c r="AA135">
        <v>1109</v>
      </c>
      <c r="AB135">
        <f t="shared" si="106"/>
        <v>5702.8</v>
      </c>
      <c r="AC135">
        <f t="shared" si="107"/>
        <v>5.1422903516681693</v>
      </c>
      <c r="AD135" s="5">
        <f t="shared" si="108"/>
        <v>5</v>
      </c>
      <c r="AE135" s="5">
        <f t="shared" si="109"/>
        <v>6</v>
      </c>
      <c r="AF135" s="1"/>
      <c r="AG135" s="1"/>
      <c r="AH135" s="1"/>
      <c r="AI135" s="1"/>
      <c r="AJ135" s="1"/>
      <c r="AK135" s="53" t="s">
        <v>13</v>
      </c>
      <c r="AL135" s="1">
        <v>12</v>
      </c>
      <c r="AM135" s="1">
        <v>5</v>
      </c>
      <c r="AN135">
        <f t="shared" si="110"/>
        <v>40000</v>
      </c>
      <c r="AO135" s="3">
        <f t="shared" si="111"/>
        <v>4</v>
      </c>
      <c r="AP135">
        <f t="shared" si="112"/>
        <v>13035</v>
      </c>
      <c r="AQ135">
        <v>2607</v>
      </c>
      <c r="AR135">
        <f t="shared" si="113"/>
        <v>8855.7999999999993</v>
      </c>
      <c r="AS135">
        <f t="shared" si="114"/>
        <v>3.3969313387034905</v>
      </c>
      <c r="AT135" s="5">
        <f t="shared" si="115"/>
        <v>3</v>
      </c>
      <c r="AU135" s="5">
        <f t="shared" si="116"/>
        <v>4</v>
      </c>
    </row>
    <row r="136" spans="1:47" x14ac:dyDescent="0.2">
      <c r="A136" s="1"/>
      <c r="B136" s="1"/>
      <c r="C136" s="1"/>
      <c r="D136" s="53" t="s">
        <v>14</v>
      </c>
      <c r="E136" s="1">
        <v>12</v>
      </c>
      <c r="F136" s="1">
        <v>5</v>
      </c>
      <c r="G136">
        <f t="shared" si="97"/>
        <v>40000</v>
      </c>
      <c r="H136" s="3">
        <f t="shared" si="98"/>
        <v>5</v>
      </c>
      <c r="I136">
        <f t="shared" si="96"/>
        <v>12930</v>
      </c>
      <c r="J136">
        <v>2586</v>
      </c>
      <c r="K136">
        <f t="shared" si="99"/>
        <v>10427.16</v>
      </c>
      <c r="L136">
        <f t="shared" si="100"/>
        <v>4.0321577726218099</v>
      </c>
      <c r="M136" s="5">
        <f t="shared" si="101"/>
        <v>4</v>
      </c>
      <c r="N136" s="5">
        <f t="shared" si="102"/>
        <v>5</v>
      </c>
      <c r="O136" s="1"/>
      <c r="P136" s="1"/>
      <c r="Q136" s="1"/>
      <c r="R136" s="1"/>
      <c r="S136" s="1"/>
      <c r="T136" s="1"/>
      <c r="U136" s="53" t="s">
        <v>14</v>
      </c>
      <c r="V136" s="1">
        <v>12</v>
      </c>
      <c r="W136" s="1">
        <v>5</v>
      </c>
      <c r="X136">
        <f t="shared" si="103"/>
        <v>40000</v>
      </c>
      <c r="Y136" s="3">
        <f t="shared" si="104"/>
        <v>5</v>
      </c>
      <c r="Z136">
        <f t="shared" si="105"/>
        <v>6395</v>
      </c>
      <c r="AA136">
        <v>1279</v>
      </c>
      <c r="AB136">
        <f t="shared" si="106"/>
        <v>5702.8</v>
      </c>
      <c r="AC136">
        <f t="shared" si="107"/>
        <v>4.4587959343236907</v>
      </c>
      <c r="AD136" s="5">
        <f t="shared" si="108"/>
        <v>4</v>
      </c>
      <c r="AE136" s="5">
        <f t="shared" si="109"/>
        <v>5</v>
      </c>
      <c r="AF136" s="1"/>
      <c r="AG136" s="1"/>
      <c r="AH136" s="1"/>
      <c r="AI136" s="1"/>
      <c r="AJ136" s="1"/>
      <c r="AK136" s="53" t="s">
        <v>14</v>
      </c>
      <c r="AL136" s="1">
        <v>12</v>
      </c>
      <c r="AM136" s="1">
        <v>4</v>
      </c>
      <c r="AN136">
        <f t="shared" si="110"/>
        <v>40000</v>
      </c>
      <c r="AO136" s="3">
        <f t="shared" si="111"/>
        <v>4</v>
      </c>
      <c r="AP136">
        <f t="shared" si="112"/>
        <v>11008</v>
      </c>
      <c r="AQ136">
        <v>2752</v>
      </c>
      <c r="AR136">
        <f t="shared" si="113"/>
        <v>8855.7999999999993</v>
      </c>
      <c r="AS136">
        <f t="shared" si="114"/>
        <v>3.2179505813953484</v>
      </c>
      <c r="AT136" s="5">
        <f t="shared" si="115"/>
        <v>3</v>
      </c>
      <c r="AU136" s="5">
        <f t="shared" si="116"/>
        <v>4</v>
      </c>
    </row>
    <row r="137" spans="1:47" x14ac:dyDescent="0.2">
      <c r="A137" s="1"/>
      <c r="B137" s="1"/>
      <c r="C137" s="1"/>
      <c r="D137" s="53" t="s">
        <v>15</v>
      </c>
      <c r="E137" s="1">
        <v>12</v>
      </c>
      <c r="F137" s="1">
        <v>4</v>
      </c>
      <c r="G137">
        <f t="shared" si="97"/>
        <v>40000</v>
      </c>
      <c r="H137" s="3">
        <f t="shared" si="98"/>
        <v>4</v>
      </c>
      <c r="I137">
        <f t="shared" si="96"/>
        <v>10716</v>
      </c>
      <c r="J137">
        <v>2679</v>
      </c>
      <c r="K137">
        <f t="shared" si="99"/>
        <v>10427.16</v>
      </c>
      <c r="L137">
        <f t="shared" si="100"/>
        <v>3.8921836506159013</v>
      </c>
      <c r="M137" s="5">
        <f t="shared" si="101"/>
        <v>3</v>
      </c>
      <c r="N137" s="5">
        <f t="shared" si="102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12</v>
      </c>
      <c r="W137" s="1">
        <v>4</v>
      </c>
      <c r="X137">
        <f t="shared" si="103"/>
        <v>40000</v>
      </c>
      <c r="Y137" s="3">
        <f t="shared" si="104"/>
        <v>4</v>
      </c>
      <c r="Z137">
        <f t="shared" si="105"/>
        <v>5928</v>
      </c>
      <c r="AA137">
        <v>1482</v>
      </c>
      <c r="AB137">
        <f t="shared" si="106"/>
        <v>5702.8</v>
      </c>
      <c r="AC137">
        <f t="shared" si="107"/>
        <v>3.8480431848852903</v>
      </c>
      <c r="AD137" s="5">
        <f t="shared" si="108"/>
        <v>3</v>
      </c>
      <c r="AE137" s="5">
        <f t="shared" si="109"/>
        <v>4</v>
      </c>
      <c r="AF137" s="1"/>
      <c r="AG137" s="1"/>
      <c r="AH137" s="1"/>
      <c r="AI137" s="1"/>
      <c r="AJ137" s="1"/>
      <c r="AK137" s="53" t="s">
        <v>15</v>
      </c>
      <c r="AL137" s="1">
        <v>12</v>
      </c>
      <c r="AM137" s="1">
        <v>3</v>
      </c>
      <c r="AN137">
        <f t="shared" si="110"/>
        <v>40000</v>
      </c>
      <c r="AO137" s="3">
        <f t="shared" si="111"/>
        <v>4</v>
      </c>
      <c r="AP137">
        <f t="shared" si="112"/>
        <v>8820</v>
      </c>
      <c r="AQ137">
        <v>2940</v>
      </c>
      <c r="AR137">
        <f t="shared" si="113"/>
        <v>8855.7999999999993</v>
      </c>
      <c r="AS137">
        <f t="shared" si="114"/>
        <v>3.012176870748299</v>
      </c>
      <c r="AT137" s="5">
        <f t="shared" si="115"/>
        <v>3</v>
      </c>
      <c r="AU137" s="5">
        <f t="shared" si="116"/>
        <v>4</v>
      </c>
    </row>
    <row r="138" spans="1:47" x14ac:dyDescent="0.2">
      <c r="A138" s="1"/>
      <c r="B138" s="1"/>
      <c r="C138" s="1"/>
      <c r="D138" s="53" t="s">
        <v>16</v>
      </c>
      <c r="E138" s="1">
        <v>12</v>
      </c>
      <c r="F138" s="1">
        <v>4</v>
      </c>
      <c r="G138">
        <f t="shared" si="97"/>
        <v>40000</v>
      </c>
      <c r="H138" s="3">
        <f t="shared" si="98"/>
        <v>4</v>
      </c>
      <c r="I138">
        <f t="shared" si="96"/>
        <v>10924</v>
      </c>
      <c r="J138">
        <v>2731</v>
      </c>
      <c r="K138">
        <f t="shared" si="99"/>
        <v>10427.16</v>
      </c>
      <c r="L138">
        <f t="shared" si="100"/>
        <v>3.8180739655803735</v>
      </c>
      <c r="M138" s="5">
        <f t="shared" si="101"/>
        <v>3</v>
      </c>
      <c r="N138" s="5">
        <f t="shared" si="102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12</v>
      </c>
      <c r="W138" s="1">
        <v>3</v>
      </c>
      <c r="X138">
        <f t="shared" si="103"/>
        <v>40000</v>
      </c>
      <c r="Y138" s="3">
        <f t="shared" si="104"/>
        <v>4</v>
      </c>
      <c r="Z138">
        <f t="shared" si="105"/>
        <v>4833</v>
      </c>
      <c r="AA138">
        <v>1611</v>
      </c>
      <c r="AB138">
        <f t="shared" si="106"/>
        <v>5702.8</v>
      </c>
      <c r="AC138">
        <f t="shared" si="107"/>
        <v>3.5399130974549968</v>
      </c>
      <c r="AD138" s="5">
        <f t="shared" si="108"/>
        <v>3</v>
      </c>
      <c r="AE138" s="5">
        <f t="shared" si="109"/>
        <v>4</v>
      </c>
      <c r="AF138" s="1"/>
      <c r="AG138" s="1"/>
      <c r="AH138" s="1"/>
      <c r="AI138" s="1"/>
      <c r="AJ138" s="1"/>
      <c r="AK138" s="53" t="s">
        <v>16</v>
      </c>
      <c r="AL138" s="1">
        <v>12</v>
      </c>
      <c r="AM138" s="1">
        <v>3</v>
      </c>
      <c r="AN138">
        <f t="shared" si="110"/>
        <v>40000</v>
      </c>
      <c r="AO138" s="3">
        <f t="shared" si="111"/>
        <v>3</v>
      </c>
      <c r="AP138">
        <f t="shared" si="112"/>
        <v>9111</v>
      </c>
      <c r="AQ138">
        <v>3037</v>
      </c>
      <c r="AR138">
        <f t="shared" si="113"/>
        <v>8855.7999999999993</v>
      </c>
      <c r="AS138">
        <f t="shared" si="114"/>
        <v>2.9159697069476453</v>
      </c>
      <c r="AT138" s="5">
        <f t="shared" si="115"/>
        <v>2</v>
      </c>
      <c r="AU138" s="5">
        <f t="shared" si="116"/>
        <v>3</v>
      </c>
    </row>
    <row r="139" spans="1:47" x14ac:dyDescent="0.2">
      <c r="A139" s="1"/>
      <c r="B139" s="1"/>
      <c r="C139" s="1"/>
      <c r="D139" s="53" t="s">
        <v>17</v>
      </c>
      <c r="E139" s="1">
        <v>12</v>
      </c>
      <c r="F139" s="1">
        <v>3</v>
      </c>
      <c r="G139">
        <f t="shared" si="97"/>
        <v>40000</v>
      </c>
      <c r="H139" s="3">
        <f t="shared" si="98"/>
        <v>4</v>
      </c>
      <c r="I139">
        <f t="shared" si="96"/>
        <v>8499</v>
      </c>
      <c r="J139">
        <v>2833</v>
      </c>
      <c r="K139">
        <f t="shared" si="99"/>
        <v>10427.16</v>
      </c>
      <c r="L139">
        <f t="shared" si="100"/>
        <v>3.6806071302506176</v>
      </c>
      <c r="M139" s="5">
        <f t="shared" si="101"/>
        <v>3</v>
      </c>
      <c r="N139" s="5">
        <f t="shared" si="102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12</v>
      </c>
      <c r="W139" s="1">
        <v>3</v>
      </c>
      <c r="X139">
        <f t="shared" si="103"/>
        <v>40000</v>
      </c>
      <c r="Y139" s="3">
        <f t="shared" si="104"/>
        <v>4</v>
      </c>
      <c r="Z139">
        <f t="shared" si="105"/>
        <v>5286</v>
      </c>
      <c r="AA139">
        <v>1762</v>
      </c>
      <c r="AB139">
        <f t="shared" si="106"/>
        <v>5702.8</v>
      </c>
      <c r="AC139">
        <f t="shared" si="107"/>
        <v>3.236549375709421</v>
      </c>
      <c r="AD139" s="5">
        <f t="shared" si="108"/>
        <v>3</v>
      </c>
      <c r="AE139" s="5">
        <f t="shared" si="109"/>
        <v>4</v>
      </c>
      <c r="AF139" s="1"/>
      <c r="AG139" s="1"/>
      <c r="AH139" s="1"/>
      <c r="AI139" s="1"/>
      <c r="AJ139" s="1"/>
      <c r="AK139" s="53" t="s">
        <v>17</v>
      </c>
      <c r="AL139" s="1">
        <v>12</v>
      </c>
      <c r="AM139" s="1">
        <v>2</v>
      </c>
      <c r="AN139">
        <f t="shared" si="110"/>
        <v>40000</v>
      </c>
      <c r="AO139" s="3">
        <f t="shared" si="111"/>
        <v>3</v>
      </c>
      <c r="AP139">
        <f t="shared" si="112"/>
        <v>6414</v>
      </c>
      <c r="AQ139">
        <v>3207</v>
      </c>
      <c r="AR139">
        <f t="shared" si="113"/>
        <v>8855.7999999999993</v>
      </c>
      <c r="AS139">
        <f t="shared" si="114"/>
        <v>2.7613969441845958</v>
      </c>
      <c r="AT139" s="5">
        <f t="shared" si="115"/>
        <v>2</v>
      </c>
      <c r="AU139" s="5">
        <f t="shared" si="116"/>
        <v>3</v>
      </c>
    </row>
    <row r="140" spans="1:47" x14ac:dyDescent="0.2">
      <c r="A140" s="1"/>
      <c r="B140" s="1"/>
      <c r="C140" s="1"/>
      <c r="D140" s="53" t="s">
        <v>18</v>
      </c>
      <c r="E140" s="1">
        <v>12</v>
      </c>
      <c r="F140" s="1">
        <v>3</v>
      </c>
      <c r="G140">
        <f t="shared" si="97"/>
        <v>40000</v>
      </c>
      <c r="H140" s="3">
        <f t="shared" si="98"/>
        <v>4</v>
      </c>
      <c r="I140">
        <f t="shared" si="96"/>
        <v>8718</v>
      </c>
      <c r="J140">
        <v>2906</v>
      </c>
      <c r="K140">
        <f t="shared" si="99"/>
        <v>10427.16</v>
      </c>
      <c r="L140">
        <f t="shared" si="100"/>
        <v>3.5881486579490707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12</v>
      </c>
      <c r="W140" s="1">
        <v>3</v>
      </c>
      <c r="X140">
        <f t="shared" si="103"/>
        <v>40000</v>
      </c>
      <c r="Y140" s="3">
        <f t="shared" si="104"/>
        <v>4</v>
      </c>
      <c r="Z140">
        <f t="shared" si="105"/>
        <v>5541</v>
      </c>
      <c r="AA140">
        <v>1847</v>
      </c>
      <c r="AB140">
        <f t="shared" si="106"/>
        <v>5702.8</v>
      </c>
      <c r="AC140">
        <f t="shared" si="107"/>
        <v>3.0876015159718464</v>
      </c>
      <c r="AD140" s="5">
        <f t="shared" si="108"/>
        <v>3</v>
      </c>
      <c r="AE140" s="5">
        <f t="shared" si="109"/>
        <v>4</v>
      </c>
      <c r="AF140" s="1"/>
      <c r="AG140" s="1"/>
      <c r="AH140" s="1"/>
      <c r="AI140" s="1"/>
      <c r="AJ140" s="1"/>
      <c r="AK140" s="53" t="s">
        <v>18</v>
      </c>
      <c r="AL140" s="1">
        <v>12</v>
      </c>
      <c r="AM140" s="1">
        <v>2</v>
      </c>
      <c r="AN140">
        <f t="shared" si="110"/>
        <v>40000</v>
      </c>
      <c r="AO140" s="3">
        <f t="shared" si="111"/>
        <v>3</v>
      </c>
      <c r="AP140">
        <f t="shared" si="112"/>
        <v>6482</v>
      </c>
      <c r="AQ140">
        <v>3241</v>
      </c>
      <c r="AR140">
        <f t="shared" si="113"/>
        <v>8855.7999999999993</v>
      </c>
      <c r="AS140">
        <f t="shared" si="114"/>
        <v>2.7324282628818262</v>
      </c>
      <c r="AT140" s="5">
        <f t="shared" si="115"/>
        <v>2</v>
      </c>
      <c r="AU140" s="5">
        <f t="shared" si="116"/>
        <v>3</v>
      </c>
    </row>
    <row r="141" spans="1:47" x14ac:dyDescent="0.2">
      <c r="A141" s="1"/>
      <c r="B141" s="1"/>
      <c r="C141" s="1"/>
      <c r="D141" s="53" t="s">
        <v>57</v>
      </c>
      <c r="E141" s="1">
        <v>12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5890</v>
      </c>
      <c r="J141">
        <v>2945</v>
      </c>
      <c r="K141">
        <f t="shared" si="99"/>
        <v>10427.16</v>
      </c>
      <c r="L141">
        <f t="shared" si="100"/>
        <v>3.5406315789473686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12</v>
      </c>
      <c r="W141" s="1">
        <v>2</v>
      </c>
      <c r="X141">
        <f t="shared" si="103"/>
        <v>40000</v>
      </c>
      <c r="Y141" s="3">
        <f t="shared" si="104"/>
        <v>3</v>
      </c>
      <c r="Z141">
        <f t="shared" si="105"/>
        <v>3940</v>
      </c>
      <c r="AA141">
        <v>1970</v>
      </c>
      <c r="AB141">
        <f t="shared" si="106"/>
        <v>5702.8</v>
      </c>
      <c r="AC141">
        <f t="shared" si="107"/>
        <v>2.8948223350253808</v>
      </c>
      <c r="AD141" s="5">
        <f t="shared" si="108"/>
        <v>2</v>
      </c>
      <c r="AE141" s="5">
        <f t="shared" si="109"/>
        <v>3</v>
      </c>
      <c r="AF141" s="1"/>
      <c r="AG141" s="1"/>
      <c r="AH141" s="1"/>
      <c r="AI141" s="1"/>
      <c r="AJ141" s="1"/>
      <c r="AK141" s="53" t="s">
        <v>57</v>
      </c>
      <c r="AL141" s="1">
        <v>12</v>
      </c>
      <c r="AM141" s="1">
        <v>2</v>
      </c>
      <c r="AN141">
        <f t="shared" si="110"/>
        <v>40000</v>
      </c>
      <c r="AO141" s="3">
        <f t="shared" si="111"/>
        <v>3</v>
      </c>
      <c r="AP141">
        <f t="shared" si="112"/>
        <v>6462</v>
      </c>
      <c r="AQ141">
        <v>3231</v>
      </c>
      <c r="AR141">
        <f t="shared" si="113"/>
        <v>8855.7999999999993</v>
      </c>
      <c r="AS141">
        <f t="shared" si="114"/>
        <v>2.7408851748684615</v>
      </c>
      <c r="AT141" s="5">
        <f t="shared" si="115"/>
        <v>2</v>
      </c>
      <c r="AU141" s="5">
        <f t="shared" si="116"/>
        <v>3</v>
      </c>
    </row>
    <row r="142" spans="1:47" x14ac:dyDescent="0.2">
      <c r="A142" s="1"/>
      <c r="B142" s="1"/>
      <c r="C142" s="1"/>
      <c r="D142" s="53" t="s">
        <v>58</v>
      </c>
      <c r="E142" s="1">
        <v>12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6048</v>
      </c>
      <c r="J142">
        <v>3024</v>
      </c>
      <c r="K142">
        <f t="shared" si="99"/>
        <v>10427.16</v>
      </c>
      <c r="L142">
        <f t="shared" si="100"/>
        <v>3.4481349206349208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12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4260</v>
      </c>
      <c r="AA142">
        <v>2130</v>
      </c>
      <c r="AB142">
        <f t="shared" si="106"/>
        <v>5702.8</v>
      </c>
      <c r="AC142">
        <f t="shared" si="107"/>
        <v>2.6773708920187795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12</v>
      </c>
      <c r="AM142" s="1">
        <v>2</v>
      </c>
      <c r="AN142">
        <f t="shared" si="110"/>
        <v>40000</v>
      </c>
      <c r="AO142" s="3">
        <f t="shared" si="111"/>
        <v>3</v>
      </c>
      <c r="AP142">
        <f t="shared" si="112"/>
        <v>6596</v>
      </c>
      <c r="AQ142">
        <v>3298</v>
      </c>
      <c r="AR142">
        <f t="shared" si="113"/>
        <v>8855.7999999999993</v>
      </c>
      <c r="AS142">
        <f t="shared" si="114"/>
        <v>2.6852031534263188</v>
      </c>
      <c r="AT142" s="5">
        <f t="shared" si="115"/>
        <v>2</v>
      </c>
      <c r="AU142" s="5">
        <f t="shared" si="116"/>
        <v>3</v>
      </c>
    </row>
    <row r="143" spans="1:47" x14ac:dyDescent="0.2">
      <c r="A143" s="1"/>
      <c r="B143" s="1"/>
      <c r="C143" s="1"/>
      <c r="D143" s="53" t="s">
        <v>59</v>
      </c>
      <c r="E143" s="1">
        <v>12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5974</v>
      </c>
      <c r="J143">
        <v>2987</v>
      </c>
      <c r="K143">
        <f t="shared" si="99"/>
        <v>10427.16</v>
      </c>
      <c r="L143">
        <f t="shared" si="100"/>
        <v>3.4908470036826245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12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4352</v>
      </c>
      <c r="AA143">
        <v>2176</v>
      </c>
      <c r="AB143">
        <f t="shared" si="106"/>
        <v>5702.8</v>
      </c>
      <c r="AC143">
        <f t="shared" si="107"/>
        <v>2.6207720588235297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12</v>
      </c>
      <c r="AM143" s="1">
        <v>2</v>
      </c>
      <c r="AN143">
        <f t="shared" si="110"/>
        <v>40000</v>
      </c>
      <c r="AO143" s="3">
        <f t="shared" si="111"/>
        <v>3</v>
      </c>
      <c r="AP143">
        <f t="shared" si="112"/>
        <v>6748</v>
      </c>
      <c r="AQ143">
        <v>3374</v>
      </c>
      <c r="AR143">
        <f t="shared" si="113"/>
        <v>8855.7999999999993</v>
      </c>
      <c r="AS143">
        <f t="shared" si="114"/>
        <v>2.6247184350918791</v>
      </c>
      <c r="AT143" s="5">
        <f t="shared" si="115"/>
        <v>2</v>
      </c>
      <c r="AU143" s="5">
        <f t="shared" si="116"/>
        <v>3</v>
      </c>
    </row>
    <row r="144" spans="1:47" x14ac:dyDescent="0.2">
      <c r="A144" s="1"/>
      <c r="B144" s="1"/>
      <c r="C144" s="1"/>
      <c r="D144" s="53" t="s">
        <v>60</v>
      </c>
      <c r="E144" s="1">
        <v>12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6004</v>
      </c>
      <c r="J144">
        <v>3002</v>
      </c>
      <c r="K144">
        <f t="shared" si="99"/>
        <v>10427.16</v>
      </c>
      <c r="L144">
        <f t="shared" si="100"/>
        <v>3.473404397068621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12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4694</v>
      </c>
      <c r="AA144">
        <v>2347</v>
      </c>
      <c r="AB144">
        <f t="shared" si="106"/>
        <v>5702.8</v>
      </c>
      <c r="AC144">
        <f t="shared" si="107"/>
        <v>2.4298253089049853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12</v>
      </c>
      <c r="AM144" s="1">
        <v>2</v>
      </c>
      <c r="AN144">
        <f t="shared" si="110"/>
        <v>40000</v>
      </c>
      <c r="AO144" s="3">
        <f t="shared" si="111"/>
        <v>3</v>
      </c>
      <c r="AP144">
        <f t="shared" si="112"/>
        <v>6686</v>
      </c>
      <c r="AQ144">
        <v>3343</v>
      </c>
      <c r="AR144">
        <f t="shared" si="113"/>
        <v>8855.7999999999993</v>
      </c>
      <c r="AS144">
        <f t="shared" si="114"/>
        <v>2.6490577325755309</v>
      </c>
      <c r="AT144" s="5">
        <f t="shared" si="115"/>
        <v>2</v>
      </c>
      <c r="AU144" s="5">
        <f t="shared" si="116"/>
        <v>3</v>
      </c>
    </row>
    <row r="145" spans="1:47" x14ac:dyDescent="0.2">
      <c r="A145" s="1"/>
      <c r="B145" s="1"/>
      <c r="C145" s="1"/>
      <c r="D145" s="53" t="s">
        <v>61</v>
      </c>
      <c r="E145" s="1">
        <v>12</v>
      </c>
      <c r="F145" s="1">
        <v>2</v>
      </c>
      <c r="G145">
        <f t="shared" si="97"/>
        <v>40000</v>
      </c>
      <c r="H145" s="3">
        <f t="shared" si="98"/>
        <v>4</v>
      </c>
      <c r="I145">
        <f t="shared" si="96"/>
        <v>5874</v>
      </c>
      <c r="J145">
        <v>2937</v>
      </c>
      <c r="K145">
        <f t="shared" si="99"/>
        <v>10427.16</v>
      </c>
      <c r="L145">
        <f t="shared" si="100"/>
        <v>3.5502757916241063</v>
      </c>
      <c r="M145" s="5">
        <f>_xlfn.FLOOR.PRECISE(L145)</f>
        <v>3</v>
      </c>
      <c r="N145" s="5">
        <f t="shared" si="102"/>
        <v>4</v>
      </c>
      <c r="O145" s="1"/>
      <c r="P145" s="1"/>
      <c r="Q145" s="1"/>
      <c r="R145" s="1"/>
      <c r="S145" s="1"/>
      <c r="T145" s="1"/>
      <c r="U145" s="53" t="s">
        <v>61</v>
      </c>
      <c r="V145" s="1">
        <v>12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4788</v>
      </c>
      <c r="AA145">
        <v>2394</v>
      </c>
      <c r="AB145">
        <f t="shared" si="106"/>
        <v>5702.8</v>
      </c>
      <c r="AC145">
        <f t="shared" si="107"/>
        <v>2.3821219715956561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12</v>
      </c>
      <c r="AM145" s="1">
        <v>2</v>
      </c>
      <c r="AN145">
        <f t="shared" si="110"/>
        <v>40000</v>
      </c>
      <c r="AO145" s="3">
        <f t="shared" si="111"/>
        <v>3</v>
      </c>
      <c r="AP145">
        <f t="shared" si="112"/>
        <v>6368</v>
      </c>
      <c r="AQ145">
        <v>3184</v>
      </c>
      <c r="AR145">
        <f t="shared" si="113"/>
        <v>8855.7999999999993</v>
      </c>
      <c r="AS145">
        <f t="shared" si="114"/>
        <v>2.7813442211055275</v>
      </c>
      <c r="AT145" s="5">
        <f t="shared" si="115"/>
        <v>2</v>
      </c>
      <c r="AU145" s="5">
        <f t="shared" si="116"/>
        <v>3</v>
      </c>
    </row>
    <row r="146" spans="1:47" x14ac:dyDescent="0.2">
      <c r="A146" s="1"/>
      <c r="B146" s="1"/>
      <c r="C146" s="1"/>
      <c r="D146" s="53" t="s">
        <v>62</v>
      </c>
      <c r="E146" s="1">
        <v>12</v>
      </c>
      <c r="F146" s="1">
        <v>2</v>
      </c>
      <c r="G146">
        <f t="shared" si="97"/>
        <v>40000</v>
      </c>
      <c r="H146" s="3">
        <f t="shared" si="98"/>
        <v>4</v>
      </c>
      <c r="I146">
        <f t="shared" si="96"/>
        <v>5766</v>
      </c>
      <c r="J146">
        <v>2883</v>
      </c>
      <c r="K146">
        <f t="shared" si="99"/>
        <v>10427.16</v>
      </c>
      <c r="L146">
        <f t="shared" si="100"/>
        <v>3.616774193548387</v>
      </c>
      <c r="M146" s="5">
        <f t="shared" si="101"/>
        <v>3</v>
      </c>
      <c r="N146" s="5">
        <f t="shared" si="102"/>
        <v>4</v>
      </c>
      <c r="O146" s="1"/>
      <c r="P146" s="1"/>
      <c r="Q146" s="1"/>
      <c r="R146" s="1"/>
      <c r="S146" s="1"/>
      <c r="T146" s="1"/>
      <c r="U146" s="53" t="s">
        <v>62</v>
      </c>
      <c r="V146" s="1">
        <v>12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4812</v>
      </c>
      <c r="AA146">
        <v>2406</v>
      </c>
      <c r="AB146">
        <f t="shared" si="106"/>
        <v>5702.8</v>
      </c>
      <c r="AC146">
        <f t="shared" si="107"/>
        <v>2.3702410640066502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12</v>
      </c>
      <c r="AM146" s="1">
        <v>2</v>
      </c>
      <c r="AN146">
        <f t="shared" si="110"/>
        <v>40000</v>
      </c>
      <c r="AO146" s="3">
        <f t="shared" si="111"/>
        <v>3</v>
      </c>
      <c r="AP146">
        <f t="shared" si="112"/>
        <v>6386</v>
      </c>
      <c r="AQ146">
        <v>3193</v>
      </c>
      <c r="AR146">
        <f t="shared" si="113"/>
        <v>8855.7999999999993</v>
      </c>
      <c r="AS146">
        <f t="shared" si="114"/>
        <v>2.7735045411838395</v>
      </c>
      <c r="AT146" s="5">
        <f t="shared" si="115"/>
        <v>2</v>
      </c>
      <c r="AU146" s="5">
        <f t="shared" si="116"/>
        <v>3</v>
      </c>
    </row>
    <row r="147" spans="1:47" x14ac:dyDescent="0.2">
      <c r="A147" s="1"/>
      <c r="B147" s="1"/>
      <c r="C147" s="1"/>
      <c r="D147" s="53" t="s">
        <v>63</v>
      </c>
      <c r="E147" s="1">
        <v>12</v>
      </c>
      <c r="F147" s="1">
        <v>2</v>
      </c>
      <c r="G147">
        <f t="shared" si="97"/>
        <v>40000</v>
      </c>
      <c r="H147" s="3">
        <f t="shared" si="98"/>
        <v>4</v>
      </c>
      <c r="I147">
        <f t="shared" si="96"/>
        <v>5850</v>
      </c>
      <c r="J147">
        <v>2925</v>
      </c>
      <c r="K147">
        <f t="shared" si="99"/>
        <v>10427.16</v>
      </c>
      <c r="L147">
        <f t="shared" si="100"/>
        <v>3.5648410256410257</v>
      </c>
      <c r="M147" s="5">
        <f t="shared" si="101"/>
        <v>3</v>
      </c>
      <c r="N147" s="5">
        <f t="shared" si="102"/>
        <v>4</v>
      </c>
      <c r="O147" s="1"/>
      <c r="P147" s="1"/>
      <c r="Q147" s="1"/>
      <c r="R147" s="1"/>
      <c r="S147" s="1"/>
      <c r="T147" s="1"/>
      <c r="U147" s="53" t="s">
        <v>63</v>
      </c>
      <c r="V147" s="1">
        <v>12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5012</v>
      </c>
      <c r="AA147">
        <v>2506</v>
      </c>
      <c r="AB147">
        <f t="shared" si="106"/>
        <v>5702.8</v>
      </c>
      <c r="AC147">
        <f t="shared" si="107"/>
        <v>2.2756584197924981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12</v>
      </c>
      <c r="AM147" s="1">
        <v>2</v>
      </c>
      <c r="AN147">
        <f t="shared" si="110"/>
        <v>40000</v>
      </c>
      <c r="AO147" s="3">
        <f t="shared" si="111"/>
        <v>3</v>
      </c>
      <c r="AP147">
        <f t="shared" si="112"/>
        <v>6268</v>
      </c>
      <c r="AQ147">
        <v>3134</v>
      </c>
      <c r="AR147">
        <f t="shared" si="113"/>
        <v>8855.7999999999993</v>
      </c>
      <c r="AS147">
        <f t="shared" si="114"/>
        <v>2.8257179323548178</v>
      </c>
      <c r="AT147" s="5">
        <f t="shared" si="115"/>
        <v>2</v>
      </c>
      <c r="AU147" s="5">
        <f t="shared" si="116"/>
        <v>3</v>
      </c>
    </row>
    <row r="148" spans="1:47" x14ac:dyDescent="0.2">
      <c r="A148" s="1"/>
      <c r="B148" s="1"/>
      <c r="C148" s="1"/>
      <c r="D148" s="53" t="s">
        <v>64</v>
      </c>
      <c r="E148" s="1">
        <v>12</v>
      </c>
      <c r="F148" s="1">
        <v>2</v>
      </c>
      <c r="G148">
        <f t="shared" si="97"/>
        <v>40000</v>
      </c>
      <c r="H148" s="3">
        <f t="shared" si="98"/>
        <v>4</v>
      </c>
      <c r="I148">
        <f t="shared" si="96"/>
        <v>5884</v>
      </c>
      <c r="J148">
        <v>2942</v>
      </c>
      <c r="K148">
        <f t="shared" si="99"/>
        <v>10427.16</v>
      </c>
      <c r="L148">
        <f t="shared" si="100"/>
        <v>3.5442420122365736</v>
      </c>
      <c r="M148" s="5">
        <f t="shared" si="101"/>
        <v>3</v>
      </c>
      <c r="N148" s="5">
        <f t="shared" si="102"/>
        <v>4</v>
      </c>
      <c r="O148" s="1"/>
      <c r="P148" s="1"/>
      <c r="Q148" s="1"/>
      <c r="R148" s="1"/>
      <c r="S148" s="1"/>
      <c r="T148" s="1"/>
      <c r="U148" s="53" t="s">
        <v>64</v>
      </c>
      <c r="V148" s="1">
        <v>12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5124</v>
      </c>
      <c r="AA148">
        <v>2562</v>
      </c>
      <c r="AB148">
        <f t="shared" si="106"/>
        <v>5702.8</v>
      </c>
      <c r="AC148">
        <f t="shared" si="107"/>
        <v>2.2259172521467603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12</v>
      </c>
      <c r="AM148" s="1">
        <v>2</v>
      </c>
      <c r="AN148">
        <f t="shared" si="110"/>
        <v>40000</v>
      </c>
      <c r="AO148" s="3">
        <f t="shared" si="111"/>
        <v>3</v>
      </c>
      <c r="AP148">
        <f t="shared" si="112"/>
        <v>6160</v>
      </c>
      <c r="AQ148">
        <v>3080</v>
      </c>
      <c r="AR148">
        <f t="shared" si="113"/>
        <v>8855.7999999999993</v>
      </c>
      <c r="AS148">
        <f t="shared" si="114"/>
        <v>2.87525974025974</v>
      </c>
      <c r="AT148" s="5">
        <f t="shared" si="115"/>
        <v>2</v>
      </c>
      <c r="AU148" s="5">
        <f t="shared" si="116"/>
        <v>3</v>
      </c>
    </row>
    <row r="149" spans="1:47" x14ac:dyDescent="0.2">
      <c r="A149" s="1"/>
      <c r="B149" s="1"/>
      <c r="C149" s="1"/>
      <c r="D149" s="53" t="s">
        <v>65</v>
      </c>
      <c r="E149" s="1">
        <v>12</v>
      </c>
      <c r="F149" s="1">
        <v>2</v>
      </c>
      <c r="G149">
        <f t="shared" si="97"/>
        <v>40000</v>
      </c>
      <c r="H149" s="3">
        <f t="shared" si="98"/>
        <v>4</v>
      </c>
      <c r="I149">
        <f t="shared" si="96"/>
        <v>5636</v>
      </c>
      <c r="J149">
        <v>2818</v>
      </c>
      <c r="K149">
        <f t="shared" si="99"/>
        <v>10427.16</v>
      </c>
      <c r="L149">
        <f t="shared" si="100"/>
        <v>3.7001987224982256</v>
      </c>
      <c r="M149" s="5">
        <f t="shared" si="101"/>
        <v>3</v>
      </c>
      <c r="N149" s="5">
        <f t="shared" si="102"/>
        <v>4</v>
      </c>
      <c r="O149" s="1"/>
      <c r="P149" s="1"/>
      <c r="Q149" s="1"/>
      <c r="R149" s="1"/>
      <c r="S149" s="1"/>
      <c r="T149" s="1"/>
      <c r="U149" s="53" t="s">
        <v>65</v>
      </c>
      <c r="V149" s="1">
        <v>12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5022</v>
      </c>
      <c r="AA149">
        <v>2511</v>
      </c>
      <c r="AB149">
        <f t="shared" si="106"/>
        <v>5702.8</v>
      </c>
      <c r="AC149">
        <f t="shared" si="107"/>
        <v>2.2711270410195143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12</v>
      </c>
      <c r="AM149" s="1">
        <v>2</v>
      </c>
      <c r="AN149">
        <f t="shared" si="110"/>
        <v>40000</v>
      </c>
      <c r="AO149" s="3">
        <f t="shared" si="111"/>
        <v>3</v>
      </c>
      <c r="AP149">
        <f t="shared" si="112"/>
        <v>6104</v>
      </c>
      <c r="AQ149">
        <v>3052</v>
      </c>
      <c r="AR149">
        <f t="shared" si="113"/>
        <v>8855.7999999999993</v>
      </c>
      <c r="AS149">
        <f t="shared" si="114"/>
        <v>2.9016382699868934</v>
      </c>
      <c r="AT149" s="5">
        <f t="shared" si="115"/>
        <v>2</v>
      </c>
      <c r="AU149" s="5">
        <f t="shared" si="116"/>
        <v>3</v>
      </c>
    </row>
    <row r="150" spans="1:47" x14ac:dyDescent="0.2">
      <c r="A150" s="1"/>
      <c r="B150" s="1"/>
      <c r="C150" s="1"/>
      <c r="D150" s="53" t="s">
        <v>66</v>
      </c>
      <c r="E150" s="1">
        <v>12</v>
      </c>
      <c r="F150" s="1">
        <v>2</v>
      </c>
      <c r="G150">
        <f t="shared" si="97"/>
        <v>40000</v>
      </c>
      <c r="H150" s="3">
        <f t="shared" si="98"/>
        <v>4</v>
      </c>
      <c r="I150">
        <f t="shared" si="96"/>
        <v>5536</v>
      </c>
      <c r="J150">
        <v>2768</v>
      </c>
      <c r="K150">
        <f t="shared" si="99"/>
        <v>10427.16</v>
      </c>
      <c r="L150">
        <f t="shared" si="100"/>
        <v>3.7670375722543352</v>
      </c>
      <c r="M150" s="5">
        <f t="shared" si="101"/>
        <v>3</v>
      </c>
      <c r="N150" s="5">
        <f t="shared" si="102"/>
        <v>4</v>
      </c>
      <c r="O150" s="1"/>
      <c r="P150" s="1"/>
      <c r="Q150" s="1"/>
      <c r="R150" s="1"/>
      <c r="S150" s="1"/>
      <c r="T150" s="1"/>
      <c r="U150" s="53" t="s">
        <v>66</v>
      </c>
      <c r="V150" s="1">
        <v>12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5270</v>
      </c>
      <c r="AA150">
        <v>2635</v>
      </c>
      <c r="AB150">
        <f t="shared" si="106"/>
        <v>5702.8</v>
      </c>
      <c r="AC150">
        <f t="shared" si="107"/>
        <v>2.164250474383302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12</v>
      </c>
      <c r="AM150" s="1">
        <v>2</v>
      </c>
      <c r="AN150">
        <f t="shared" si="110"/>
        <v>40000</v>
      </c>
      <c r="AO150" s="3">
        <f t="shared" si="111"/>
        <v>4</v>
      </c>
      <c r="AP150">
        <f t="shared" si="112"/>
        <v>5774</v>
      </c>
      <c r="AQ150">
        <v>2887</v>
      </c>
      <c r="AR150">
        <f t="shared" si="113"/>
        <v>8855.7999999999993</v>
      </c>
      <c r="AS150">
        <f t="shared" si="114"/>
        <v>3.067474887426394</v>
      </c>
      <c r="AT150" s="5">
        <f t="shared" si="115"/>
        <v>3</v>
      </c>
      <c r="AU150" s="5">
        <f t="shared" si="116"/>
        <v>4</v>
      </c>
    </row>
    <row r="151" spans="1:47" x14ac:dyDescent="0.2">
      <c r="A151" s="1"/>
      <c r="B151" s="1"/>
      <c r="C151" s="1"/>
      <c r="D151" s="53" t="s">
        <v>67</v>
      </c>
      <c r="E151" s="1">
        <v>12</v>
      </c>
      <c r="F151" s="1">
        <v>2</v>
      </c>
      <c r="G151">
        <f t="shared" si="97"/>
        <v>40000</v>
      </c>
      <c r="H151" s="3">
        <f t="shared" si="98"/>
        <v>4</v>
      </c>
      <c r="I151">
        <f t="shared" si="96"/>
        <v>5534</v>
      </c>
      <c r="J151">
        <v>2767</v>
      </c>
      <c r="K151">
        <f t="shared" si="99"/>
        <v>10427.16</v>
      </c>
      <c r="L151">
        <f t="shared" si="100"/>
        <v>3.7683989880737259</v>
      </c>
      <c r="M151" s="5">
        <f t="shared" si="101"/>
        <v>3</v>
      </c>
      <c r="N151" s="5">
        <f t="shared" si="102"/>
        <v>4</v>
      </c>
      <c r="O151" s="1"/>
      <c r="P151" s="1"/>
      <c r="Q151" s="1"/>
      <c r="R151" s="1"/>
      <c r="S151" s="1"/>
      <c r="T151" s="1"/>
      <c r="U151" s="53" t="s">
        <v>67</v>
      </c>
      <c r="V151" s="1">
        <v>12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5314</v>
      </c>
      <c r="AA151">
        <v>2657</v>
      </c>
      <c r="AB151">
        <f t="shared" si="106"/>
        <v>5702.8</v>
      </c>
      <c r="AC151">
        <f t="shared" si="107"/>
        <v>2.1463304478735417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12</v>
      </c>
      <c r="AM151" s="1">
        <v>2</v>
      </c>
      <c r="AN151">
        <f t="shared" si="110"/>
        <v>40000</v>
      </c>
      <c r="AO151" s="3">
        <f t="shared" si="111"/>
        <v>4</v>
      </c>
      <c r="AP151">
        <f t="shared" si="112"/>
        <v>5730</v>
      </c>
      <c r="AQ151">
        <v>2865</v>
      </c>
      <c r="AR151">
        <f t="shared" si="113"/>
        <v>8855.7999999999993</v>
      </c>
      <c r="AS151">
        <f t="shared" si="114"/>
        <v>3.091029668411867</v>
      </c>
      <c r="AT151" s="5">
        <f t="shared" si="115"/>
        <v>3</v>
      </c>
      <c r="AU151" s="5">
        <f t="shared" si="116"/>
        <v>4</v>
      </c>
    </row>
    <row r="152" spans="1:47" x14ac:dyDescent="0.2">
      <c r="A152" s="1"/>
      <c r="B152" s="1"/>
      <c r="C152" s="1"/>
      <c r="D152" s="53" t="s">
        <v>68</v>
      </c>
      <c r="E152" s="1">
        <v>12</v>
      </c>
      <c r="F152" s="1">
        <v>2</v>
      </c>
      <c r="G152">
        <f t="shared" si="97"/>
        <v>40000</v>
      </c>
      <c r="H152" s="3">
        <f t="shared" si="98"/>
        <v>4</v>
      </c>
      <c r="I152">
        <f t="shared" si="96"/>
        <v>5406</v>
      </c>
      <c r="J152">
        <v>2703</v>
      </c>
      <c r="K152">
        <f t="shared" si="99"/>
        <v>10427.16</v>
      </c>
      <c r="L152">
        <f t="shared" si="100"/>
        <v>3.8576248612652608</v>
      </c>
      <c r="M152" s="5">
        <f t="shared" si="101"/>
        <v>3</v>
      </c>
      <c r="N152" s="5">
        <f t="shared" si="102"/>
        <v>4</v>
      </c>
      <c r="O152" s="1"/>
      <c r="P152" s="1"/>
      <c r="Q152" s="1"/>
      <c r="R152" s="1"/>
      <c r="S152" s="1"/>
      <c r="T152" s="1"/>
      <c r="U152" s="53" t="s">
        <v>68</v>
      </c>
      <c r="V152" s="1">
        <v>12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5284</v>
      </c>
      <c r="AA152">
        <v>2642</v>
      </c>
      <c r="AB152">
        <f t="shared" si="106"/>
        <v>5702.8</v>
      </c>
      <c r="AC152">
        <f t="shared" si="107"/>
        <v>2.1585162755488265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12</v>
      </c>
      <c r="AM152" s="1">
        <v>2</v>
      </c>
      <c r="AN152">
        <f t="shared" si="110"/>
        <v>40000</v>
      </c>
      <c r="AO152" s="3">
        <f t="shared" si="111"/>
        <v>4</v>
      </c>
      <c r="AP152">
        <f t="shared" si="112"/>
        <v>5486</v>
      </c>
      <c r="AQ152">
        <v>2743</v>
      </c>
      <c r="AR152">
        <f t="shared" si="113"/>
        <v>8855.7999999999993</v>
      </c>
      <c r="AS152">
        <f t="shared" si="114"/>
        <v>3.2285089318264673</v>
      </c>
      <c r="AT152" s="5">
        <f t="shared" si="115"/>
        <v>3</v>
      </c>
      <c r="AU152" s="5">
        <f t="shared" si="116"/>
        <v>4</v>
      </c>
    </row>
    <row r="153" spans="1:47" x14ac:dyDescent="0.2">
      <c r="A153" s="1"/>
      <c r="B153" s="1"/>
      <c r="C153" s="1"/>
      <c r="D153" s="53" t="s">
        <v>69</v>
      </c>
      <c r="E153" s="1">
        <v>12</v>
      </c>
      <c r="F153" s="1">
        <v>1</v>
      </c>
      <c r="G153">
        <f t="shared" si="97"/>
        <v>40000</v>
      </c>
      <c r="H153" s="3">
        <f t="shared" si="98"/>
        <v>5</v>
      </c>
      <c r="I153">
        <f t="shared" si="96"/>
        <v>2565</v>
      </c>
      <c r="J153">
        <v>2565</v>
      </c>
      <c r="K153">
        <f t="shared" si="99"/>
        <v>10427.16</v>
      </c>
      <c r="L153">
        <f t="shared" si="100"/>
        <v>4.0651695906432748</v>
      </c>
      <c r="M153" s="5">
        <f t="shared" si="101"/>
        <v>4</v>
      </c>
      <c r="N153" s="5">
        <f t="shared" si="102"/>
        <v>5</v>
      </c>
      <c r="O153" s="1"/>
      <c r="P153" s="1"/>
      <c r="Q153" s="1"/>
      <c r="R153" s="1"/>
      <c r="S153" s="1"/>
      <c r="T153" s="1"/>
      <c r="U153" s="53" t="s">
        <v>69</v>
      </c>
      <c r="V153" s="1">
        <v>12</v>
      </c>
      <c r="W153" s="1">
        <v>2</v>
      </c>
      <c r="X153">
        <f t="shared" si="103"/>
        <v>40000</v>
      </c>
      <c r="Y153" s="3">
        <f t="shared" si="104"/>
        <v>3</v>
      </c>
      <c r="Z153">
        <f t="shared" si="105"/>
        <v>5160</v>
      </c>
      <c r="AA153">
        <v>2580</v>
      </c>
      <c r="AB153">
        <f t="shared" si="106"/>
        <v>5702.8</v>
      </c>
      <c r="AC153">
        <f t="shared" si="107"/>
        <v>2.210387596899225</v>
      </c>
      <c r="AD153" s="5">
        <f t="shared" si="108"/>
        <v>2</v>
      </c>
      <c r="AE153" s="5">
        <f t="shared" si="109"/>
        <v>3</v>
      </c>
      <c r="AF153" s="1"/>
      <c r="AG153" s="1"/>
      <c r="AH153" s="1"/>
      <c r="AI153" s="1"/>
      <c r="AJ153" s="1"/>
      <c r="AK153" s="53" t="s">
        <v>69</v>
      </c>
      <c r="AL153" s="1">
        <v>12</v>
      </c>
      <c r="AM153" s="1">
        <v>2</v>
      </c>
      <c r="AN153">
        <f t="shared" si="110"/>
        <v>40000</v>
      </c>
      <c r="AO153" s="3">
        <f t="shared" si="111"/>
        <v>4</v>
      </c>
      <c r="AP153">
        <f t="shared" si="112"/>
        <v>5320</v>
      </c>
      <c r="AQ153">
        <v>2660</v>
      </c>
      <c r="AR153">
        <f t="shared" si="113"/>
        <v>8855.7999999999993</v>
      </c>
      <c r="AS153">
        <f t="shared" si="114"/>
        <v>3.3292481203007518</v>
      </c>
      <c r="AT153" s="5">
        <f t="shared" si="115"/>
        <v>3</v>
      </c>
      <c r="AU153" s="5">
        <f t="shared" si="116"/>
        <v>4</v>
      </c>
    </row>
    <row r="154" spans="1:47" x14ac:dyDescent="0.2">
      <c r="A154" s="1"/>
      <c r="B154" s="1"/>
      <c r="C154" s="1"/>
      <c r="D154" s="53" t="s">
        <v>70</v>
      </c>
      <c r="E154" s="1">
        <v>12</v>
      </c>
      <c r="F154" s="1">
        <v>1</v>
      </c>
      <c r="G154">
        <f t="shared" si="97"/>
        <v>40000</v>
      </c>
      <c r="H154" s="3">
        <f t="shared" si="98"/>
        <v>5</v>
      </c>
      <c r="I154">
        <f t="shared" si="96"/>
        <v>2600</v>
      </c>
      <c r="J154">
        <v>2600</v>
      </c>
      <c r="K154">
        <f t="shared" si="99"/>
        <v>10427.16</v>
      </c>
      <c r="L154">
        <f t="shared" si="100"/>
        <v>4.0104461538461535</v>
      </c>
      <c r="M154" s="5">
        <f t="shared" si="101"/>
        <v>4</v>
      </c>
      <c r="N154" s="5">
        <f t="shared" si="102"/>
        <v>5</v>
      </c>
      <c r="O154" s="1"/>
      <c r="P154" s="1"/>
      <c r="Q154" s="1"/>
      <c r="R154" s="1"/>
      <c r="S154" s="1"/>
      <c r="T154" s="1"/>
      <c r="U154" s="53" t="s">
        <v>70</v>
      </c>
      <c r="V154" s="1">
        <v>12</v>
      </c>
      <c r="W154" s="1">
        <v>1</v>
      </c>
      <c r="X154">
        <f t="shared" si="103"/>
        <v>40000</v>
      </c>
      <c r="Y154" s="3">
        <f t="shared" si="104"/>
        <v>3</v>
      </c>
      <c r="Z154">
        <f t="shared" si="105"/>
        <v>2581</v>
      </c>
      <c r="AA154">
        <v>2581</v>
      </c>
      <c r="AB154">
        <f t="shared" si="106"/>
        <v>5702.8</v>
      </c>
      <c r="AC154">
        <f t="shared" si="107"/>
        <v>2.2095311894614493</v>
      </c>
      <c r="AD154" s="5">
        <f t="shared" si="108"/>
        <v>2</v>
      </c>
      <c r="AE154" s="5">
        <f t="shared" si="109"/>
        <v>3</v>
      </c>
      <c r="AF154" s="1"/>
      <c r="AG154" s="1"/>
      <c r="AH154" s="1"/>
      <c r="AI154" s="1"/>
      <c r="AJ154" s="1"/>
      <c r="AK154" s="53" t="s">
        <v>70</v>
      </c>
      <c r="AL154" s="1">
        <v>12</v>
      </c>
      <c r="AM154" s="1">
        <v>2</v>
      </c>
      <c r="AN154">
        <f t="shared" si="110"/>
        <v>40000</v>
      </c>
      <c r="AO154" s="3">
        <f t="shared" si="111"/>
        <v>4</v>
      </c>
      <c r="AP154">
        <f t="shared" si="112"/>
        <v>5224</v>
      </c>
      <c r="AQ154">
        <v>2612</v>
      </c>
      <c r="AR154">
        <f t="shared" si="113"/>
        <v>8855.7999999999993</v>
      </c>
      <c r="AS154">
        <f t="shared" si="114"/>
        <v>3.3904287901990808</v>
      </c>
      <c r="AT154" s="5">
        <f t="shared" si="115"/>
        <v>3</v>
      </c>
      <c r="AU154" s="5">
        <f t="shared" si="116"/>
        <v>4</v>
      </c>
    </row>
    <row r="155" spans="1:47" x14ac:dyDescent="0.2">
      <c r="A155" s="1"/>
      <c r="B155" s="1"/>
      <c r="C155" s="1"/>
      <c r="D155" s="53" t="s">
        <v>71</v>
      </c>
      <c r="E155" s="1">
        <v>12</v>
      </c>
      <c r="F155" s="1">
        <v>1</v>
      </c>
      <c r="G155">
        <f t="shared" si="97"/>
        <v>40000</v>
      </c>
      <c r="H155" s="3">
        <f t="shared" si="98"/>
        <v>5</v>
      </c>
      <c r="I155">
        <f t="shared" si="96"/>
        <v>2433</v>
      </c>
      <c r="J155">
        <v>2433</v>
      </c>
      <c r="K155">
        <f t="shared" si="99"/>
        <v>10427.16</v>
      </c>
      <c r="L155">
        <f t="shared" si="100"/>
        <v>4.2857213316892722</v>
      </c>
      <c r="M155" s="5">
        <f t="shared" si="101"/>
        <v>4</v>
      </c>
      <c r="N155" s="5">
        <f t="shared" si="102"/>
        <v>5</v>
      </c>
      <c r="O155" s="1"/>
      <c r="P155" s="1"/>
      <c r="Q155" s="1"/>
      <c r="R155" s="1"/>
      <c r="S155" s="1"/>
      <c r="T155" s="1"/>
      <c r="U155" s="53" t="s">
        <v>71</v>
      </c>
      <c r="V155" s="1">
        <v>12</v>
      </c>
      <c r="W155" s="1">
        <v>1</v>
      </c>
      <c r="X155">
        <f t="shared" si="103"/>
        <v>40000</v>
      </c>
      <c r="Y155" s="3">
        <f t="shared" si="104"/>
        <v>3</v>
      </c>
      <c r="Z155">
        <f t="shared" si="105"/>
        <v>2541</v>
      </c>
      <c r="AA155">
        <v>2541</v>
      </c>
      <c r="AB155">
        <f t="shared" si="106"/>
        <v>5702.8</v>
      </c>
      <c r="AC155">
        <f t="shared" si="107"/>
        <v>2.2443132624950808</v>
      </c>
      <c r="AD155" s="5">
        <f t="shared" si="108"/>
        <v>2</v>
      </c>
      <c r="AE155" s="5">
        <f t="shared" si="109"/>
        <v>3</v>
      </c>
      <c r="AF155" s="1"/>
      <c r="AG155" s="1"/>
      <c r="AH155" s="1"/>
      <c r="AI155" s="1"/>
      <c r="AJ155" s="1"/>
      <c r="AK155" s="53" t="s">
        <v>71</v>
      </c>
      <c r="AL155" s="1">
        <v>12</v>
      </c>
      <c r="AM155" s="1">
        <v>1</v>
      </c>
      <c r="AN155">
        <f t="shared" si="110"/>
        <v>40000</v>
      </c>
      <c r="AO155" s="3">
        <f t="shared" si="111"/>
        <v>4</v>
      </c>
      <c r="AP155">
        <f t="shared" si="112"/>
        <v>2420</v>
      </c>
      <c r="AQ155">
        <v>2420</v>
      </c>
      <c r="AR155">
        <f t="shared" si="113"/>
        <v>8855.7999999999993</v>
      </c>
      <c r="AS155">
        <f t="shared" si="114"/>
        <v>3.6594214876033053</v>
      </c>
      <c r="AT155" s="5">
        <f t="shared" si="115"/>
        <v>3</v>
      </c>
      <c r="AU155" s="5">
        <f t="shared" si="116"/>
        <v>4</v>
      </c>
    </row>
    <row r="156" spans="1:47" x14ac:dyDescent="0.2">
      <c r="F156" t="s">
        <v>20</v>
      </c>
      <c r="I156">
        <f>SUM(I131:I155)</f>
        <v>260679</v>
      </c>
      <c r="J156">
        <f>SUM(J131:J155)</f>
        <v>64319</v>
      </c>
      <c r="W156" t="s">
        <v>20</v>
      </c>
      <c r="Z156">
        <f>SUM(Z131:Z155)</f>
        <v>142570</v>
      </c>
      <c r="AA156">
        <f>SUM(AA131:AA155)</f>
        <v>47978</v>
      </c>
      <c r="AM156" t="s">
        <v>20</v>
      </c>
      <c r="AP156">
        <f>SUM(AP131:AP155)</f>
        <v>221395</v>
      </c>
      <c r="AQ156">
        <f>SUM(AQ131:AQ155)</f>
        <v>69362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zoomScale="99" workbookViewId="0">
      <selection activeCell="H6" sqref="H6:H19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78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10</v>
      </c>
      <c r="F6" s="3">
        <v>137</v>
      </c>
      <c r="G6">
        <f>B$4/25</f>
        <v>40000</v>
      </c>
      <c r="H6" s="3">
        <f>N6</f>
        <v>20</v>
      </c>
      <c r="I6">
        <f t="shared" ref="I6:I30" si="0">F6*J6</f>
        <v>118094</v>
      </c>
      <c r="J6">
        <v>862</v>
      </c>
      <c r="K6">
        <f>I$31/25</f>
        <v>16656.88</v>
      </c>
      <c r="L6">
        <f>K6/J6</f>
        <v>19.32352668213457</v>
      </c>
      <c r="M6" s="5">
        <f>_xlfn.FLOOR.PRECISE(L6)</f>
        <v>19</v>
      </c>
      <c r="N6" s="5">
        <f>ROUNDUP(L6,0)</f>
        <v>20</v>
      </c>
      <c r="U6" s="3" t="s">
        <v>9</v>
      </c>
      <c r="V6" s="1">
        <f>ROUNDUP(LOG(AA6,2), 0)</f>
        <v>9</v>
      </c>
      <c r="W6" s="3">
        <v>190</v>
      </c>
      <c r="X6">
        <f>S$4/25</f>
        <v>40000</v>
      </c>
      <c r="Y6" s="3">
        <f>AE6</f>
        <v>34</v>
      </c>
      <c r="Z6">
        <f>W6*AA6</f>
        <v>49780</v>
      </c>
      <c r="AA6">
        <v>262</v>
      </c>
      <c r="AB6">
        <f>Z$31/25</f>
        <v>8702.08</v>
      </c>
      <c r="AC6">
        <f>AB6/AA6</f>
        <v>33.214045801526716</v>
      </c>
      <c r="AD6" s="5">
        <f>_xlfn.FLOOR.PRECISE(AC6)</f>
        <v>33</v>
      </c>
      <c r="AE6" s="5">
        <f>ROUNDUP(AC6,0)</f>
        <v>34</v>
      </c>
      <c r="AI6">
        <v>88</v>
      </c>
      <c r="AK6" s="3" t="s">
        <v>9</v>
      </c>
      <c r="AL6" s="1">
        <f>ROUNDUP(LOG(AQ6,2), 0)</f>
        <v>10</v>
      </c>
      <c r="AM6">
        <v>211</v>
      </c>
      <c r="AN6">
        <f>AI$4/25</f>
        <v>40000</v>
      </c>
      <c r="AO6" s="3">
        <f>AU6</f>
        <v>25</v>
      </c>
      <c r="AP6">
        <f>AM6*AQ6</f>
        <v>202349</v>
      </c>
      <c r="AQ6">
        <v>959</v>
      </c>
      <c r="AR6">
        <f>AP$31/25</f>
        <v>23718.639999999999</v>
      </c>
      <c r="AS6">
        <f>AR6/AQ6</f>
        <v>24.732679874869657</v>
      </c>
      <c r="AT6" s="5">
        <f>_xlfn.FLOOR.PRECISE(AS6)</f>
        <v>24</v>
      </c>
      <c r="AU6" s="5">
        <f>ROUNDUP(AS6,0)</f>
        <v>25</v>
      </c>
    </row>
    <row r="7" spans="1:47" x14ac:dyDescent="0.2">
      <c r="D7" s="3" t="s">
        <v>10</v>
      </c>
      <c r="E7" s="1">
        <f t="shared" ref="E7:E30" si="1">ROUNDUP(LOG(J7,2), 0)</f>
        <v>11</v>
      </c>
      <c r="F7" s="3">
        <v>19</v>
      </c>
      <c r="G7">
        <f t="shared" ref="G7:G30" si="2">B$4/25</f>
        <v>40000</v>
      </c>
      <c r="H7" s="3">
        <f t="shared" ref="H7:H30" si="3">N7</f>
        <v>11</v>
      </c>
      <c r="I7">
        <f t="shared" si="0"/>
        <v>30324</v>
      </c>
      <c r="J7">
        <v>1596</v>
      </c>
      <c r="K7">
        <f t="shared" ref="K7:K30" si="4">I$31/25</f>
        <v>16656.88</v>
      </c>
      <c r="L7">
        <f t="shared" ref="L7:L30" si="5">K7/J7</f>
        <v>10.436641604010026</v>
      </c>
      <c r="M7" s="5">
        <f t="shared" ref="M7:M30" si="6">_xlfn.FLOOR.PRECISE(L7)</f>
        <v>10</v>
      </c>
      <c r="N7" s="5">
        <f t="shared" ref="N7:N30" si="7">ROUNDUP(L7,0)</f>
        <v>11</v>
      </c>
      <c r="U7" s="3" t="s">
        <v>10</v>
      </c>
      <c r="V7" s="1">
        <f>ROUNDUP(LOG(AA7,2), 0)</f>
        <v>10</v>
      </c>
      <c r="W7" s="3">
        <v>21</v>
      </c>
      <c r="X7">
        <f t="shared" ref="X7:X30" si="8">S$4/25</f>
        <v>40000</v>
      </c>
      <c r="Y7" s="3">
        <f t="shared" ref="Y7:Y30" si="9">AE7</f>
        <v>16</v>
      </c>
      <c r="Z7">
        <f t="shared" ref="Z7:Z30" si="10">W7*AA7</f>
        <v>11592</v>
      </c>
      <c r="AA7">
        <v>552</v>
      </c>
      <c r="AB7">
        <f t="shared" ref="AB7:AB30" si="11">Z$31/25</f>
        <v>8702.08</v>
      </c>
      <c r="AC7">
        <f t="shared" ref="AC7:AC30" si="12">AB7/AA7</f>
        <v>15.764637681159421</v>
      </c>
      <c r="AD7" s="5">
        <f t="shared" ref="AD7:AD30" si="13">_xlfn.FLOOR.PRECISE(AC7)</f>
        <v>15</v>
      </c>
      <c r="AE7" s="5">
        <f t="shared" ref="AE7:AE30" si="14">ROUNDUP(AC7,0)</f>
        <v>16</v>
      </c>
      <c r="AI7">
        <v>9</v>
      </c>
      <c r="AK7" s="3" t="s">
        <v>10</v>
      </c>
      <c r="AL7" s="1">
        <f t="shared" ref="AL7:AL30" si="15">ROUNDUP(LOG(AQ7,2), 0)</f>
        <v>11</v>
      </c>
      <c r="AM7">
        <v>43</v>
      </c>
      <c r="AN7">
        <f t="shared" ref="AN7:AN30" si="16">AI$4/25</f>
        <v>40000</v>
      </c>
      <c r="AO7" s="3">
        <f t="shared" ref="AO7:AO30" si="17">AU7</f>
        <v>14</v>
      </c>
      <c r="AP7">
        <f t="shared" ref="AP7:AP30" si="18">AM7*AQ7</f>
        <v>76755</v>
      </c>
      <c r="AQ7">
        <v>1785</v>
      </c>
      <c r="AR7">
        <f t="shared" ref="AR7:AR30" si="19">AP$31/25</f>
        <v>23718.639999999999</v>
      </c>
      <c r="AS7">
        <f t="shared" ref="AS7:AS30" si="20">AR7/AQ7</f>
        <v>13.287753501400561</v>
      </c>
      <c r="AT7" s="5">
        <f t="shared" ref="AT7:AT30" si="21">_xlfn.FLOOR.PRECISE(AS7)</f>
        <v>13</v>
      </c>
      <c r="AU7" s="5">
        <f t="shared" ref="AU7:AU30" si="22">ROUNDUP(AS7,0)</f>
        <v>14</v>
      </c>
    </row>
    <row r="8" spans="1:47" x14ac:dyDescent="0.2">
      <c r="D8" s="3" t="s">
        <v>11</v>
      </c>
      <c r="E8" s="1">
        <f t="shared" si="1"/>
        <v>12</v>
      </c>
      <c r="F8" s="3">
        <v>10</v>
      </c>
      <c r="G8">
        <f t="shared" si="2"/>
        <v>40000</v>
      </c>
      <c r="H8" s="3">
        <f t="shared" si="3"/>
        <v>8</v>
      </c>
      <c r="I8">
        <f t="shared" si="0"/>
        <v>21610</v>
      </c>
      <c r="J8">
        <v>2161</v>
      </c>
      <c r="K8">
        <f t="shared" si="4"/>
        <v>16656.88</v>
      </c>
      <c r="L8">
        <f t="shared" si="5"/>
        <v>7.7079500231374372</v>
      </c>
      <c r="M8" s="5">
        <f t="shared" si="6"/>
        <v>7</v>
      </c>
      <c r="N8" s="5">
        <f t="shared" si="7"/>
        <v>8</v>
      </c>
      <c r="U8" s="3" t="s">
        <v>11</v>
      </c>
      <c r="V8" s="1">
        <f t="shared" ref="V8:V30" si="23">ROUNDUP(LOG(AA8,2), 0)</f>
        <v>10</v>
      </c>
      <c r="W8" s="3">
        <v>17</v>
      </c>
      <c r="X8">
        <f t="shared" si="8"/>
        <v>40000</v>
      </c>
      <c r="Y8" s="3">
        <f t="shared" si="9"/>
        <v>11</v>
      </c>
      <c r="Z8">
        <f t="shared" si="10"/>
        <v>14178</v>
      </c>
      <c r="AA8">
        <v>834</v>
      </c>
      <c r="AB8">
        <f t="shared" si="11"/>
        <v>8702.08</v>
      </c>
      <c r="AC8">
        <f t="shared" si="12"/>
        <v>10.434148681055156</v>
      </c>
      <c r="AD8" s="5">
        <f t="shared" si="13"/>
        <v>10</v>
      </c>
      <c r="AE8" s="5">
        <f t="shared" si="14"/>
        <v>11</v>
      </c>
      <c r="AI8">
        <v>8</v>
      </c>
      <c r="AK8" s="3" t="s">
        <v>11</v>
      </c>
      <c r="AL8" s="1">
        <f t="shared" si="15"/>
        <v>12</v>
      </c>
      <c r="AM8">
        <v>16</v>
      </c>
      <c r="AN8">
        <f t="shared" si="16"/>
        <v>40000</v>
      </c>
      <c r="AO8" s="3">
        <f t="shared" si="17"/>
        <v>10</v>
      </c>
      <c r="AP8">
        <f t="shared" si="18"/>
        <v>38256</v>
      </c>
      <c r="AQ8">
        <v>2391</v>
      </c>
      <c r="AR8">
        <f t="shared" si="19"/>
        <v>23718.639999999999</v>
      </c>
      <c r="AS8">
        <f t="shared" si="20"/>
        <v>9.9199665411961515</v>
      </c>
      <c r="AT8" s="5">
        <f t="shared" si="21"/>
        <v>9</v>
      </c>
      <c r="AU8" s="5">
        <f t="shared" si="22"/>
        <v>10</v>
      </c>
    </row>
    <row r="9" spans="1:47" x14ac:dyDescent="0.2">
      <c r="D9" s="3" t="s">
        <v>12</v>
      </c>
      <c r="E9" s="1">
        <f t="shared" si="1"/>
        <v>12</v>
      </c>
      <c r="F9" s="3">
        <v>8</v>
      </c>
      <c r="G9">
        <f t="shared" si="2"/>
        <v>40000</v>
      </c>
      <c r="H9" s="3">
        <f t="shared" si="3"/>
        <v>7</v>
      </c>
      <c r="I9">
        <f t="shared" si="0"/>
        <v>20784</v>
      </c>
      <c r="J9">
        <v>2598</v>
      </c>
      <c r="K9">
        <f t="shared" si="4"/>
        <v>16656.88</v>
      </c>
      <c r="L9">
        <f t="shared" si="5"/>
        <v>6.4114241724403387</v>
      </c>
      <c r="M9" s="5">
        <f t="shared" si="6"/>
        <v>6</v>
      </c>
      <c r="N9" s="5">
        <f t="shared" si="7"/>
        <v>7</v>
      </c>
      <c r="U9" s="3" t="s">
        <v>12</v>
      </c>
      <c r="V9" s="1">
        <f t="shared" si="23"/>
        <v>11</v>
      </c>
      <c r="W9" s="3">
        <v>9</v>
      </c>
      <c r="X9">
        <f t="shared" si="8"/>
        <v>40000</v>
      </c>
      <c r="Y9" s="3">
        <f t="shared" si="9"/>
        <v>8</v>
      </c>
      <c r="Z9">
        <f t="shared" si="10"/>
        <v>9882</v>
      </c>
      <c r="AA9">
        <v>1098</v>
      </c>
      <c r="AB9">
        <f t="shared" si="11"/>
        <v>8702.08</v>
      </c>
      <c r="AC9">
        <f t="shared" si="12"/>
        <v>7.925391621129326</v>
      </c>
      <c r="AD9" s="5">
        <f t="shared" si="13"/>
        <v>7</v>
      </c>
      <c r="AE9" s="5">
        <f t="shared" si="14"/>
        <v>8</v>
      </c>
      <c r="AI9">
        <v>7</v>
      </c>
      <c r="AK9" s="3" t="s">
        <v>12</v>
      </c>
      <c r="AL9" s="1">
        <f t="shared" si="15"/>
        <v>12</v>
      </c>
      <c r="AM9">
        <v>10</v>
      </c>
      <c r="AN9">
        <f t="shared" si="16"/>
        <v>40000</v>
      </c>
      <c r="AO9" s="3">
        <f t="shared" si="17"/>
        <v>9</v>
      </c>
      <c r="AP9">
        <f t="shared" si="18"/>
        <v>28880</v>
      </c>
      <c r="AQ9">
        <v>2888</v>
      </c>
      <c r="AR9">
        <f t="shared" si="19"/>
        <v>23718.639999999999</v>
      </c>
      <c r="AS9">
        <f t="shared" si="20"/>
        <v>8.2128254847645419</v>
      </c>
      <c r="AT9" s="5">
        <f t="shared" si="21"/>
        <v>8</v>
      </c>
      <c r="AU9" s="5">
        <f t="shared" si="22"/>
        <v>9</v>
      </c>
    </row>
    <row r="10" spans="1:47" x14ac:dyDescent="0.2">
      <c r="D10" s="3" t="s">
        <v>13</v>
      </c>
      <c r="E10" s="1">
        <f t="shared" si="1"/>
        <v>12</v>
      </c>
      <c r="F10" s="3">
        <v>7</v>
      </c>
      <c r="G10">
        <f t="shared" si="2"/>
        <v>40000</v>
      </c>
      <c r="H10" s="3">
        <f t="shared" si="3"/>
        <v>6</v>
      </c>
      <c r="I10">
        <f t="shared" si="0"/>
        <v>20615</v>
      </c>
      <c r="J10">
        <v>2945</v>
      </c>
      <c r="K10">
        <f t="shared" si="4"/>
        <v>16656.88</v>
      </c>
      <c r="L10">
        <f t="shared" si="5"/>
        <v>5.6559864176570462</v>
      </c>
      <c r="M10" s="5">
        <f t="shared" si="6"/>
        <v>5</v>
      </c>
      <c r="N10" s="5">
        <f t="shared" si="7"/>
        <v>6</v>
      </c>
      <c r="U10" s="3" t="s">
        <v>13</v>
      </c>
      <c r="V10" s="1">
        <f t="shared" si="23"/>
        <v>11</v>
      </c>
      <c r="W10" s="3">
        <v>6</v>
      </c>
      <c r="X10">
        <f t="shared" si="8"/>
        <v>40000</v>
      </c>
      <c r="Y10" s="3">
        <f t="shared" si="9"/>
        <v>7</v>
      </c>
      <c r="Z10">
        <f t="shared" si="10"/>
        <v>8256</v>
      </c>
      <c r="AA10">
        <v>1376</v>
      </c>
      <c r="AB10">
        <f t="shared" si="11"/>
        <v>8702.08</v>
      </c>
      <c r="AC10">
        <f t="shared" si="12"/>
        <v>6.3241860465116275</v>
      </c>
      <c r="AD10" s="5">
        <f t="shared" si="13"/>
        <v>6</v>
      </c>
      <c r="AE10" s="5">
        <f t="shared" si="14"/>
        <v>7</v>
      </c>
      <c r="AI10">
        <v>6</v>
      </c>
      <c r="AK10" s="3" t="s">
        <v>13</v>
      </c>
      <c r="AL10" s="1">
        <f t="shared" si="15"/>
        <v>12</v>
      </c>
      <c r="AM10">
        <v>7</v>
      </c>
      <c r="AN10">
        <f t="shared" si="16"/>
        <v>40000</v>
      </c>
      <c r="AO10" s="3">
        <f t="shared" si="17"/>
        <v>8</v>
      </c>
      <c r="AP10">
        <f t="shared" si="18"/>
        <v>23289</v>
      </c>
      <c r="AQ10">
        <v>3327</v>
      </c>
      <c r="AR10">
        <f t="shared" si="19"/>
        <v>23718.639999999999</v>
      </c>
      <c r="AS10">
        <f t="shared" si="20"/>
        <v>7.1291373609858733</v>
      </c>
      <c r="AT10" s="5">
        <f t="shared" si="21"/>
        <v>7</v>
      </c>
      <c r="AU10" s="5">
        <f t="shared" si="22"/>
        <v>8</v>
      </c>
    </row>
    <row r="11" spans="1:47" x14ac:dyDescent="0.2">
      <c r="D11" s="3" t="s">
        <v>14</v>
      </c>
      <c r="E11" s="1">
        <f t="shared" si="1"/>
        <v>12</v>
      </c>
      <c r="F11" s="3">
        <v>6</v>
      </c>
      <c r="G11">
        <f t="shared" si="2"/>
        <v>40000</v>
      </c>
      <c r="H11" s="3">
        <f t="shared" si="3"/>
        <v>6</v>
      </c>
      <c r="I11">
        <f t="shared" si="0"/>
        <v>19560</v>
      </c>
      <c r="J11">
        <v>3260</v>
      </c>
      <c r="K11">
        <f t="shared" si="4"/>
        <v>16656.88</v>
      </c>
      <c r="L11">
        <f t="shared" si="5"/>
        <v>5.109472392638037</v>
      </c>
      <c r="M11" s="5">
        <f t="shared" si="6"/>
        <v>5</v>
      </c>
      <c r="N11" s="5">
        <f t="shared" si="7"/>
        <v>6</v>
      </c>
      <c r="U11" s="3" t="s">
        <v>14</v>
      </c>
      <c r="V11" s="1">
        <f t="shared" si="23"/>
        <v>11</v>
      </c>
      <c r="W11" s="3">
        <v>5</v>
      </c>
      <c r="X11">
        <f t="shared" si="8"/>
        <v>40000</v>
      </c>
      <c r="Y11" s="3">
        <f t="shared" si="9"/>
        <v>6</v>
      </c>
      <c r="Z11">
        <f t="shared" si="10"/>
        <v>7590</v>
      </c>
      <c r="AA11">
        <v>1518</v>
      </c>
      <c r="AB11">
        <f t="shared" si="11"/>
        <v>8702.08</v>
      </c>
      <c r="AC11">
        <f t="shared" si="12"/>
        <v>5.732595520421607</v>
      </c>
      <c r="AD11" s="5">
        <f t="shared" si="13"/>
        <v>5</v>
      </c>
      <c r="AE11" s="5">
        <f t="shared" si="14"/>
        <v>6</v>
      </c>
      <c r="AI11">
        <v>5</v>
      </c>
      <c r="AK11" s="3" t="s">
        <v>14</v>
      </c>
      <c r="AL11" s="1">
        <f t="shared" si="15"/>
        <v>12</v>
      </c>
      <c r="AM11">
        <v>6</v>
      </c>
      <c r="AN11">
        <f t="shared" si="16"/>
        <v>40000</v>
      </c>
      <c r="AO11" s="3">
        <f t="shared" si="17"/>
        <v>7</v>
      </c>
      <c r="AP11">
        <f t="shared" si="18"/>
        <v>22722</v>
      </c>
      <c r="AQ11">
        <v>3787</v>
      </c>
      <c r="AR11">
        <f t="shared" si="19"/>
        <v>23718.639999999999</v>
      </c>
      <c r="AS11">
        <f t="shared" si="20"/>
        <v>6.2631740163717984</v>
      </c>
      <c r="AT11" s="5">
        <f t="shared" si="21"/>
        <v>6</v>
      </c>
      <c r="AU11" s="5">
        <f t="shared" si="22"/>
        <v>7</v>
      </c>
    </row>
    <row r="12" spans="1:47" x14ac:dyDescent="0.2">
      <c r="D12" s="3" t="s">
        <v>15</v>
      </c>
      <c r="E12" s="1">
        <f t="shared" si="1"/>
        <v>12</v>
      </c>
      <c r="F12" s="3">
        <v>5</v>
      </c>
      <c r="G12">
        <f t="shared" si="2"/>
        <v>40000</v>
      </c>
      <c r="H12" s="3">
        <f t="shared" si="3"/>
        <v>5</v>
      </c>
      <c r="I12">
        <f t="shared" si="0"/>
        <v>17980</v>
      </c>
      <c r="J12">
        <v>3596</v>
      </c>
      <c r="K12">
        <f t="shared" si="4"/>
        <v>16656.88</v>
      </c>
      <c r="L12">
        <f t="shared" si="5"/>
        <v>4.6320578420467191</v>
      </c>
      <c r="M12" s="5">
        <f t="shared" si="6"/>
        <v>4</v>
      </c>
      <c r="N12" s="5">
        <f t="shared" si="7"/>
        <v>5</v>
      </c>
      <c r="U12" s="3" t="s">
        <v>15</v>
      </c>
      <c r="V12" s="1">
        <f t="shared" si="23"/>
        <v>11</v>
      </c>
      <c r="W12" s="3">
        <v>4</v>
      </c>
      <c r="X12">
        <f t="shared" si="8"/>
        <v>40000</v>
      </c>
      <c r="Y12" s="3">
        <f t="shared" si="9"/>
        <v>5</v>
      </c>
      <c r="Z12">
        <f t="shared" si="10"/>
        <v>7240</v>
      </c>
      <c r="AA12">
        <v>1810</v>
      </c>
      <c r="AB12">
        <f t="shared" si="11"/>
        <v>8702.08</v>
      </c>
      <c r="AC12">
        <f t="shared" si="12"/>
        <v>4.8077790055248615</v>
      </c>
      <c r="AD12" s="5">
        <f t="shared" si="13"/>
        <v>4</v>
      </c>
      <c r="AE12" s="5">
        <f t="shared" si="14"/>
        <v>5</v>
      </c>
      <c r="AI12">
        <v>4</v>
      </c>
      <c r="AK12" s="3" t="s">
        <v>15</v>
      </c>
      <c r="AL12" s="1">
        <f t="shared" si="15"/>
        <v>12</v>
      </c>
      <c r="AM12">
        <v>5</v>
      </c>
      <c r="AN12">
        <f t="shared" si="16"/>
        <v>40000</v>
      </c>
      <c r="AO12" s="3">
        <f t="shared" si="17"/>
        <v>6</v>
      </c>
      <c r="AP12">
        <f t="shared" si="18"/>
        <v>19955</v>
      </c>
      <c r="AQ12">
        <v>3991</v>
      </c>
      <c r="AR12">
        <f t="shared" si="19"/>
        <v>23718.639999999999</v>
      </c>
      <c r="AS12">
        <f t="shared" si="20"/>
        <v>5.9430318215985967</v>
      </c>
      <c r="AT12" s="5">
        <f t="shared" si="21"/>
        <v>5</v>
      </c>
      <c r="AU12" s="5">
        <f t="shared" si="22"/>
        <v>6</v>
      </c>
    </row>
    <row r="13" spans="1:47" x14ac:dyDescent="0.2">
      <c r="D13" s="3" t="s">
        <v>16</v>
      </c>
      <c r="E13" s="1">
        <f t="shared" si="1"/>
        <v>12</v>
      </c>
      <c r="F13" s="3">
        <v>4</v>
      </c>
      <c r="G13">
        <f t="shared" si="2"/>
        <v>40000</v>
      </c>
      <c r="H13" s="3">
        <f t="shared" si="3"/>
        <v>5</v>
      </c>
      <c r="I13">
        <f t="shared" si="0"/>
        <v>15068</v>
      </c>
      <c r="J13">
        <v>3767</v>
      </c>
      <c r="K13">
        <f t="shared" si="4"/>
        <v>16656.88</v>
      </c>
      <c r="L13">
        <f t="shared" si="5"/>
        <v>4.4217892221927269</v>
      </c>
      <c r="M13" s="5">
        <f t="shared" si="6"/>
        <v>4</v>
      </c>
      <c r="N13" s="5">
        <f t="shared" si="7"/>
        <v>5</v>
      </c>
      <c r="U13" s="3" t="s">
        <v>16</v>
      </c>
      <c r="V13" s="1">
        <f t="shared" si="23"/>
        <v>11</v>
      </c>
      <c r="W13" s="3">
        <v>3</v>
      </c>
      <c r="X13">
        <f t="shared" si="8"/>
        <v>40000</v>
      </c>
      <c r="Y13" s="3">
        <f t="shared" si="9"/>
        <v>5</v>
      </c>
      <c r="Z13">
        <f t="shared" si="10"/>
        <v>5877</v>
      </c>
      <c r="AA13">
        <v>1959</v>
      </c>
      <c r="AB13">
        <f t="shared" si="11"/>
        <v>8702.08</v>
      </c>
      <c r="AC13">
        <f t="shared" si="12"/>
        <v>4.4421031138335882</v>
      </c>
      <c r="AD13" s="5">
        <f t="shared" si="13"/>
        <v>4</v>
      </c>
      <c r="AE13" s="5">
        <f t="shared" si="14"/>
        <v>5</v>
      </c>
      <c r="AI13">
        <v>3</v>
      </c>
      <c r="AK13" s="3" t="s">
        <v>16</v>
      </c>
      <c r="AL13" s="1">
        <f t="shared" si="15"/>
        <v>13</v>
      </c>
      <c r="AM13">
        <v>4</v>
      </c>
      <c r="AN13">
        <f t="shared" si="16"/>
        <v>40000</v>
      </c>
      <c r="AO13" s="3">
        <f t="shared" si="17"/>
        <v>6</v>
      </c>
      <c r="AP13">
        <f t="shared" si="18"/>
        <v>16676</v>
      </c>
      <c r="AQ13">
        <v>4169</v>
      </c>
      <c r="AR13">
        <f t="shared" si="19"/>
        <v>23718.639999999999</v>
      </c>
      <c r="AS13">
        <f t="shared" si="20"/>
        <v>5.689287598944591</v>
      </c>
      <c r="AT13" s="5">
        <f t="shared" si="21"/>
        <v>5</v>
      </c>
      <c r="AU13" s="5">
        <f t="shared" si="22"/>
        <v>6</v>
      </c>
    </row>
    <row r="14" spans="1:47" x14ac:dyDescent="0.2">
      <c r="D14" s="3" t="s">
        <v>17</v>
      </c>
      <c r="E14" s="1">
        <f t="shared" si="1"/>
        <v>12</v>
      </c>
      <c r="F14" s="3">
        <v>3</v>
      </c>
      <c r="G14">
        <f t="shared" si="2"/>
        <v>40000</v>
      </c>
      <c r="H14" s="3">
        <f t="shared" si="3"/>
        <v>5</v>
      </c>
      <c r="I14">
        <f t="shared" si="0"/>
        <v>11640</v>
      </c>
      <c r="J14">
        <v>3880</v>
      </c>
      <c r="K14">
        <f t="shared" si="4"/>
        <v>16656.88</v>
      </c>
      <c r="L14">
        <f t="shared" si="5"/>
        <v>4.2930103092783511</v>
      </c>
      <c r="M14" s="5">
        <f t="shared" si="6"/>
        <v>4</v>
      </c>
      <c r="N14" s="5">
        <f t="shared" si="7"/>
        <v>5</v>
      </c>
      <c r="U14" s="3" t="s">
        <v>17</v>
      </c>
      <c r="V14" s="1">
        <f t="shared" si="23"/>
        <v>12</v>
      </c>
      <c r="W14" s="3">
        <v>3</v>
      </c>
      <c r="X14">
        <f t="shared" si="8"/>
        <v>40000</v>
      </c>
      <c r="Y14" s="3">
        <f t="shared" si="9"/>
        <v>5</v>
      </c>
      <c r="Z14">
        <f t="shared" si="10"/>
        <v>6375</v>
      </c>
      <c r="AA14">
        <v>2125</v>
      </c>
      <c r="AB14">
        <f t="shared" si="11"/>
        <v>8702.08</v>
      </c>
      <c r="AC14">
        <f t="shared" si="12"/>
        <v>4.0950964705882349</v>
      </c>
      <c r="AD14" s="5">
        <f t="shared" si="13"/>
        <v>4</v>
      </c>
      <c r="AE14" s="5">
        <f t="shared" si="14"/>
        <v>5</v>
      </c>
      <c r="AI14">
        <v>2</v>
      </c>
      <c r="AK14" s="3" t="s">
        <v>17</v>
      </c>
      <c r="AL14" s="1">
        <f t="shared" si="15"/>
        <v>13</v>
      </c>
      <c r="AM14">
        <v>3</v>
      </c>
      <c r="AN14">
        <f t="shared" si="16"/>
        <v>40000</v>
      </c>
      <c r="AO14" s="3">
        <f t="shared" si="17"/>
        <v>6</v>
      </c>
      <c r="AP14">
        <f t="shared" si="18"/>
        <v>13377</v>
      </c>
      <c r="AQ14">
        <v>4459</v>
      </c>
      <c r="AR14">
        <f t="shared" si="19"/>
        <v>23718.639999999999</v>
      </c>
      <c r="AS14">
        <f t="shared" si="20"/>
        <v>5.319273379681543</v>
      </c>
      <c r="AT14" s="5">
        <f t="shared" si="21"/>
        <v>5</v>
      </c>
      <c r="AU14" s="5">
        <f t="shared" si="22"/>
        <v>6</v>
      </c>
    </row>
    <row r="15" spans="1:47" x14ac:dyDescent="0.2">
      <c r="D15" s="3" t="s">
        <v>18</v>
      </c>
      <c r="E15" s="1">
        <f t="shared" si="1"/>
        <v>13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12549</v>
      </c>
      <c r="J15">
        <v>4183</v>
      </c>
      <c r="K15">
        <f t="shared" si="4"/>
        <v>16656.88</v>
      </c>
      <c r="L15">
        <f t="shared" si="5"/>
        <v>3.9820415969399954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12</v>
      </c>
      <c r="W15" s="3">
        <v>2</v>
      </c>
      <c r="X15">
        <f t="shared" si="8"/>
        <v>40000</v>
      </c>
      <c r="Y15" s="3">
        <f t="shared" si="9"/>
        <v>4</v>
      </c>
      <c r="Z15">
        <f t="shared" si="10"/>
        <v>4684</v>
      </c>
      <c r="AA15">
        <v>2342</v>
      </c>
      <c r="AB15">
        <f t="shared" si="11"/>
        <v>8702.08</v>
      </c>
      <c r="AC15">
        <f t="shared" si="12"/>
        <v>3.7156618274978652</v>
      </c>
      <c r="AD15" s="5">
        <f t="shared" si="13"/>
        <v>3</v>
      </c>
      <c r="AE15" s="5">
        <f t="shared" si="14"/>
        <v>4</v>
      </c>
      <c r="AI15">
        <v>2</v>
      </c>
      <c r="AK15" s="3" t="s">
        <v>18</v>
      </c>
      <c r="AL15" s="1">
        <f t="shared" si="15"/>
        <v>13</v>
      </c>
      <c r="AM15">
        <v>3</v>
      </c>
      <c r="AN15">
        <f t="shared" si="16"/>
        <v>40000</v>
      </c>
      <c r="AO15" s="3">
        <f t="shared" si="17"/>
        <v>6</v>
      </c>
      <c r="AP15">
        <f t="shared" si="18"/>
        <v>13905</v>
      </c>
      <c r="AQ15">
        <v>4635</v>
      </c>
      <c r="AR15">
        <f t="shared" si="19"/>
        <v>23718.639999999999</v>
      </c>
      <c r="AS15">
        <f t="shared" si="20"/>
        <v>5.1172901833872704</v>
      </c>
      <c r="AT15" s="5">
        <f t="shared" si="21"/>
        <v>5</v>
      </c>
      <c r="AU15" s="5">
        <f t="shared" si="22"/>
        <v>6</v>
      </c>
    </row>
    <row r="16" spans="1:47" x14ac:dyDescent="0.2">
      <c r="D16" s="3" t="s">
        <v>57</v>
      </c>
      <c r="E16" s="1">
        <f t="shared" si="1"/>
        <v>13</v>
      </c>
      <c r="F16" s="3">
        <v>3</v>
      </c>
      <c r="G16">
        <f t="shared" si="2"/>
        <v>40000</v>
      </c>
      <c r="H16" s="3">
        <f t="shared" si="3"/>
        <v>4</v>
      </c>
      <c r="I16">
        <f t="shared" si="0"/>
        <v>12669</v>
      </c>
      <c r="J16">
        <v>4223</v>
      </c>
      <c r="K16">
        <f t="shared" si="4"/>
        <v>16656.88</v>
      </c>
      <c r="L16">
        <f t="shared" si="5"/>
        <v>3.944323940326782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12</v>
      </c>
      <c r="W16" s="3">
        <v>2</v>
      </c>
      <c r="X16">
        <f t="shared" si="8"/>
        <v>40000</v>
      </c>
      <c r="Y16" s="3">
        <f t="shared" si="9"/>
        <v>4</v>
      </c>
      <c r="Z16">
        <f t="shared" si="10"/>
        <v>5032</v>
      </c>
      <c r="AA16">
        <v>2516</v>
      </c>
      <c r="AB16">
        <f t="shared" si="11"/>
        <v>8702.08</v>
      </c>
      <c r="AC16">
        <f t="shared" si="12"/>
        <v>3.4586963434022255</v>
      </c>
      <c r="AD16" s="5">
        <f t="shared" si="13"/>
        <v>3</v>
      </c>
      <c r="AE16" s="5">
        <f t="shared" si="14"/>
        <v>4</v>
      </c>
      <c r="AI16">
        <v>2</v>
      </c>
      <c r="AK16" s="3" t="s">
        <v>57</v>
      </c>
      <c r="AL16" s="1">
        <f t="shared" si="15"/>
        <v>13</v>
      </c>
      <c r="AM16">
        <v>2</v>
      </c>
      <c r="AN16">
        <f t="shared" si="16"/>
        <v>40000</v>
      </c>
      <c r="AO16" s="3">
        <f t="shared" si="17"/>
        <v>5</v>
      </c>
      <c r="AP16">
        <f t="shared" si="18"/>
        <v>9576</v>
      </c>
      <c r="AQ16">
        <v>4788</v>
      </c>
      <c r="AR16">
        <f t="shared" si="19"/>
        <v>23718.639999999999</v>
      </c>
      <c r="AS16">
        <f t="shared" si="20"/>
        <v>4.9537677527151214</v>
      </c>
      <c r="AT16" s="5">
        <f t="shared" si="21"/>
        <v>4</v>
      </c>
      <c r="AU16" s="5">
        <f t="shared" si="22"/>
        <v>5</v>
      </c>
    </row>
    <row r="17" spans="4:47" x14ac:dyDescent="0.2">
      <c r="D17" s="3" t="s">
        <v>58</v>
      </c>
      <c r="E17" s="1">
        <f t="shared" si="1"/>
        <v>13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8652</v>
      </c>
      <c r="J17">
        <v>4326</v>
      </c>
      <c r="K17">
        <f t="shared" si="4"/>
        <v>16656.88</v>
      </c>
      <c r="L17">
        <f t="shared" si="5"/>
        <v>3.8504114655570967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12</v>
      </c>
      <c r="W17" s="3">
        <v>2</v>
      </c>
      <c r="X17">
        <f t="shared" si="8"/>
        <v>40000</v>
      </c>
      <c r="Y17" s="3">
        <f t="shared" si="9"/>
        <v>4</v>
      </c>
      <c r="Z17">
        <f t="shared" si="10"/>
        <v>5384</v>
      </c>
      <c r="AA17">
        <v>2692</v>
      </c>
      <c r="AB17">
        <f t="shared" si="11"/>
        <v>8702.08</v>
      </c>
      <c r="AC17">
        <f t="shared" si="12"/>
        <v>3.2325705794947992</v>
      </c>
      <c r="AD17" s="5">
        <f t="shared" si="13"/>
        <v>3</v>
      </c>
      <c r="AE17" s="5">
        <f t="shared" si="14"/>
        <v>4</v>
      </c>
      <c r="AI17">
        <v>2</v>
      </c>
      <c r="AK17" s="3" t="s">
        <v>58</v>
      </c>
      <c r="AL17" s="1">
        <f t="shared" si="15"/>
        <v>13</v>
      </c>
      <c r="AM17">
        <v>2</v>
      </c>
      <c r="AN17">
        <f t="shared" si="16"/>
        <v>40000</v>
      </c>
      <c r="AO17" s="3">
        <f t="shared" si="17"/>
        <v>5</v>
      </c>
      <c r="AP17">
        <f t="shared" si="18"/>
        <v>9700</v>
      </c>
      <c r="AQ17">
        <v>4850</v>
      </c>
      <c r="AR17">
        <f t="shared" si="19"/>
        <v>23718.639999999999</v>
      </c>
      <c r="AS17">
        <f t="shared" si="20"/>
        <v>4.8904412371134018</v>
      </c>
      <c r="AT17" s="5">
        <f t="shared" si="21"/>
        <v>4</v>
      </c>
      <c r="AU17" s="5">
        <f t="shared" si="22"/>
        <v>5</v>
      </c>
    </row>
    <row r="18" spans="4:47" x14ac:dyDescent="0.2">
      <c r="D18" s="3" t="s">
        <v>59</v>
      </c>
      <c r="E18" s="1">
        <f t="shared" si="1"/>
        <v>13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8766</v>
      </c>
      <c r="J18">
        <v>4383</v>
      </c>
      <c r="K18">
        <f t="shared" si="4"/>
        <v>16656.88</v>
      </c>
      <c r="L18">
        <f t="shared" si="5"/>
        <v>3.8003376682637464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12</v>
      </c>
      <c r="W18" s="3">
        <v>2</v>
      </c>
      <c r="X18">
        <f t="shared" si="8"/>
        <v>40000</v>
      </c>
      <c r="Y18" s="3">
        <f t="shared" si="9"/>
        <v>4</v>
      </c>
      <c r="Z18">
        <f t="shared" si="10"/>
        <v>5678</v>
      </c>
      <c r="AA18">
        <v>2839</v>
      </c>
      <c r="AB18">
        <f t="shared" si="11"/>
        <v>8702.08</v>
      </c>
      <c r="AC18">
        <f t="shared" si="12"/>
        <v>3.0651919690031701</v>
      </c>
      <c r="AD18" s="5">
        <f t="shared" si="13"/>
        <v>3</v>
      </c>
      <c r="AE18" s="5">
        <f t="shared" si="14"/>
        <v>4</v>
      </c>
      <c r="AI18">
        <v>2</v>
      </c>
      <c r="AK18" s="3" t="s">
        <v>59</v>
      </c>
      <c r="AL18" s="1">
        <f t="shared" si="15"/>
        <v>13</v>
      </c>
      <c r="AM18">
        <v>2</v>
      </c>
      <c r="AN18">
        <f t="shared" si="16"/>
        <v>40000</v>
      </c>
      <c r="AO18" s="3">
        <f t="shared" si="17"/>
        <v>5</v>
      </c>
      <c r="AP18">
        <f t="shared" si="18"/>
        <v>9870</v>
      </c>
      <c r="AQ18">
        <v>4935</v>
      </c>
      <c r="AR18">
        <f t="shared" si="19"/>
        <v>23718.639999999999</v>
      </c>
      <c r="AS18">
        <f t="shared" si="20"/>
        <v>4.8062087132725431</v>
      </c>
      <c r="AT18" s="5">
        <f t="shared" si="21"/>
        <v>4</v>
      </c>
      <c r="AU18" s="5">
        <f t="shared" si="22"/>
        <v>5</v>
      </c>
    </row>
    <row r="19" spans="4:47" x14ac:dyDescent="0.2">
      <c r="D19" s="3" t="s">
        <v>60</v>
      </c>
      <c r="E19" s="1">
        <f t="shared" si="1"/>
        <v>13</v>
      </c>
      <c r="F19" s="3">
        <v>2</v>
      </c>
      <c r="G19">
        <f t="shared" si="2"/>
        <v>40000</v>
      </c>
      <c r="H19" s="3">
        <f t="shared" si="3"/>
        <v>4</v>
      </c>
      <c r="I19">
        <f t="shared" si="0"/>
        <v>8832</v>
      </c>
      <c r="J19">
        <v>4416</v>
      </c>
      <c r="K19">
        <f t="shared" si="4"/>
        <v>16656.88</v>
      </c>
      <c r="L19">
        <f t="shared" si="5"/>
        <v>3.7719384057971017</v>
      </c>
      <c r="M19" s="5">
        <f t="shared" si="6"/>
        <v>3</v>
      </c>
      <c r="N19" s="5">
        <f t="shared" si="7"/>
        <v>4</v>
      </c>
      <c r="U19" s="3" t="s">
        <v>60</v>
      </c>
      <c r="V19" s="1">
        <f t="shared" si="23"/>
        <v>12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6030</v>
      </c>
      <c r="AA19">
        <v>3015</v>
      </c>
      <c r="AB19">
        <f t="shared" si="11"/>
        <v>8702.08</v>
      </c>
      <c r="AC19">
        <f t="shared" si="12"/>
        <v>2.8862620232172471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13</v>
      </c>
      <c r="AM19">
        <v>2</v>
      </c>
      <c r="AN19">
        <f t="shared" si="16"/>
        <v>40000</v>
      </c>
      <c r="AO19" s="3">
        <f t="shared" si="17"/>
        <v>5</v>
      </c>
      <c r="AP19">
        <f t="shared" si="18"/>
        <v>9920</v>
      </c>
      <c r="AQ19">
        <v>4960</v>
      </c>
      <c r="AR19">
        <f t="shared" si="19"/>
        <v>23718.639999999999</v>
      </c>
      <c r="AS19">
        <f t="shared" si="20"/>
        <v>4.7819838709677418</v>
      </c>
      <c r="AT19" s="5">
        <f t="shared" si="21"/>
        <v>4</v>
      </c>
      <c r="AU19" s="5">
        <f t="shared" si="22"/>
        <v>5</v>
      </c>
    </row>
    <row r="20" spans="4:47" x14ac:dyDescent="0.2">
      <c r="D20" s="3" t="s">
        <v>61</v>
      </c>
      <c r="E20" s="1">
        <f t="shared" si="1"/>
        <v>13</v>
      </c>
      <c r="F20" s="3">
        <v>2</v>
      </c>
      <c r="G20">
        <f t="shared" si="2"/>
        <v>40000</v>
      </c>
      <c r="H20" s="3">
        <f t="shared" si="3"/>
        <v>4</v>
      </c>
      <c r="I20">
        <f t="shared" si="0"/>
        <v>8976</v>
      </c>
      <c r="J20">
        <v>4488</v>
      </c>
      <c r="K20">
        <f t="shared" si="4"/>
        <v>16656.88</v>
      </c>
      <c r="L20">
        <f t="shared" si="5"/>
        <v>3.7114260249554372</v>
      </c>
      <c r="M20" s="5">
        <f t="shared" si="6"/>
        <v>3</v>
      </c>
      <c r="N20" s="5">
        <f t="shared" si="7"/>
        <v>4</v>
      </c>
      <c r="U20" s="3" t="s">
        <v>61</v>
      </c>
      <c r="V20" s="1">
        <f t="shared" si="23"/>
        <v>12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6128</v>
      </c>
      <c r="AA20">
        <v>3064</v>
      </c>
      <c r="AB20">
        <f t="shared" si="11"/>
        <v>8702.08</v>
      </c>
      <c r="AC20">
        <f t="shared" si="12"/>
        <v>2.8401044386422978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13</v>
      </c>
      <c r="AM20">
        <v>2</v>
      </c>
      <c r="AN20">
        <f t="shared" si="16"/>
        <v>40000</v>
      </c>
      <c r="AO20" s="3">
        <f t="shared" si="17"/>
        <v>5</v>
      </c>
      <c r="AP20">
        <f t="shared" si="18"/>
        <v>10110</v>
      </c>
      <c r="AQ20">
        <v>5055</v>
      </c>
      <c r="AR20">
        <f t="shared" si="19"/>
        <v>23718.639999999999</v>
      </c>
      <c r="AS20">
        <f t="shared" si="20"/>
        <v>4.6921147378832835</v>
      </c>
      <c r="AT20" s="5">
        <f t="shared" si="21"/>
        <v>4</v>
      </c>
      <c r="AU20" s="5">
        <f t="shared" si="22"/>
        <v>5</v>
      </c>
    </row>
    <row r="21" spans="4:47" x14ac:dyDescent="0.2">
      <c r="D21" s="3" t="s">
        <v>62</v>
      </c>
      <c r="E21" s="1">
        <f t="shared" si="1"/>
        <v>13</v>
      </c>
      <c r="F21" s="3">
        <v>2</v>
      </c>
      <c r="G21">
        <f t="shared" si="2"/>
        <v>40000</v>
      </c>
      <c r="H21" s="3">
        <f t="shared" si="3"/>
        <v>4</v>
      </c>
      <c r="I21">
        <f t="shared" si="0"/>
        <v>8960</v>
      </c>
      <c r="J21">
        <v>4480</v>
      </c>
      <c r="K21">
        <f t="shared" si="4"/>
        <v>16656.88</v>
      </c>
      <c r="L21">
        <f t="shared" si="5"/>
        <v>3.7180535714285718</v>
      </c>
      <c r="M21" s="5">
        <f t="shared" si="6"/>
        <v>3</v>
      </c>
      <c r="N21" s="5">
        <f t="shared" si="7"/>
        <v>4</v>
      </c>
      <c r="U21" s="3" t="s">
        <v>62</v>
      </c>
      <c r="V21" s="1">
        <f t="shared" si="23"/>
        <v>12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6484</v>
      </c>
      <c r="AA21">
        <v>3242</v>
      </c>
      <c r="AB21">
        <f t="shared" si="11"/>
        <v>8702.08</v>
      </c>
      <c r="AC21">
        <f t="shared" si="12"/>
        <v>2.684170265268353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13</v>
      </c>
      <c r="AM21">
        <v>2</v>
      </c>
      <c r="AN21">
        <f t="shared" si="16"/>
        <v>40000</v>
      </c>
      <c r="AO21" s="3">
        <f t="shared" si="17"/>
        <v>5</v>
      </c>
      <c r="AP21">
        <f t="shared" si="18"/>
        <v>9950</v>
      </c>
      <c r="AQ21">
        <v>4975</v>
      </c>
      <c r="AR21">
        <f t="shared" si="19"/>
        <v>23718.639999999999</v>
      </c>
      <c r="AS21">
        <f t="shared" si="20"/>
        <v>4.7675658291457284</v>
      </c>
      <c r="AT21" s="5">
        <f t="shared" si="21"/>
        <v>4</v>
      </c>
      <c r="AU21" s="5">
        <f t="shared" si="22"/>
        <v>5</v>
      </c>
    </row>
    <row r="22" spans="4:47" x14ac:dyDescent="0.2">
      <c r="D22" s="3" t="s">
        <v>63</v>
      </c>
      <c r="E22" s="1">
        <f t="shared" si="1"/>
        <v>13</v>
      </c>
      <c r="F22" s="3">
        <v>2</v>
      </c>
      <c r="G22">
        <f t="shared" si="2"/>
        <v>40000</v>
      </c>
      <c r="H22" s="3">
        <f t="shared" si="3"/>
        <v>4</v>
      </c>
      <c r="I22">
        <f t="shared" si="0"/>
        <v>9114</v>
      </c>
      <c r="J22">
        <v>4557</v>
      </c>
      <c r="K22">
        <f t="shared" si="4"/>
        <v>16656.88</v>
      </c>
      <c r="L22">
        <f t="shared" si="5"/>
        <v>3.6552293175334651</v>
      </c>
      <c r="M22" s="5">
        <f t="shared" si="6"/>
        <v>3</v>
      </c>
      <c r="N22" s="5">
        <f t="shared" si="7"/>
        <v>4</v>
      </c>
      <c r="U22" s="3" t="s">
        <v>63</v>
      </c>
      <c r="V22" s="1">
        <f t="shared" si="23"/>
        <v>12</v>
      </c>
      <c r="W22" s="3">
        <v>2</v>
      </c>
      <c r="X22">
        <f t="shared" si="8"/>
        <v>40000</v>
      </c>
      <c r="Y22" s="3">
        <f t="shared" si="9"/>
        <v>3</v>
      </c>
      <c r="Z22">
        <f t="shared" si="10"/>
        <v>6602</v>
      </c>
      <c r="AA22">
        <v>3301</v>
      </c>
      <c r="AB22">
        <f t="shared" si="11"/>
        <v>8702.08</v>
      </c>
      <c r="AC22">
        <f t="shared" si="12"/>
        <v>2.6361950923962434</v>
      </c>
      <c r="AD22" s="5">
        <f t="shared" si="13"/>
        <v>2</v>
      </c>
      <c r="AE22" s="5">
        <f t="shared" si="14"/>
        <v>3</v>
      </c>
      <c r="AI22">
        <v>2</v>
      </c>
      <c r="AK22" s="3" t="s">
        <v>63</v>
      </c>
      <c r="AL22" s="1">
        <f t="shared" si="15"/>
        <v>13</v>
      </c>
      <c r="AM22">
        <v>2</v>
      </c>
      <c r="AN22">
        <f t="shared" si="16"/>
        <v>40000</v>
      </c>
      <c r="AO22" s="3">
        <f t="shared" si="17"/>
        <v>5</v>
      </c>
      <c r="AP22">
        <f t="shared" si="18"/>
        <v>10026</v>
      </c>
      <c r="AQ22">
        <v>5013</v>
      </c>
      <c r="AR22">
        <f t="shared" si="19"/>
        <v>23718.639999999999</v>
      </c>
      <c r="AS22">
        <f t="shared" si="20"/>
        <v>4.7314262916417311</v>
      </c>
      <c r="AT22" s="5">
        <f t="shared" si="21"/>
        <v>4</v>
      </c>
      <c r="AU22" s="5">
        <f t="shared" si="22"/>
        <v>5</v>
      </c>
    </row>
    <row r="23" spans="4:47" x14ac:dyDescent="0.2">
      <c r="D23" s="3" t="s">
        <v>64</v>
      </c>
      <c r="E23" s="1">
        <f t="shared" si="1"/>
        <v>13</v>
      </c>
      <c r="F23" s="3">
        <v>2</v>
      </c>
      <c r="G23">
        <f t="shared" si="2"/>
        <v>40000</v>
      </c>
      <c r="H23" s="3">
        <f t="shared" si="3"/>
        <v>4</v>
      </c>
      <c r="I23">
        <f t="shared" si="0"/>
        <v>9038</v>
      </c>
      <c r="J23">
        <v>4519</v>
      </c>
      <c r="K23">
        <f t="shared" si="4"/>
        <v>16656.88</v>
      </c>
      <c r="L23">
        <f t="shared" si="5"/>
        <v>3.685965921664085</v>
      </c>
      <c r="M23" s="5">
        <f t="shared" si="6"/>
        <v>3</v>
      </c>
      <c r="N23" s="5">
        <f t="shared" si="7"/>
        <v>4</v>
      </c>
      <c r="U23" s="3" t="s">
        <v>64</v>
      </c>
      <c r="V23" s="1">
        <f t="shared" si="23"/>
        <v>12</v>
      </c>
      <c r="W23" s="3">
        <v>2</v>
      </c>
      <c r="X23">
        <f t="shared" si="8"/>
        <v>40000</v>
      </c>
      <c r="Y23" s="3">
        <f t="shared" si="9"/>
        <v>3</v>
      </c>
      <c r="Z23">
        <f t="shared" si="10"/>
        <v>6826</v>
      </c>
      <c r="AA23">
        <v>3413</v>
      </c>
      <c r="AB23">
        <f t="shared" si="11"/>
        <v>8702.08</v>
      </c>
      <c r="AC23">
        <f t="shared" si="12"/>
        <v>2.5496864928215648</v>
      </c>
      <c r="AD23" s="5">
        <f t="shared" si="13"/>
        <v>2</v>
      </c>
      <c r="AE23" s="5">
        <f t="shared" si="14"/>
        <v>3</v>
      </c>
      <c r="AI23">
        <v>2</v>
      </c>
      <c r="AK23" s="3" t="s">
        <v>64</v>
      </c>
      <c r="AL23" s="1">
        <f t="shared" si="15"/>
        <v>13</v>
      </c>
      <c r="AM23">
        <v>2</v>
      </c>
      <c r="AN23">
        <f t="shared" si="16"/>
        <v>40000</v>
      </c>
      <c r="AO23" s="3">
        <f t="shared" si="17"/>
        <v>5</v>
      </c>
      <c r="AP23">
        <f t="shared" si="18"/>
        <v>10000</v>
      </c>
      <c r="AQ23">
        <v>5000</v>
      </c>
      <c r="AR23">
        <f t="shared" si="19"/>
        <v>23718.639999999999</v>
      </c>
      <c r="AS23">
        <f t="shared" si="20"/>
        <v>4.7437279999999999</v>
      </c>
      <c r="AT23" s="5">
        <f t="shared" si="21"/>
        <v>4</v>
      </c>
      <c r="AU23" s="5">
        <f t="shared" si="22"/>
        <v>5</v>
      </c>
    </row>
    <row r="24" spans="4:47" x14ac:dyDescent="0.2">
      <c r="D24" s="3" t="s">
        <v>65</v>
      </c>
      <c r="E24" s="1">
        <f t="shared" si="1"/>
        <v>13</v>
      </c>
      <c r="F24" s="3">
        <v>2</v>
      </c>
      <c r="G24">
        <f t="shared" si="2"/>
        <v>40000</v>
      </c>
      <c r="H24" s="3">
        <f t="shared" si="3"/>
        <v>4</v>
      </c>
      <c r="I24">
        <f t="shared" si="0"/>
        <v>9092</v>
      </c>
      <c r="J24">
        <v>4546</v>
      </c>
      <c r="K24">
        <f t="shared" si="4"/>
        <v>16656.88</v>
      </c>
      <c r="L24">
        <f t="shared" si="5"/>
        <v>3.6640739111306644</v>
      </c>
      <c r="M24" s="5">
        <f t="shared" si="6"/>
        <v>3</v>
      </c>
      <c r="N24" s="5">
        <f t="shared" si="7"/>
        <v>4</v>
      </c>
      <c r="U24" s="3" t="s">
        <v>65</v>
      </c>
      <c r="V24" s="1">
        <f t="shared" si="23"/>
        <v>12</v>
      </c>
      <c r="W24" s="3">
        <v>2</v>
      </c>
      <c r="X24">
        <f t="shared" si="8"/>
        <v>40000</v>
      </c>
      <c r="Y24" s="3">
        <f t="shared" si="9"/>
        <v>3</v>
      </c>
      <c r="Z24">
        <f t="shared" si="10"/>
        <v>7002</v>
      </c>
      <c r="AA24">
        <v>3501</v>
      </c>
      <c r="AB24">
        <f t="shared" si="11"/>
        <v>8702.08</v>
      </c>
      <c r="AC24">
        <f t="shared" si="12"/>
        <v>2.4855984004570124</v>
      </c>
      <c r="AD24" s="5">
        <f t="shared" si="13"/>
        <v>2</v>
      </c>
      <c r="AE24" s="5">
        <f t="shared" si="14"/>
        <v>3</v>
      </c>
      <c r="AI24">
        <v>2</v>
      </c>
      <c r="AK24" s="3" t="s">
        <v>65</v>
      </c>
      <c r="AL24" s="1">
        <f t="shared" si="15"/>
        <v>13</v>
      </c>
      <c r="AM24">
        <v>2</v>
      </c>
      <c r="AN24">
        <f t="shared" si="16"/>
        <v>40000</v>
      </c>
      <c r="AO24" s="3">
        <f t="shared" si="17"/>
        <v>5</v>
      </c>
      <c r="AP24">
        <f t="shared" si="18"/>
        <v>9864</v>
      </c>
      <c r="AQ24">
        <v>4932</v>
      </c>
      <c r="AR24">
        <f t="shared" si="19"/>
        <v>23718.639999999999</v>
      </c>
      <c r="AS24">
        <f t="shared" si="20"/>
        <v>4.809132197891322</v>
      </c>
      <c r="AT24" s="5">
        <f t="shared" si="21"/>
        <v>4</v>
      </c>
      <c r="AU24" s="5">
        <f t="shared" si="22"/>
        <v>5</v>
      </c>
    </row>
    <row r="25" spans="4:47" x14ac:dyDescent="0.2">
      <c r="D25" s="3" t="s">
        <v>66</v>
      </c>
      <c r="E25" s="1">
        <f t="shared" si="1"/>
        <v>13</v>
      </c>
      <c r="F25" s="3">
        <v>2</v>
      </c>
      <c r="G25">
        <f t="shared" si="2"/>
        <v>40000</v>
      </c>
      <c r="H25" s="3">
        <f t="shared" si="3"/>
        <v>4</v>
      </c>
      <c r="I25">
        <f t="shared" si="0"/>
        <v>8922</v>
      </c>
      <c r="J25">
        <v>4461</v>
      </c>
      <c r="K25">
        <f t="shared" si="4"/>
        <v>16656.88</v>
      </c>
      <c r="L25">
        <f t="shared" si="5"/>
        <v>3.7338892624971982</v>
      </c>
      <c r="M25" s="5">
        <f t="shared" si="6"/>
        <v>3</v>
      </c>
      <c r="N25" s="5">
        <f t="shared" si="7"/>
        <v>4</v>
      </c>
      <c r="U25" s="3" t="s">
        <v>66</v>
      </c>
      <c r="V25" s="1">
        <f t="shared" si="23"/>
        <v>12</v>
      </c>
      <c r="W25" s="3">
        <v>2</v>
      </c>
      <c r="X25">
        <f t="shared" si="8"/>
        <v>40000</v>
      </c>
      <c r="Y25" s="3">
        <f t="shared" si="9"/>
        <v>3</v>
      </c>
      <c r="Z25">
        <f t="shared" si="10"/>
        <v>7046</v>
      </c>
      <c r="AA25">
        <v>3523</v>
      </c>
      <c r="AB25">
        <f t="shared" si="11"/>
        <v>8702.08</v>
      </c>
      <c r="AC25">
        <f t="shared" si="12"/>
        <v>2.4700766392279307</v>
      </c>
      <c r="AD25" s="5">
        <f t="shared" si="13"/>
        <v>2</v>
      </c>
      <c r="AE25" s="5">
        <f t="shared" si="14"/>
        <v>3</v>
      </c>
      <c r="AI25">
        <v>2</v>
      </c>
      <c r="AK25" s="3" t="s">
        <v>66</v>
      </c>
      <c r="AL25" s="1">
        <f t="shared" si="15"/>
        <v>13</v>
      </c>
      <c r="AM25">
        <v>2</v>
      </c>
      <c r="AN25">
        <f t="shared" si="16"/>
        <v>40000</v>
      </c>
      <c r="AO25" s="3">
        <f t="shared" si="17"/>
        <v>5</v>
      </c>
      <c r="AP25">
        <f t="shared" si="18"/>
        <v>9760</v>
      </c>
      <c r="AQ25">
        <v>4880</v>
      </c>
      <c r="AR25">
        <f t="shared" si="19"/>
        <v>23718.639999999999</v>
      </c>
      <c r="AS25">
        <f t="shared" si="20"/>
        <v>4.860377049180328</v>
      </c>
      <c r="AT25" s="5">
        <f t="shared" si="21"/>
        <v>4</v>
      </c>
      <c r="AU25" s="5">
        <f t="shared" si="22"/>
        <v>5</v>
      </c>
    </row>
    <row r="26" spans="4:47" x14ac:dyDescent="0.2">
      <c r="D26" s="3" t="s">
        <v>67</v>
      </c>
      <c r="E26" s="1">
        <f t="shared" si="1"/>
        <v>13</v>
      </c>
      <c r="F26" s="3">
        <v>2</v>
      </c>
      <c r="G26">
        <f t="shared" si="2"/>
        <v>40000</v>
      </c>
      <c r="H26" s="3">
        <f t="shared" si="3"/>
        <v>4</v>
      </c>
      <c r="I26">
        <f t="shared" si="0"/>
        <v>8896</v>
      </c>
      <c r="J26">
        <v>4448</v>
      </c>
      <c r="K26">
        <f t="shared" si="4"/>
        <v>16656.88</v>
      </c>
      <c r="L26">
        <f t="shared" si="5"/>
        <v>3.7448021582733815</v>
      </c>
      <c r="M26" s="5">
        <f t="shared" si="6"/>
        <v>3</v>
      </c>
      <c r="N26" s="5">
        <f t="shared" si="7"/>
        <v>4</v>
      </c>
      <c r="U26" s="3" t="s">
        <v>67</v>
      </c>
      <c r="V26" s="1">
        <f t="shared" si="23"/>
        <v>12</v>
      </c>
      <c r="W26" s="3">
        <v>2</v>
      </c>
      <c r="X26">
        <f t="shared" si="8"/>
        <v>40000</v>
      </c>
      <c r="Y26" s="3">
        <f t="shared" si="9"/>
        <v>3</v>
      </c>
      <c r="Z26">
        <f t="shared" si="10"/>
        <v>7314</v>
      </c>
      <c r="AA26">
        <v>3657</v>
      </c>
      <c r="AB26">
        <f t="shared" si="11"/>
        <v>8702.08</v>
      </c>
      <c r="AC26">
        <f t="shared" si="12"/>
        <v>2.3795679518731201</v>
      </c>
      <c r="AD26" s="5">
        <f t="shared" si="13"/>
        <v>2</v>
      </c>
      <c r="AE26" s="5">
        <f t="shared" si="14"/>
        <v>3</v>
      </c>
      <c r="AI26">
        <v>2</v>
      </c>
      <c r="AK26" s="3" t="s">
        <v>67</v>
      </c>
      <c r="AL26" s="1">
        <f t="shared" si="15"/>
        <v>13</v>
      </c>
      <c r="AM26">
        <v>2</v>
      </c>
      <c r="AN26">
        <f t="shared" si="16"/>
        <v>40000</v>
      </c>
      <c r="AO26" s="3">
        <f t="shared" si="17"/>
        <v>5</v>
      </c>
      <c r="AP26">
        <f t="shared" si="18"/>
        <v>9840</v>
      </c>
      <c r="AQ26">
        <v>4920</v>
      </c>
      <c r="AR26">
        <f t="shared" si="19"/>
        <v>23718.639999999999</v>
      </c>
      <c r="AS26">
        <f t="shared" si="20"/>
        <v>4.8208617886178864</v>
      </c>
      <c r="AT26" s="5">
        <f t="shared" si="21"/>
        <v>4</v>
      </c>
      <c r="AU26" s="5">
        <f t="shared" si="22"/>
        <v>5</v>
      </c>
    </row>
    <row r="27" spans="4:47" x14ac:dyDescent="0.2">
      <c r="D27" s="3" t="s">
        <v>68</v>
      </c>
      <c r="E27" s="1">
        <f t="shared" si="1"/>
        <v>13</v>
      </c>
      <c r="F27" s="3">
        <v>2</v>
      </c>
      <c r="G27">
        <f t="shared" si="2"/>
        <v>40000</v>
      </c>
      <c r="H27" s="3">
        <f t="shared" si="3"/>
        <v>4</v>
      </c>
      <c r="I27">
        <f t="shared" si="0"/>
        <v>8744</v>
      </c>
      <c r="J27">
        <v>4372</v>
      </c>
      <c r="K27">
        <f t="shared" si="4"/>
        <v>16656.88</v>
      </c>
      <c r="L27">
        <f t="shared" si="5"/>
        <v>3.8098993595608421</v>
      </c>
      <c r="M27" s="5">
        <f t="shared" si="6"/>
        <v>3</v>
      </c>
      <c r="N27" s="5">
        <f t="shared" si="7"/>
        <v>4</v>
      </c>
      <c r="U27" s="3" t="s">
        <v>68</v>
      </c>
      <c r="V27" s="1">
        <f t="shared" si="23"/>
        <v>12</v>
      </c>
      <c r="W27" s="3">
        <v>2</v>
      </c>
      <c r="X27">
        <f t="shared" si="8"/>
        <v>40000</v>
      </c>
      <c r="Y27" s="3">
        <f t="shared" si="9"/>
        <v>3</v>
      </c>
      <c r="Z27">
        <f t="shared" si="10"/>
        <v>7354</v>
      </c>
      <c r="AA27">
        <v>3677</v>
      </c>
      <c r="AB27">
        <f t="shared" si="11"/>
        <v>8702.08</v>
      </c>
      <c r="AC27">
        <f t="shared" si="12"/>
        <v>2.3666249660048955</v>
      </c>
      <c r="AD27" s="5">
        <f t="shared" si="13"/>
        <v>2</v>
      </c>
      <c r="AE27" s="5">
        <f t="shared" si="14"/>
        <v>3</v>
      </c>
      <c r="AI27">
        <v>2</v>
      </c>
      <c r="AK27" s="3" t="s">
        <v>68</v>
      </c>
      <c r="AL27" s="1">
        <f t="shared" si="15"/>
        <v>13</v>
      </c>
      <c r="AM27">
        <v>2</v>
      </c>
      <c r="AN27">
        <f t="shared" si="16"/>
        <v>40000</v>
      </c>
      <c r="AO27" s="3">
        <f t="shared" si="17"/>
        <v>5</v>
      </c>
      <c r="AP27">
        <f t="shared" si="18"/>
        <v>9570</v>
      </c>
      <c r="AQ27">
        <v>4785</v>
      </c>
      <c r="AR27">
        <f t="shared" si="19"/>
        <v>23718.639999999999</v>
      </c>
      <c r="AS27">
        <f t="shared" si="20"/>
        <v>4.9568735632183909</v>
      </c>
      <c r="AT27" s="5">
        <f t="shared" si="21"/>
        <v>4</v>
      </c>
      <c r="AU27" s="5">
        <f t="shared" si="22"/>
        <v>5</v>
      </c>
    </row>
    <row r="28" spans="4:47" x14ac:dyDescent="0.2">
      <c r="D28" s="3" t="s">
        <v>69</v>
      </c>
      <c r="E28" s="1">
        <f t="shared" si="1"/>
        <v>13</v>
      </c>
      <c r="F28" s="3">
        <v>2</v>
      </c>
      <c r="G28">
        <f t="shared" si="2"/>
        <v>40000</v>
      </c>
      <c r="H28" s="3">
        <f t="shared" si="3"/>
        <v>4</v>
      </c>
      <c r="I28">
        <f t="shared" si="0"/>
        <v>8910</v>
      </c>
      <c r="J28">
        <v>4455</v>
      </c>
      <c r="K28">
        <f t="shared" si="4"/>
        <v>16656.88</v>
      </c>
      <c r="L28">
        <f t="shared" si="5"/>
        <v>3.7389180695847366</v>
      </c>
      <c r="M28" s="5">
        <f t="shared" si="6"/>
        <v>3</v>
      </c>
      <c r="N28" s="5">
        <f t="shared" si="7"/>
        <v>4</v>
      </c>
      <c r="U28" s="3" t="s">
        <v>69</v>
      </c>
      <c r="V28" s="1">
        <f t="shared" si="23"/>
        <v>12</v>
      </c>
      <c r="W28" s="3">
        <v>2</v>
      </c>
      <c r="X28">
        <f t="shared" si="8"/>
        <v>40000</v>
      </c>
      <c r="Y28" s="3">
        <f t="shared" si="9"/>
        <v>3</v>
      </c>
      <c r="Z28">
        <f t="shared" si="10"/>
        <v>7566</v>
      </c>
      <c r="AA28">
        <v>3783</v>
      </c>
      <c r="AB28">
        <f t="shared" si="11"/>
        <v>8702.08</v>
      </c>
      <c r="AC28">
        <f t="shared" si="12"/>
        <v>2.3003119217552208</v>
      </c>
      <c r="AD28" s="5">
        <f t="shared" si="13"/>
        <v>2</v>
      </c>
      <c r="AE28" s="5">
        <f t="shared" si="14"/>
        <v>3</v>
      </c>
      <c r="AI28">
        <v>2</v>
      </c>
      <c r="AK28" s="3" t="s">
        <v>69</v>
      </c>
      <c r="AL28" s="1">
        <f t="shared" si="15"/>
        <v>13</v>
      </c>
      <c r="AM28">
        <v>2</v>
      </c>
      <c r="AN28">
        <f t="shared" si="16"/>
        <v>40000</v>
      </c>
      <c r="AO28" s="3">
        <f t="shared" si="17"/>
        <v>6</v>
      </c>
      <c r="AP28">
        <f t="shared" si="18"/>
        <v>9468</v>
      </c>
      <c r="AQ28">
        <v>4734</v>
      </c>
      <c r="AR28">
        <f t="shared" si="19"/>
        <v>23718.639999999999</v>
      </c>
      <c r="AS28">
        <f t="shared" si="20"/>
        <v>5.0102746092099704</v>
      </c>
      <c r="AT28" s="5">
        <f t="shared" si="21"/>
        <v>5</v>
      </c>
      <c r="AU28" s="5">
        <f t="shared" si="22"/>
        <v>6</v>
      </c>
    </row>
    <row r="29" spans="4:47" x14ac:dyDescent="0.2">
      <c r="D29" s="3" t="s">
        <v>70</v>
      </c>
      <c r="E29" s="1">
        <f t="shared" si="1"/>
        <v>13</v>
      </c>
      <c r="F29" s="3">
        <v>1</v>
      </c>
      <c r="G29">
        <f t="shared" si="2"/>
        <v>40000</v>
      </c>
      <c r="H29" s="3">
        <f t="shared" si="3"/>
        <v>4</v>
      </c>
      <c r="I29">
        <f t="shared" si="0"/>
        <v>4359</v>
      </c>
      <c r="J29">
        <v>4359</v>
      </c>
      <c r="K29">
        <f t="shared" si="4"/>
        <v>16656.88</v>
      </c>
      <c r="L29">
        <f t="shared" si="5"/>
        <v>3.8212617572837808</v>
      </c>
      <c r="M29" s="5">
        <f t="shared" si="6"/>
        <v>3</v>
      </c>
      <c r="N29" s="5">
        <f t="shared" si="7"/>
        <v>4</v>
      </c>
      <c r="U29" s="3" t="s">
        <v>70</v>
      </c>
      <c r="V29" s="1">
        <f t="shared" si="23"/>
        <v>12</v>
      </c>
      <c r="W29" s="3">
        <v>1</v>
      </c>
      <c r="X29">
        <f t="shared" si="8"/>
        <v>40000</v>
      </c>
      <c r="Y29" s="3">
        <f t="shared" si="9"/>
        <v>3</v>
      </c>
      <c r="Z29">
        <f t="shared" si="10"/>
        <v>3764</v>
      </c>
      <c r="AA29">
        <v>3764</v>
      </c>
      <c r="AB29">
        <f t="shared" si="11"/>
        <v>8702.08</v>
      </c>
      <c r="AC29">
        <f t="shared" si="12"/>
        <v>2.3119234856535602</v>
      </c>
      <c r="AD29" s="5">
        <f t="shared" si="13"/>
        <v>2</v>
      </c>
      <c r="AE29" s="5">
        <f t="shared" si="14"/>
        <v>3</v>
      </c>
      <c r="AI29">
        <v>2</v>
      </c>
      <c r="AK29" s="3" t="s">
        <v>70</v>
      </c>
      <c r="AL29" s="1">
        <f t="shared" si="15"/>
        <v>13</v>
      </c>
      <c r="AM29">
        <v>1</v>
      </c>
      <c r="AN29">
        <f t="shared" si="16"/>
        <v>40000</v>
      </c>
      <c r="AO29" s="3">
        <f t="shared" si="17"/>
        <v>6</v>
      </c>
      <c r="AP29">
        <f t="shared" si="18"/>
        <v>4596</v>
      </c>
      <c r="AQ29">
        <v>4596</v>
      </c>
      <c r="AR29">
        <f t="shared" si="19"/>
        <v>23718.639999999999</v>
      </c>
      <c r="AS29">
        <f t="shared" si="20"/>
        <v>5.1607136640557005</v>
      </c>
      <c r="AT29" s="5">
        <f t="shared" si="21"/>
        <v>5</v>
      </c>
      <c r="AU29" s="5">
        <f t="shared" si="22"/>
        <v>6</v>
      </c>
    </row>
    <row r="30" spans="4:47" x14ac:dyDescent="0.2">
      <c r="D30" s="3" t="s">
        <v>71</v>
      </c>
      <c r="E30" s="1">
        <f t="shared" si="1"/>
        <v>13</v>
      </c>
      <c r="F30" s="3">
        <v>1</v>
      </c>
      <c r="G30">
        <f t="shared" si="2"/>
        <v>40000</v>
      </c>
      <c r="H30" s="3">
        <f t="shared" si="3"/>
        <v>4</v>
      </c>
      <c r="I30">
        <f t="shared" si="0"/>
        <v>4268</v>
      </c>
      <c r="J30">
        <v>4268</v>
      </c>
      <c r="K30">
        <f t="shared" si="4"/>
        <v>16656.88</v>
      </c>
      <c r="L30">
        <f t="shared" si="5"/>
        <v>3.9027366447985008</v>
      </c>
      <c r="M30" s="5">
        <f t="shared" si="6"/>
        <v>3</v>
      </c>
      <c r="N30" s="5">
        <f t="shared" si="7"/>
        <v>4</v>
      </c>
      <c r="U30" s="3" t="s">
        <v>71</v>
      </c>
      <c r="V30" s="1">
        <f t="shared" si="23"/>
        <v>12</v>
      </c>
      <c r="W30" s="3">
        <v>1</v>
      </c>
      <c r="X30">
        <f t="shared" si="8"/>
        <v>40000</v>
      </c>
      <c r="Y30" s="3">
        <f t="shared" si="9"/>
        <v>3</v>
      </c>
      <c r="Z30">
        <f t="shared" si="10"/>
        <v>3888</v>
      </c>
      <c r="AA30">
        <v>3888</v>
      </c>
      <c r="AB30">
        <f t="shared" si="11"/>
        <v>8702.08</v>
      </c>
      <c r="AC30">
        <f t="shared" si="12"/>
        <v>2.2381893004115225</v>
      </c>
      <c r="AD30" s="5">
        <f t="shared" si="13"/>
        <v>2</v>
      </c>
      <c r="AE30" s="5">
        <f t="shared" si="14"/>
        <v>3</v>
      </c>
      <c r="AI30">
        <v>1</v>
      </c>
      <c r="AK30" s="3" t="s">
        <v>71</v>
      </c>
      <c r="AL30" s="1">
        <f t="shared" si="15"/>
        <v>13</v>
      </c>
      <c r="AM30">
        <v>1</v>
      </c>
      <c r="AN30">
        <f t="shared" si="16"/>
        <v>40000</v>
      </c>
      <c r="AO30" s="3">
        <f t="shared" si="17"/>
        <v>6</v>
      </c>
      <c r="AP30">
        <f t="shared" si="18"/>
        <v>4552</v>
      </c>
      <c r="AQ30">
        <v>4552</v>
      </c>
      <c r="AR30">
        <f t="shared" si="19"/>
        <v>23718.639999999999</v>
      </c>
      <c r="AS30">
        <f t="shared" si="20"/>
        <v>5.2105975395430582</v>
      </c>
      <c r="AT30" s="5">
        <f t="shared" si="21"/>
        <v>5</v>
      </c>
      <c r="AU30" s="5">
        <f t="shared" si="22"/>
        <v>6</v>
      </c>
    </row>
    <row r="31" spans="4:47" x14ac:dyDescent="0.2">
      <c r="F31" t="s">
        <v>20</v>
      </c>
      <c r="I31">
        <f>SUM(I6:I30)</f>
        <v>416422</v>
      </c>
      <c r="J31">
        <f>SUM(J6:J30)</f>
        <v>95149</v>
      </c>
      <c r="W31" t="s">
        <v>20</v>
      </c>
      <c r="Z31">
        <f>SUM(Z6:Z30)</f>
        <v>217552</v>
      </c>
      <c r="AA31">
        <f>SUM(AA6:AA30)</f>
        <v>63751</v>
      </c>
      <c r="AK31" s="3"/>
      <c r="AM31" t="s">
        <v>20</v>
      </c>
      <c r="AP31">
        <f>SUM(AP6:AP30)</f>
        <v>592966</v>
      </c>
      <c r="AQ31">
        <f>SUM(AQ6:AQ30)</f>
        <v>105366</v>
      </c>
    </row>
    <row r="32" spans="4:47" ht="15" customHeight="1" x14ac:dyDescent="0.2">
      <c r="X32" s="1"/>
      <c r="Y32" s="1"/>
      <c r="Z32" s="1"/>
    </row>
    <row r="33" spans="1:47" ht="15" customHeight="1" x14ac:dyDescent="0.2"/>
    <row r="35" spans="1:47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7</v>
      </c>
      <c r="F38" s="53">
        <v>66</v>
      </c>
      <c r="G38">
        <f>B$4/25</f>
        <v>40000</v>
      </c>
      <c r="H38" s="3">
        <f>N38</f>
        <v>17</v>
      </c>
      <c r="I38">
        <f t="shared" ref="I38:I62" si="24">F38*J38</f>
        <v>56892</v>
      </c>
      <c r="J38">
        <v>862</v>
      </c>
      <c r="K38">
        <f>I$63/25</f>
        <v>14261.04</v>
      </c>
      <c r="L38">
        <f>K38/J38</f>
        <v>16.544129930394433</v>
      </c>
      <c r="M38" s="5">
        <f>_xlfn.FLOOR.PRECISE(L38)</f>
        <v>16</v>
      </c>
      <c r="N38" s="5">
        <f>ROUNDUP(L38,0)</f>
        <v>17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6</v>
      </c>
      <c r="W38" s="53">
        <v>137</v>
      </c>
      <c r="X38">
        <f>S$4/25</f>
        <v>40000</v>
      </c>
      <c r="Y38" s="3">
        <f>AE38</f>
        <v>32</v>
      </c>
      <c r="Z38">
        <f>W38*AA38</f>
        <v>35894</v>
      </c>
      <c r="AA38">
        <v>262</v>
      </c>
      <c r="AB38">
        <f>Z$63/25</f>
        <v>8216</v>
      </c>
      <c r="AC38">
        <f>AB38/AA38</f>
        <v>31.358778625954198</v>
      </c>
      <c r="AD38" s="5">
        <f>_xlfn.FLOOR.PRECISE(AC38)</f>
        <v>31</v>
      </c>
      <c r="AE38" s="5">
        <f>ROUNDUP(AC38,0)</f>
        <v>32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7</v>
      </c>
      <c r="AM38" s="53">
        <v>30</v>
      </c>
      <c r="AN38">
        <f>AI$4/25</f>
        <v>40000</v>
      </c>
      <c r="AO38" s="3">
        <f>AU38</f>
        <v>14</v>
      </c>
      <c r="AP38">
        <f>AM38*AQ38</f>
        <v>28770</v>
      </c>
      <c r="AQ38">
        <v>959</v>
      </c>
      <c r="AR38">
        <f>AP$63/25</f>
        <v>12774.04</v>
      </c>
      <c r="AS38">
        <f>AR38/AQ38</f>
        <v>13.320166840458812</v>
      </c>
      <c r="AT38" s="5">
        <f>_xlfn.FLOOR.PRECISE(AS38)</f>
        <v>13</v>
      </c>
      <c r="AU38" s="5">
        <f>ROUNDUP(AS38,0)</f>
        <v>14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8</v>
      </c>
      <c r="F39" s="53">
        <v>21</v>
      </c>
      <c r="G39">
        <f t="shared" ref="G39:G62" si="26">B$4/25</f>
        <v>40000</v>
      </c>
      <c r="H39" s="3">
        <f t="shared" ref="H39:H62" si="27">N39</f>
        <v>9</v>
      </c>
      <c r="I39">
        <f t="shared" si="24"/>
        <v>33516</v>
      </c>
      <c r="J39">
        <v>1596</v>
      </c>
      <c r="K39">
        <f t="shared" ref="K39:K62" si="28">I$63/25</f>
        <v>14261.04</v>
      </c>
      <c r="L39">
        <f t="shared" ref="L39:L62" si="29">K39/J39</f>
        <v>8.9354887218045125</v>
      </c>
      <c r="M39" s="5">
        <f t="shared" ref="M39:M62" si="30">_xlfn.FLOOR.PRECISE(L39)</f>
        <v>8</v>
      </c>
      <c r="N39" s="5">
        <f t="shared" ref="N39:N62" si="31">ROUNDUP(L39,0)</f>
        <v>9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7</v>
      </c>
      <c r="W39" s="53">
        <v>35</v>
      </c>
      <c r="X39">
        <f t="shared" ref="X39:X62" si="33">S$4/25</f>
        <v>40000</v>
      </c>
      <c r="Y39" s="3">
        <f t="shared" ref="Y39:Y62" si="34">AE39</f>
        <v>15</v>
      </c>
      <c r="Z39">
        <f t="shared" ref="Z39:Z62" si="35">W39*AA39</f>
        <v>19320</v>
      </c>
      <c r="AA39">
        <v>552</v>
      </c>
      <c r="AB39">
        <f t="shared" ref="AB39:AB62" si="36">Z$63/25</f>
        <v>8216</v>
      </c>
      <c r="AC39">
        <f t="shared" ref="AC39:AC62" si="37">AB39/AA39</f>
        <v>14.884057971014492</v>
      </c>
      <c r="AD39" s="5">
        <f t="shared" ref="AD39:AD62" si="38">_xlfn.FLOOR.PRECISE(AC39)</f>
        <v>14</v>
      </c>
      <c r="AE39" s="5">
        <f t="shared" ref="AE39:AE62" si="39">ROUNDUP(AC39,0)</f>
        <v>15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8</v>
      </c>
      <c r="AM39" s="53">
        <v>13</v>
      </c>
      <c r="AN39">
        <f t="shared" ref="AN39:AN62" si="41">AI$4/25</f>
        <v>40000</v>
      </c>
      <c r="AO39" s="3">
        <f t="shared" ref="AO39:AO62" si="42">AU39</f>
        <v>8</v>
      </c>
      <c r="AP39">
        <f t="shared" ref="AP39:AP62" si="43">AM39*AQ39</f>
        <v>23205</v>
      </c>
      <c r="AQ39">
        <v>1785</v>
      </c>
      <c r="AR39">
        <f t="shared" ref="AR39:AR62" si="44">AP$63/25</f>
        <v>12774.04</v>
      </c>
      <c r="AS39">
        <f t="shared" ref="AS39:AS62" si="45">AR39/AQ39</f>
        <v>7.1563249299719889</v>
      </c>
      <c r="AT39" s="5">
        <f t="shared" ref="AT39:AT62" si="46">_xlfn.FLOOR.PRECISE(AS39)</f>
        <v>7</v>
      </c>
      <c r="AU39" s="5">
        <f t="shared" ref="AU39:AU62" si="47">ROUNDUP(AS39,0)</f>
        <v>8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9</v>
      </c>
      <c r="F40" s="53">
        <v>11</v>
      </c>
      <c r="G40">
        <f t="shared" si="26"/>
        <v>40000</v>
      </c>
      <c r="H40" s="3">
        <f t="shared" si="27"/>
        <v>7</v>
      </c>
      <c r="I40">
        <f t="shared" si="24"/>
        <v>23771</v>
      </c>
      <c r="J40">
        <v>2161</v>
      </c>
      <c r="K40">
        <f t="shared" si="28"/>
        <v>14261.04</v>
      </c>
      <c r="L40">
        <f t="shared" si="29"/>
        <v>6.5992781119851927</v>
      </c>
      <c r="M40" s="5">
        <f t="shared" si="30"/>
        <v>6</v>
      </c>
      <c r="N40" s="5">
        <f t="shared" si="31"/>
        <v>7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7</v>
      </c>
      <c r="W40" s="53">
        <v>12</v>
      </c>
      <c r="X40">
        <f t="shared" si="33"/>
        <v>40000</v>
      </c>
      <c r="Y40" s="3">
        <f t="shared" si="34"/>
        <v>10</v>
      </c>
      <c r="Z40">
        <f t="shared" si="35"/>
        <v>10008</v>
      </c>
      <c r="AA40">
        <v>834</v>
      </c>
      <c r="AB40">
        <f t="shared" si="36"/>
        <v>8216</v>
      </c>
      <c r="AC40">
        <f t="shared" si="37"/>
        <v>9.8513189448441238</v>
      </c>
      <c r="AD40" s="5">
        <f t="shared" si="38"/>
        <v>9</v>
      </c>
      <c r="AE40" s="5">
        <f t="shared" si="39"/>
        <v>10</v>
      </c>
      <c r="AF40" s="1"/>
      <c r="AG40" s="1"/>
      <c r="AH40" s="1"/>
      <c r="AI40" s="1"/>
      <c r="AJ40" s="1"/>
      <c r="AK40" s="53" t="s">
        <v>11</v>
      </c>
      <c r="AL40" s="1">
        <f t="shared" si="40"/>
        <v>9</v>
      </c>
      <c r="AM40" s="53">
        <v>9</v>
      </c>
      <c r="AN40">
        <f t="shared" si="41"/>
        <v>40000</v>
      </c>
      <c r="AO40" s="3">
        <f t="shared" si="42"/>
        <v>6</v>
      </c>
      <c r="AP40">
        <f t="shared" si="43"/>
        <v>21519</v>
      </c>
      <c r="AQ40">
        <v>2391</v>
      </c>
      <c r="AR40">
        <f t="shared" si="44"/>
        <v>12774.04</v>
      </c>
      <c r="AS40">
        <f t="shared" si="45"/>
        <v>5.342551233793392</v>
      </c>
      <c r="AT40" s="5">
        <f t="shared" si="46"/>
        <v>5</v>
      </c>
      <c r="AU40" s="5">
        <f t="shared" si="47"/>
        <v>6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9</v>
      </c>
      <c r="F41" s="1">
        <v>8</v>
      </c>
      <c r="G41">
        <f t="shared" si="26"/>
        <v>40000</v>
      </c>
      <c r="H41" s="3">
        <f t="shared" si="27"/>
        <v>6</v>
      </c>
      <c r="I41">
        <f t="shared" si="24"/>
        <v>20784</v>
      </c>
      <c r="J41">
        <v>2598</v>
      </c>
      <c r="K41">
        <f t="shared" si="28"/>
        <v>14261.04</v>
      </c>
      <c r="L41">
        <f t="shared" si="29"/>
        <v>5.4892378752886843</v>
      </c>
      <c r="M41" s="5">
        <f t="shared" si="30"/>
        <v>5</v>
      </c>
      <c r="N41" s="5">
        <f t="shared" si="31"/>
        <v>6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8</v>
      </c>
      <c r="W41" s="1">
        <v>9</v>
      </c>
      <c r="X41">
        <f t="shared" si="33"/>
        <v>40000</v>
      </c>
      <c r="Y41" s="3">
        <f t="shared" si="34"/>
        <v>8</v>
      </c>
      <c r="Z41">
        <f t="shared" si="35"/>
        <v>9882</v>
      </c>
      <c r="AA41">
        <v>1098</v>
      </c>
      <c r="AB41">
        <f t="shared" si="36"/>
        <v>8216</v>
      </c>
      <c r="AC41">
        <f t="shared" si="37"/>
        <v>7.482695810564663</v>
      </c>
      <c r="AD41" s="5">
        <f t="shared" si="38"/>
        <v>7</v>
      </c>
      <c r="AE41" s="5">
        <f t="shared" si="39"/>
        <v>8</v>
      </c>
      <c r="AF41" s="1"/>
      <c r="AG41" s="1"/>
      <c r="AH41" s="1"/>
      <c r="AI41" s="1"/>
      <c r="AJ41" s="1"/>
      <c r="AK41" s="53" t="s">
        <v>12</v>
      </c>
      <c r="AL41" s="1">
        <f t="shared" si="40"/>
        <v>9</v>
      </c>
      <c r="AM41" s="1">
        <v>7</v>
      </c>
      <c r="AN41">
        <f t="shared" si="41"/>
        <v>40000</v>
      </c>
      <c r="AO41" s="3">
        <f t="shared" si="42"/>
        <v>5</v>
      </c>
      <c r="AP41">
        <f t="shared" si="43"/>
        <v>20216</v>
      </c>
      <c r="AQ41">
        <v>2888</v>
      </c>
      <c r="AR41">
        <f t="shared" si="44"/>
        <v>12774.04</v>
      </c>
      <c r="AS41">
        <f t="shared" si="45"/>
        <v>4.4231440443213303</v>
      </c>
      <c r="AT41" s="5">
        <f t="shared" si="46"/>
        <v>4</v>
      </c>
      <c r="AU41" s="5">
        <f t="shared" si="47"/>
        <v>5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9</v>
      </c>
      <c r="F42" s="1">
        <v>7</v>
      </c>
      <c r="G42">
        <f t="shared" si="26"/>
        <v>40000</v>
      </c>
      <c r="H42" s="3">
        <f t="shared" si="27"/>
        <v>5</v>
      </c>
      <c r="I42">
        <f t="shared" si="24"/>
        <v>20615</v>
      </c>
      <c r="J42">
        <v>2945</v>
      </c>
      <c r="K42">
        <f t="shared" si="28"/>
        <v>14261.04</v>
      </c>
      <c r="L42">
        <f t="shared" si="29"/>
        <v>4.8424584040747032</v>
      </c>
      <c r="M42" s="5">
        <f t="shared" si="30"/>
        <v>4</v>
      </c>
      <c r="N42" s="5">
        <f t="shared" si="31"/>
        <v>5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8</v>
      </c>
      <c r="W42" s="1">
        <v>6</v>
      </c>
      <c r="X42">
        <f t="shared" si="33"/>
        <v>40000</v>
      </c>
      <c r="Y42" s="3">
        <f t="shared" si="34"/>
        <v>6</v>
      </c>
      <c r="Z42">
        <f t="shared" si="35"/>
        <v>8256</v>
      </c>
      <c r="AA42">
        <v>1376</v>
      </c>
      <c r="AB42">
        <f t="shared" si="36"/>
        <v>8216</v>
      </c>
      <c r="AC42">
        <f t="shared" si="37"/>
        <v>5.9709302325581399</v>
      </c>
      <c r="AD42" s="5">
        <f t="shared" si="38"/>
        <v>5</v>
      </c>
      <c r="AE42" s="5">
        <f t="shared" si="39"/>
        <v>6</v>
      </c>
      <c r="AF42" s="1"/>
      <c r="AG42" s="1"/>
      <c r="AH42" s="1"/>
      <c r="AI42" s="1"/>
      <c r="AJ42" s="1"/>
      <c r="AK42" s="53" t="s">
        <v>13</v>
      </c>
      <c r="AL42" s="1">
        <f t="shared" si="40"/>
        <v>9</v>
      </c>
      <c r="AM42" s="1">
        <v>6</v>
      </c>
      <c r="AN42">
        <f t="shared" si="41"/>
        <v>40000</v>
      </c>
      <c r="AO42" s="3">
        <f t="shared" si="42"/>
        <v>4</v>
      </c>
      <c r="AP42">
        <f t="shared" si="43"/>
        <v>19962</v>
      </c>
      <c r="AQ42">
        <v>3327</v>
      </c>
      <c r="AR42">
        <f t="shared" si="44"/>
        <v>12774.04</v>
      </c>
      <c r="AS42">
        <f t="shared" si="45"/>
        <v>3.8395070634204993</v>
      </c>
      <c r="AT42" s="5">
        <f t="shared" si="46"/>
        <v>3</v>
      </c>
      <c r="AU42" s="5">
        <f t="shared" si="47"/>
        <v>4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9</v>
      </c>
      <c r="F43" s="1">
        <v>6</v>
      </c>
      <c r="G43">
        <f t="shared" si="26"/>
        <v>40000</v>
      </c>
      <c r="H43" s="3">
        <f t="shared" si="27"/>
        <v>5</v>
      </c>
      <c r="I43">
        <f t="shared" si="24"/>
        <v>19560</v>
      </c>
      <c r="J43">
        <v>3260</v>
      </c>
      <c r="K43">
        <f t="shared" si="28"/>
        <v>14261.04</v>
      </c>
      <c r="L43">
        <f t="shared" si="29"/>
        <v>4.3745521472392639</v>
      </c>
      <c r="M43" s="5">
        <f t="shared" si="30"/>
        <v>4</v>
      </c>
      <c r="N43" s="5">
        <f t="shared" si="31"/>
        <v>5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8</v>
      </c>
      <c r="W43" s="1">
        <v>5</v>
      </c>
      <c r="X43">
        <f t="shared" si="33"/>
        <v>40000</v>
      </c>
      <c r="Y43" s="3">
        <f t="shared" si="34"/>
        <v>6</v>
      </c>
      <c r="Z43">
        <f t="shared" si="35"/>
        <v>7590</v>
      </c>
      <c r="AA43">
        <v>1518</v>
      </c>
      <c r="AB43">
        <f t="shared" si="36"/>
        <v>8216</v>
      </c>
      <c r="AC43">
        <f t="shared" si="37"/>
        <v>5.412384716732543</v>
      </c>
      <c r="AD43" s="5">
        <f t="shared" si="38"/>
        <v>5</v>
      </c>
      <c r="AE43" s="5">
        <f t="shared" si="39"/>
        <v>6</v>
      </c>
      <c r="AF43" s="1"/>
      <c r="AG43" s="1"/>
      <c r="AH43" s="1"/>
      <c r="AI43" s="1"/>
      <c r="AJ43" s="1"/>
      <c r="AK43" s="53" t="s">
        <v>14</v>
      </c>
      <c r="AL43" s="1">
        <f t="shared" si="40"/>
        <v>9</v>
      </c>
      <c r="AM43" s="1">
        <v>5</v>
      </c>
      <c r="AN43">
        <f t="shared" si="41"/>
        <v>40000</v>
      </c>
      <c r="AO43" s="3">
        <f t="shared" si="42"/>
        <v>4</v>
      </c>
      <c r="AP43">
        <f t="shared" si="43"/>
        <v>18935</v>
      </c>
      <c r="AQ43">
        <v>3787</v>
      </c>
      <c r="AR43">
        <f t="shared" si="44"/>
        <v>12774.04</v>
      </c>
      <c r="AS43">
        <f t="shared" si="45"/>
        <v>3.3731291259572225</v>
      </c>
      <c r="AT43" s="5">
        <f t="shared" si="46"/>
        <v>3</v>
      </c>
      <c r="AU43" s="5">
        <f t="shared" si="47"/>
        <v>4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9</v>
      </c>
      <c r="F44" s="1">
        <v>5</v>
      </c>
      <c r="G44">
        <f t="shared" si="26"/>
        <v>40000</v>
      </c>
      <c r="H44" s="3">
        <f t="shared" si="27"/>
        <v>4</v>
      </c>
      <c r="I44">
        <f t="shared" si="24"/>
        <v>17980</v>
      </c>
      <c r="J44">
        <v>3596</v>
      </c>
      <c r="K44">
        <f t="shared" si="28"/>
        <v>14261.04</v>
      </c>
      <c r="L44">
        <f t="shared" si="29"/>
        <v>3.9658064516129037</v>
      </c>
      <c r="M44" s="5">
        <f t="shared" si="30"/>
        <v>3</v>
      </c>
      <c r="N44" s="5">
        <f t="shared" si="31"/>
        <v>4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8</v>
      </c>
      <c r="W44" s="1">
        <v>4</v>
      </c>
      <c r="X44">
        <f t="shared" si="33"/>
        <v>40000</v>
      </c>
      <c r="Y44" s="3">
        <f t="shared" si="34"/>
        <v>5</v>
      </c>
      <c r="Z44">
        <f t="shared" si="35"/>
        <v>7240</v>
      </c>
      <c r="AA44">
        <v>1810</v>
      </c>
      <c r="AB44">
        <f t="shared" si="36"/>
        <v>8216</v>
      </c>
      <c r="AC44">
        <f t="shared" si="37"/>
        <v>4.5392265193370163</v>
      </c>
      <c r="AD44" s="5">
        <f t="shared" si="38"/>
        <v>4</v>
      </c>
      <c r="AE44" s="5">
        <f t="shared" si="39"/>
        <v>5</v>
      </c>
      <c r="AF44" s="1"/>
      <c r="AG44" s="1"/>
      <c r="AH44" s="1"/>
      <c r="AI44" s="1"/>
      <c r="AJ44" s="1"/>
      <c r="AK44" s="53" t="s">
        <v>15</v>
      </c>
      <c r="AL44" s="1">
        <f t="shared" si="40"/>
        <v>9</v>
      </c>
      <c r="AM44" s="1">
        <v>4</v>
      </c>
      <c r="AN44">
        <f t="shared" si="41"/>
        <v>40000</v>
      </c>
      <c r="AO44" s="3">
        <f t="shared" si="42"/>
        <v>4</v>
      </c>
      <c r="AP44">
        <f t="shared" si="43"/>
        <v>15964</v>
      </c>
      <c r="AQ44">
        <v>3991</v>
      </c>
      <c r="AR44">
        <f t="shared" si="44"/>
        <v>12774.04</v>
      </c>
      <c r="AS44">
        <f t="shared" si="45"/>
        <v>3.2007116011024808</v>
      </c>
      <c r="AT44" s="5">
        <f t="shared" si="46"/>
        <v>3</v>
      </c>
      <c r="AU44" s="5">
        <f t="shared" si="47"/>
        <v>4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9</v>
      </c>
      <c r="F45" s="1">
        <v>4</v>
      </c>
      <c r="G45">
        <f t="shared" si="26"/>
        <v>40000</v>
      </c>
      <c r="H45" s="3">
        <f t="shared" si="27"/>
        <v>4</v>
      </c>
      <c r="I45">
        <f t="shared" si="24"/>
        <v>15068</v>
      </c>
      <c r="J45">
        <v>3767</v>
      </c>
      <c r="K45">
        <f t="shared" si="28"/>
        <v>14261.04</v>
      </c>
      <c r="L45">
        <f t="shared" si="29"/>
        <v>3.785781789222193</v>
      </c>
      <c r="M45" s="5">
        <f t="shared" si="30"/>
        <v>3</v>
      </c>
      <c r="N45" s="5">
        <f t="shared" si="31"/>
        <v>4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8</v>
      </c>
      <c r="W45" s="1">
        <v>4</v>
      </c>
      <c r="X45">
        <f t="shared" si="33"/>
        <v>40000</v>
      </c>
      <c r="Y45" s="3">
        <f t="shared" si="34"/>
        <v>5</v>
      </c>
      <c r="Z45">
        <f t="shared" si="35"/>
        <v>7836</v>
      </c>
      <c r="AA45">
        <v>1959</v>
      </c>
      <c r="AB45">
        <f t="shared" si="36"/>
        <v>8216</v>
      </c>
      <c r="AC45">
        <f t="shared" si="37"/>
        <v>4.1939765186319553</v>
      </c>
      <c r="AD45" s="5">
        <f t="shared" si="38"/>
        <v>4</v>
      </c>
      <c r="AE45" s="5">
        <f t="shared" si="39"/>
        <v>5</v>
      </c>
      <c r="AF45" s="1"/>
      <c r="AG45" s="1"/>
      <c r="AH45" s="1"/>
      <c r="AI45" s="1"/>
      <c r="AJ45" s="1"/>
      <c r="AK45" s="53" t="s">
        <v>16</v>
      </c>
      <c r="AL45" s="1">
        <f t="shared" si="40"/>
        <v>10</v>
      </c>
      <c r="AM45" s="1">
        <v>4</v>
      </c>
      <c r="AN45">
        <f t="shared" si="41"/>
        <v>40000</v>
      </c>
      <c r="AO45" s="3">
        <f t="shared" si="42"/>
        <v>4</v>
      </c>
      <c r="AP45">
        <f t="shared" si="43"/>
        <v>16676</v>
      </c>
      <c r="AQ45">
        <v>4169</v>
      </c>
      <c r="AR45">
        <f t="shared" si="44"/>
        <v>12774.04</v>
      </c>
      <c r="AS45">
        <f t="shared" si="45"/>
        <v>3.06405372991125</v>
      </c>
      <c r="AT45" s="5">
        <f t="shared" si="46"/>
        <v>3</v>
      </c>
      <c r="AU45" s="5">
        <f t="shared" si="47"/>
        <v>4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9</v>
      </c>
      <c r="F46" s="1">
        <v>3</v>
      </c>
      <c r="G46">
        <f t="shared" si="26"/>
        <v>40000</v>
      </c>
      <c r="H46" s="3">
        <f t="shared" si="27"/>
        <v>4</v>
      </c>
      <c r="I46">
        <f t="shared" si="24"/>
        <v>11640</v>
      </c>
      <c r="J46">
        <v>3880</v>
      </c>
      <c r="K46">
        <f t="shared" si="28"/>
        <v>14261.04</v>
      </c>
      <c r="L46">
        <f t="shared" si="29"/>
        <v>3.6755257731958766</v>
      </c>
      <c r="M46" s="5">
        <f t="shared" si="30"/>
        <v>3</v>
      </c>
      <c r="N46" s="5">
        <f t="shared" si="31"/>
        <v>4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9</v>
      </c>
      <c r="W46" s="1">
        <v>3</v>
      </c>
      <c r="X46">
        <f t="shared" si="33"/>
        <v>40000</v>
      </c>
      <c r="Y46" s="3">
        <f t="shared" si="34"/>
        <v>4</v>
      </c>
      <c r="Z46">
        <f t="shared" si="35"/>
        <v>6375</v>
      </c>
      <c r="AA46">
        <v>2125</v>
      </c>
      <c r="AB46">
        <f t="shared" si="36"/>
        <v>8216</v>
      </c>
      <c r="AC46">
        <f t="shared" si="37"/>
        <v>3.8663529411764705</v>
      </c>
      <c r="AD46" s="5">
        <f t="shared" si="38"/>
        <v>3</v>
      </c>
      <c r="AE46" s="5">
        <f t="shared" si="39"/>
        <v>4</v>
      </c>
      <c r="AF46" s="1"/>
      <c r="AG46" s="1"/>
      <c r="AH46" s="1"/>
      <c r="AI46" s="1"/>
      <c r="AJ46" s="1"/>
      <c r="AK46" s="53" t="s">
        <v>17</v>
      </c>
      <c r="AL46" s="1">
        <f t="shared" si="40"/>
        <v>10</v>
      </c>
      <c r="AM46" s="1">
        <v>4</v>
      </c>
      <c r="AN46">
        <f t="shared" si="41"/>
        <v>40000</v>
      </c>
      <c r="AO46" s="3">
        <f t="shared" si="42"/>
        <v>3</v>
      </c>
      <c r="AP46">
        <f t="shared" si="43"/>
        <v>17836</v>
      </c>
      <c r="AQ46">
        <v>4459</v>
      </c>
      <c r="AR46">
        <f t="shared" si="44"/>
        <v>12774.04</v>
      </c>
      <c r="AS46">
        <f t="shared" si="45"/>
        <v>2.8647768557972642</v>
      </c>
      <c r="AT46" s="5">
        <f t="shared" si="46"/>
        <v>2</v>
      </c>
      <c r="AU46" s="5">
        <f t="shared" si="47"/>
        <v>3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10</v>
      </c>
      <c r="F47" s="1">
        <v>2</v>
      </c>
      <c r="G47">
        <f t="shared" si="26"/>
        <v>40000</v>
      </c>
      <c r="H47" s="3">
        <f t="shared" si="27"/>
        <v>4</v>
      </c>
      <c r="I47">
        <f t="shared" si="24"/>
        <v>8366</v>
      </c>
      <c r="J47">
        <v>4183</v>
      </c>
      <c r="K47">
        <f t="shared" si="28"/>
        <v>14261.04</v>
      </c>
      <c r="L47">
        <f t="shared" si="29"/>
        <v>3.4092852020081286</v>
      </c>
      <c r="M47" s="5">
        <f t="shared" si="30"/>
        <v>3</v>
      </c>
      <c r="N47" s="5">
        <f t="shared" si="31"/>
        <v>4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9</v>
      </c>
      <c r="W47" s="1">
        <v>2</v>
      </c>
      <c r="X47">
        <f t="shared" si="33"/>
        <v>40000</v>
      </c>
      <c r="Y47" s="3">
        <f t="shared" si="34"/>
        <v>4</v>
      </c>
      <c r="Z47">
        <f t="shared" si="35"/>
        <v>4684</v>
      </c>
      <c r="AA47">
        <v>2342</v>
      </c>
      <c r="AB47">
        <f t="shared" si="36"/>
        <v>8216</v>
      </c>
      <c r="AC47">
        <f t="shared" si="37"/>
        <v>3.5081127241673782</v>
      </c>
      <c r="AD47" s="5">
        <f t="shared" si="38"/>
        <v>3</v>
      </c>
      <c r="AE47" s="5">
        <f t="shared" si="39"/>
        <v>4</v>
      </c>
      <c r="AF47" s="1"/>
      <c r="AG47" s="1"/>
      <c r="AH47" s="1"/>
      <c r="AI47" s="1"/>
      <c r="AJ47" s="1"/>
      <c r="AK47" s="53" t="s">
        <v>18</v>
      </c>
      <c r="AL47" s="1">
        <f t="shared" si="40"/>
        <v>10</v>
      </c>
      <c r="AM47" s="1">
        <v>3</v>
      </c>
      <c r="AN47">
        <f t="shared" si="41"/>
        <v>40000</v>
      </c>
      <c r="AO47" s="3">
        <f t="shared" si="42"/>
        <v>3</v>
      </c>
      <c r="AP47">
        <f t="shared" si="43"/>
        <v>13905</v>
      </c>
      <c r="AQ47">
        <v>4635</v>
      </c>
      <c r="AR47">
        <f t="shared" si="44"/>
        <v>12774.04</v>
      </c>
      <c r="AS47">
        <f t="shared" si="45"/>
        <v>2.7559956850053937</v>
      </c>
      <c r="AT47" s="5">
        <f t="shared" si="46"/>
        <v>2</v>
      </c>
      <c r="AU47" s="5">
        <f t="shared" si="47"/>
        <v>3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10</v>
      </c>
      <c r="F48" s="1">
        <v>2</v>
      </c>
      <c r="G48">
        <f t="shared" si="26"/>
        <v>40000</v>
      </c>
      <c r="H48" s="3">
        <f t="shared" si="27"/>
        <v>4</v>
      </c>
      <c r="I48">
        <f t="shared" si="24"/>
        <v>8446</v>
      </c>
      <c r="J48">
        <v>4223</v>
      </c>
      <c r="K48">
        <f t="shared" si="28"/>
        <v>14261.04</v>
      </c>
      <c r="L48">
        <f t="shared" si="29"/>
        <v>3.376992659246981</v>
      </c>
      <c r="M48" s="5">
        <f t="shared" si="30"/>
        <v>3</v>
      </c>
      <c r="N48" s="5">
        <f t="shared" si="31"/>
        <v>4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9</v>
      </c>
      <c r="W48" s="1">
        <v>2</v>
      </c>
      <c r="X48">
        <f t="shared" si="33"/>
        <v>40000</v>
      </c>
      <c r="Y48" s="3">
        <f t="shared" si="34"/>
        <v>4</v>
      </c>
      <c r="Z48">
        <f t="shared" si="35"/>
        <v>5032</v>
      </c>
      <c r="AA48">
        <v>2516</v>
      </c>
      <c r="AB48">
        <f t="shared" si="36"/>
        <v>8216</v>
      </c>
      <c r="AC48">
        <f t="shared" si="37"/>
        <v>3.2655007949125596</v>
      </c>
      <c r="AD48" s="5">
        <f t="shared" si="38"/>
        <v>3</v>
      </c>
      <c r="AE48" s="5">
        <f t="shared" si="39"/>
        <v>4</v>
      </c>
      <c r="AF48" s="1"/>
      <c r="AG48" s="1"/>
      <c r="AH48" s="1"/>
      <c r="AI48" s="1"/>
      <c r="AJ48" s="1"/>
      <c r="AK48" s="53" t="s">
        <v>57</v>
      </c>
      <c r="AL48" s="1">
        <f t="shared" si="40"/>
        <v>10</v>
      </c>
      <c r="AM48" s="1">
        <v>2</v>
      </c>
      <c r="AN48">
        <f t="shared" si="41"/>
        <v>40000</v>
      </c>
      <c r="AO48" s="3">
        <f t="shared" si="42"/>
        <v>3</v>
      </c>
      <c r="AP48">
        <f t="shared" si="43"/>
        <v>9576</v>
      </c>
      <c r="AQ48">
        <v>4788</v>
      </c>
      <c r="AR48">
        <f t="shared" si="44"/>
        <v>12774.04</v>
      </c>
      <c r="AS48">
        <f t="shared" si="45"/>
        <v>2.6679281537176274</v>
      </c>
      <c r="AT48" s="5">
        <f t="shared" si="46"/>
        <v>2</v>
      </c>
      <c r="AU48" s="5">
        <f t="shared" si="47"/>
        <v>3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10</v>
      </c>
      <c r="F49" s="1">
        <v>2</v>
      </c>
      <c r="G49">
        <f t="shared" si="26"/>
        <v>40000</v>
      </c>
      <c r="H49" s="3">
        <f t="shared" si="27"/>
        <v>4</v>
      </c>
      <c r="I49">
        <f t="shared" si="24"/>
        <v>8652</v>
      </c>
      <c r="J49">
        <v>4326</v>
      </c>
      <c r="K49">
        <f t="shared" si="28"/>
        <v>14261.04</v>
      </c>
      <c r="L49">
        <f t="shared" si="29"/>
        <v>3.2965880721220531</v>
      </c>
      <c r="M49" s="5">
        <f t="shared" si="30"/>
        <v>3</v>
      </c>
      <c r="N49" s="5">
        <f t="shared" si="31"/>
        <v>4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9</v>
      </c>
      <c r="W49" s="1">
        <v>2</v>
      </c>
      <c r="X49">
        <f t="shared" si="33"/>
        <v>40000</v>
      </c>
      <c r="Y49" s="3">
        <f t="shared" si="34"/>
        <v>4</v>
      </c>
      <c r="Z49">
        <f t="shared" si="35"/>
        <v>5384</v>
      </c>
      <c r="AA49">
        <v>2692</v>
      </c>
      <c r="AB49">
        <f t="shared" si="36"/>
        <v>8216</v>
      </c>
      <c r="AC49">
        <f t="shared" si="37"/>
        <v>3.052005943536404</v>
      </c>
      <c r="AD49" s="5">
        <f t="shared" si="38"/>
        <v>3</v>
      </c>
      <c r="AE49" s="5">
        <f t="shared" si="39"/>
        <v>4</v>
      </c>
      <c r="AF49" s="1"/>
      <c r="AG49" s="1"/>
      <c r="AH49" s="1"/>
      <c r="AI49" s="1"/>
      <c r="AJ49" s="1"/>
      <c r="AK49" s="53" t="s">
        <v>58</v>
      </c>
      <c r="AL49" s="1">
        <f t="shared" si="40"/>
        <v>10</v>
      </c>
      <c r="AM49" s="1">
        <v>2</v>
      </c>
      <c r="AN49">
        <f t="shared" si="41"/>
        <v>40000</v>
      </c>
      <c r="AO49" s="3">
        <f t="shared" si="42"/>
        <v>3</v>
      </c>
      <c r="AP49">
        <f t="shared" si="43"/>
        <v>9700</v>
      </c>
      <c r="AQ49">
        <v>4850</v>
      </c>
      <c r="AR49">
        <f t="shared" si="44"/>
        <v>12774.04</v>
      </c>
      <c r="AS49">
        <f t="shared" si="45"/>
        <v>2.6338226804123712</v>
      </c>
      <c r="AT49" s="5">
        <f t="shared" si="46"/>
        <v>2</v>
      </c>
      <c r="AU49" s="5">
        <f t="shared" si="47"/>
        <v>3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10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8766</v>
      </c>
      <c r="J50">
        <v>4383</v>
      </c>
      <c r="K50">
        <f t="shared" si="28"/>
        <v>14261.04</v>
      </c>
      <c r="L50">
        <f t="shared" si="29"/>
        <v>3.253716632443532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9</v>
      </c>
      <c r="W50" s="1">
        <v>2</v>
      </c>
      <c r="X50">
        <f t="shared" si="33"/>
        <v>40000</v>
      </c>
      <c r="Y50" s="3">
        <f t="shared" si="34"/>
        <v>3</v>
      </c>
      <c r="Z50">
        <f t="shared" si="35"/>
        <v>5678</v>
      </c>
      <c r="AA50">
        <v>2839</v>
      </c>
      <c r="AB50">
        <f t="shared" si="36"/>
        <v>8216</v>
      </c>
      <c r="AC50">
        <f t="shared" si="37"/>
        <v>2.8939767523775979</v>
      </c>
      <c r="AD50" s="5">
        <f t="shared" si="38"/>
        <v>2</v>
      </c>
      <c r="AE50" s="5">
        <f t="shared" si="39"/>
        <v>3</v>
      </c>
      <c r="AF50" s="1"/>
      <c r="AG50" s="1"/>
      <c r="AH50" s="1"/>
      <c r="AI50" s="1"/>
      <c r="AJ50" s="1"/>
      <c r="AK50" s="53" t="s">
        <v>59</v>
      </c>
      <c r="AL50" s="1">
        <f t="shared" si="40"/>
        <v>10</v>
      </c>
      <c r="AM50" s="1">
        <v>2</v>
      </c>
      <c r="AN50">
        <f t="shared" si="41"/>
        <v>40000</v>
      </c>
      <c r="AO50" s="3">
        <f t="shared" si="42"/>
        <v>3</v>
      </c>
      <c r="AP50">
        <f t="shared" si="43"/>
        <v>9870</v>
      </c>
      <c r="AQ50">
        <v>4935</v>
      </c>
      <c r="AR50">
        <f t="shared" si="44"/>
        <v>12774.04</v>
      </c>
      <c r="AS50">
        <f t="shared" si="45"/>
        <v>2.5884579533941237</v>
      </c>
      <c r="AT50" s="5">
        <f t="shared" si="46"/>
        <v>2</v>
      </c>
      <c r="AU50" s="5">
        <f t="shared" si="47"/>
        <v>3</v>
      </c>
    </row>
    <row r="51" spans="1:47" x14ac:dyDescent="0.2">
      <c r="D51" s="53" t="s">
        <v>60</v>
      </c>
      <c r="E51" s="1">
        <f t="shared" si="25"/>
        <v>10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8832</v>
      </c>
      <c r="J51">
        <v>4416</v>
      </c>
      <c r="K51">
        <f t="shared" si="28"/>
        <v>14261.04</v>
      </c>
      <c r="L51">
        <f t="shared" si="29"/>
        <v>3.2294021739130438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9</v>
      </c>
      <c r="W51" s="1">
        <v>2</v>
      </c>
      <c r="X51">
        <f t="shared" si="33"/>
        <v>40000</v>
      </c>
      <c r="Y51" s="3">
        <f t="shared" si="34"/>
        <v>3</v>
      </c>
      <c r="Z51">
        <f t="shared" si="35"/>
        <v>6030</v>
      </c>
      <c r="AA51">
        <v>3015</v>
      </c>
      <c r="AB51">
        <f t="shared" si="36"/>
        <v>8216</v>
      </c>
      <c r="AC51">
        <f t="shared" si="37"/>
        <v>2.7250414593698178</v>
      </c>
      <c r="AD51" s="5">
        <f t="shared" si="38"/>
        <v>2</v>
      </c>
      <c r="AE51" s="5">
        <f t="shared" si="39"/>
        <v>3</v>
      </c>
      <c r="AK51" s="53" t="s">
        <v>60</v>
      </c>
      <c r="AL51" s="1">
        <f t="shared" si="40"/>
        <v>10</v>
      </c>
      <c r="AM51" s="1">
        <v>2</v>
      </c>
      <c r="AN51">
        <f t="shared" si="41"/>
        <v>40000</v>
      </c>
      <c r="AO51" s="3">
        <f t="shared" si="42"/>
        <v>3</v>
      </c>
      <c r="AP51">
        <f t="shared" si="43"/>
        <v>9920</v>
      </c>
      <c r="AQ51">
        <v>4960</v>
      </c>
      <c r="AR51">
        <f t="shared" si="44"/>
        <v>12774.04</v>
      </c>
      <c r="AS51">
        <f t="shared" si="45"/>
        <v>2.575411290322581</v>
      </c>
      <c r="AT51" s="5">
        <f t="shared" si="46"/>
        <v>2</v>
      </c>
      <c r="AU51" s="5">
        <f t="shared" si="47"/>
        <v>3</v>
      </c>
    </row>
    <row r="52" spans="1:47" x14ac:dyDescent="0.2">
      <c r="D52" s="53" t="s">
        <v>61</v>
      </c>
      <c r="E52" s="1">
        <f t="shared" si="25"/>
        <v>10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8976</v>
      </c>
      <c r="J52">
        <v>4488</v>
      </c>
      <c r="K52">
        <f t="shared" si="28"/>
        <v>14261.04</v>
      </c>
      <c r="L52">
        <f t="shared" si="29"/>
        <v>3.1775935828877007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9</v>
      </c>
      <c r="W52" s="1">
        <v>2</v>
      </c>
      <c r="X52">
        <f t="shared" si="33"/>
        <v>40000</v>
      </c>
      <c r="Y52" s="3">
        <f t="shared" si="34"/>
        <v>3</v>
      </c>
      <c r="Z52">
        <f t="shared" si="35"/>
        <v>6128</v>
      </c>
      <c r="AA52">
        <v>3064</v>
      </c>
      <c r="AB52">
        <f t="shared" si="36"/>
        <v>8216</v>
      </c>
      <c r="AC52">
        <f t="shared" si="37"/>
        <v>2.6814621409921671</v>
      </c>
      <c r="AD52" s="5">
        <f t="shared" si="38"/>
        <v>2</v>
      </c>
      <c r="AE52" s="5">
        <f t="shared" si="39"/>
        <v>3</v>
      </c>
      <c r="AK52" s="53" t="s">
        <v>61</v>
      </c>
      <c r="AL52" s="1">
        <f t="shared" si="40"/>
        <v>10</v>
      </c>
      <c r="AM52" s="1">
        <v>2</v>
      </c>
      <c r="AN52">
        <f t="shared" si="41"/>
        <v>40000</v>
      </c>
      <c r="AO52" s="3">
        <f t="shared" si="42"/>
        <v>3</v>
      </c>
      <c r="AP52">
        <f t="shared" si="43"/>
        <v>10110</v>
      </c>
      <c r="AQ52">
        <v>5055</v>
      </c>
      <c r="AR52">
        <f t="shared" si="44"/>
        <v>12774.04</v>
      </c>
      <c r="AS52">
        <f t="shared" si="45"/>
        <v>2.5270108803165185</v>
      </c>
      <c r="AT52" s="5">
        <f t="shared" si="46"/>
        <v>2</v>
      </c>
      <c r="AU52" s="5">
        <f t="shared" si="47"/>
        <v>3</v>
      </c>
    </row>
    <row r="53" spans="1:47" x14ac:dyDescent="0.2">
      <c r="D53" s="53" t="s">
        <v>62</v>
      </c>
      <c r="E53" s="1">
        <f t="shared" si="25"/>
        <v>10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8960</v>
      </c>
      <c r="J53">
        <v>4480</v>
      </c>
      <c r="K53">
        <f t="shared" si="28"/>
        <v>14261.04</v>
      </c>
      <c r="L53">
        <f t="shared" si="29"/>
        <v>3.1832678571428574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9</v>
      </c>
      <c r="W53" s="1">
        <v>2</v>
      </c>
      <c r="X53">
        <f t="shared" si="33"/>
        <v>40000</v>
      </c>
      <c r="Y53" s="3">
        <f t="shared" si="34"/>
        <v>3</v>
      </c>
      <c r="Z53">
        <f t="shared" si="35"/>
        <v>6484</v>
      </c>
      <c r="AA53">
        <v>3242</v>
      </c>
      <c r="AB53">
        <f t="shared" si="36"/>
        <v>8216</v>
      </c>
      <c r="AC53">
        <f t="shared" si="37"/>
        <v>2.5342381246144354</v>
      </c>
      <c r="AD53" s="5">
        <f t="shared" si="38"/>
        <v>2</v>
      </c>
      <c r="AE53" s="5">
        <f t="shared" si="39"/>
        <v>3</v>
      </c>
      <c r="AK53" s="53" t="s">
        <v>62</v>
      </c>
      <c r="AL53" s="1">
        <f t="shared" si="40"/>
        <v>10</v>
      </c>
      <c r="AM53" s="1">
        <v>2</v>
      </c>
      <c r="AN53">
        <f t="shared" si="41"/>
        <v>40000</v>
      </c>
      <c r="AO53" s="3">
        <f t="shared" si="42"/>
        <v>3</v>
      </c>
      <c r="AP53">
        <f t="shared" si="43"/>
        <v>9950</v>
      </c>
      <c r="AQ53">
        <v>4975</v>
      </c>
      <c r="AR53">
        <f t="shared" si="44"/>
        <v>12774.04</v>
      </c>
      <c r="AS53">
        <f t="shared" si="45"/>
        <v>2.5676462311557793</v>
      </c>
      <c r="AT53" s="5">
        <f t="shared" si="46"/>
        <v>2</v>
      </c>
      <c r="AU53" s="5">
        <f t="shared" si="47"/>
        <v>3</v>
      </c>
    </row>
    <row r="54" spans="1:47" x14ac:dyDescent="0.2">
      <c r="D54" s="53" t="s">
        <v>63</v>
      </c>
      <c r="E54" s="1">
        <f t="shared" si="25"/>
        <v>10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9114</v>
      </c>
      <c r="J54">
        <v>4557</v>
      </c>
      <c r="K54">
        <f t="shared" si="28"/>
        <v>14261.04</v>
      </c>
      <c r="L54">
        <f t="shared" si="29"/>
        <v>3.1294799210006583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9</v>
      </c>
      <c r="W54" s="1">
        <v>2</v>
      </c>
      <c r="X54">
        <f t="shared" si="33"/>
        <v>40000</v>
      </c>
      <c r="Y54" s="3">
        <f t="shared" si="34"/>
        <v>3</v>
      </c>
      <c r="Z54">
        <f t="shared" si="35"/>
        <v>6602</v>
      </c>
      <c r="AA54">
        <v>3301</v>
      </c>
      <c r="AB54">
        <f t="shared" si="36"/>
        <v>8216</v>
      </c>
      <c r="AC54">
        <f t="shared" si="37"/>
        <v>2.4889427446228414</v>
      </c>
      <c r="AD54" s="5">
        <f t="shared" si="38"/>
        <v>2</v>
      </c>
      <c r="AE54" s="5">
        <f t="shared" si="39"/>
        <v>3</v>
      </c>
      <c r="AK54" s="53" t="s">
        <v>63</v>
      </c>
      <c r="AL54" s="1">
        <f t="shared" si="40"/>
        <v>10</v>
      </c>
      <c r="AM54" s="1">
        <v>2</v>
      </c>
      <c r="AN54">
        <f t="shared" si="41"/>
        <v>40000</v>
      </c>
      <c r="AO54" s="3">
        <f t="shared" si="42"/>
        <v>3</v>
      </c>
      <c r="AP54">
        <f t="shared" si="43"/>
        <v>10026</v>
      </c>
      <c r="AQ54">
        <v>5013</v>
      </c>
      <c r="AR54">
        <f t="shared" si="44"/>
        <v>12774.04</v>
      </c>
      <c r="AS54">
        <f t="shared" si="45"/>
        <v>2.5481827249152205</v>
      </c>
      <c r="AT54" s="5">
        <f t="shared" si="46"/>
        <v>2</v>
      </c>
      <c r="AU54" s="5">
        <f t="shared" si="47"/>
        <v>3</v>
      </c>
    </row>
    <row r="55" spans="1:47" x14ac:dyDescent="0.2">
      <c r="D55" s="53" t="s">
        <v>64</v>
      </c>
      <c r="E55" s="1">
        <f t="shared" si="25"/>
        <v>10</v>
      </c>
      <c r="F55" s="1">
        <v>2</v>
      </c>
      <c r="G55">
        <f t="shared" si="26"/>
        <v>40000</v>
      </c>
      <c r="H55" s="3">
        <f t="shared" si="27"/>
        <v>4</v>
      </c>
      <c r="I55">
        <f t="shared" si="24"/>
        <v>9038</v>
      </c>
      <c r="J55">
        <v>4519</v>
      </c>
      <c r="K55">
        <f t="shared" si="28"/>
        <v>14261.04</v>
      </c>
      <c r="L55">
        <f t="shared" si="29"/>
        <v>3.15579552998451</v>
      </c>
      <c r="M55" s="5">
        <f t="shared" si="30"/>
        <v>3</v>
      </c>
      <c r="N55" s="5">
        <f t="shared" si="31"/>
        <v>4</v>
      </c>
      <c r="U55" s="53" t="s">
        <v>64</v>
      </c>
      <c r="V55" s="1">
        <f t="shared" si="32"/>
        <v>9</v>
      </c>
      <c r="W55" s="1">
        <v>2</v>
      </c>
      <c r="X55">
        <f t="shared" si="33"/>
        <v>40000</v>
      </c>
      <c r="Y55" s="3">
        <f t="shared" si="34"/>
        <v>3</v>
      </c>
      <c r="Z55">
        <f t="shared" si="35"/>
        <v>6826</v>
      </c>
      <c r="AA55">
        <v>3413</v>
      </c>
      <c r="AB55">
        <f t="shared" si="36"/>
        <v>8216</v>
      </c>
      <c r="AC55">
        <f t="shared" si="37"/>
        <v>2.4072663346029888</v>
      </c>
      <c r="AD55" s="5">
        <f t="shared" si="38"/>
        <v>2</v>
      </c>
      <c r="AE55" s="5">
        <f t="shared" si="39"/>
        <v>3</v>
      </c>
      <c r="AK55" s="53" t="s">
        <v>64</v>
      </c>
      <c r="AL55" s="1">
        <f t="shared" si="40"/>
        <v>10</v>
      </c>
      <c r="AM55" s="1">
        <v>2</v>
      </c>
      <c r="AN55">
        <f t="shared" si="41"/>
        <v>40000</v>
      </c>
      <c r="AO55" s="3">
        <f t="shared" si="42"/>
        <v>3</v>
      </c>
      <c r="AP55">
        <f t="shared" si="43"/>
        <v>10000</v>
      </c>
      <c r="AQ55">
        <v>5000</v>
      </c>
      <c r="AR55">
        <f t="shared" si="44"/>
        <v>12774.04</v>
      </c>
      <c r="AS55">
        <f t="shared" si="45"/>
        <v>2.554808</v>
      </c>
      <c r="AT55" s="5">
        <f t="shared" si="46"/>
        <v>2</v>
      </c>
      <c r="AU55" s="5">
        <f t="shared" si="47"/>
        <v>3</v>
      </c>
    </row>
    <row r="56" spans="1:47" x14ac:dyDescent="0.2">
      <c r="D56" s="53" t="s">
        <v>65</v>
      </c>
      <c r="E56" s="1">
        <f t="shared" si="25"/>
        <v>10</v>
      </c>
      <c r="F56" s="1">
        <v>2</v>
      </c>
      <c r="G56">
        <f t="shared" si="26"/>
        <v>40000</v>
      </c>
      <c r="H56" s="3">
        <f t="shared" si="27"/>
        <v>4</v>
      </c>
      <c r="I56">
        <f t="shared" si="24"/>
        <v>9092</v>
      </c>
      <c r="J56">
        <v>4546</v>
      </c>
      <c r="K56">
        <f t="shared" si="28"/>
        <v>14261.04</v>
      </c>
      <c r="L56">
        <f t="shared" si="29"/>
        <v>3.1370523537175541</v>
      </c>
      <c r="M56" s="5">
        <f t="shared" si="30"/>
        <v>3</v>
      </c>
      <c r="N56" s="5">
        <f t="shared" si="31"/>
        <v>4</v>
      </c>
      <c r="U56" s="53" t="s">
        <v>65</v>
      </c>
      <c r="V56" s="1">
        <f t="shared" si="32"/>
        <v>9</v>
      </c>
      <c r="W56" s="1">
        <v>2</v>
      </c>
      <c r="X56">
        <f t="shared" si="33"/>
        <v>40000</v>
      </c>
      <c r="Y56" s="3">
        <f t="shared" si="34"/>
        <v>3</v>
      </c>
      <c r="Z56">
        <f t="shared" si="35"/>
        <v>7002</v>
      </c>
      <c r="AA56">
        <v>3501</v>
      </c>
      <c r="AB56">
        <f t="shared" si="36"/>
        <v>8216</v>
      </c>
      <c r="AC56">
        <f t="shared" si="37"/>
        <v>2.3467580691231076</v>
      </c>
      <c r="AD56" s="5">
        <f t="shared" si="38"/>
        <v>2</v>
      </c>
      <c r="AE56" s="5">
        <f t="shared" si="39"/>
        <v>3</v>
      </c>
      <c r="AK56" s="53" t="s">
        <v>65</v>
      </c>
      <c r="AL56" s="1">
        <f t="shared" si="40"/>
        <v>10</v>
      </c>
      <c r="AM56" s="1">
        <v>2</v>
      </c>
      <c r="AN56">
        <f t="shared" si="41"/>
        <v>40000</v>
      </c>
      <c r="AO56" s="3">
        <f t="shared" si="42"/>
        <v>3</v>
      </c>
      <c r="AP56">
        <f t="shared" si="43"/>
        <v>9864</v>
      </c>
      <c r="AQ56">
        <v>4932</v>
      </c>
      <c r="AR56">
        <f t="shared" si="44"/>
        <v>12774.04</v>
      </c>
      <c r="AS56">
        <f t="shared" si="45"/>
        <v>2.5900324412003246</v>
      </c>
      <c r="AT56" s="5">
        <f t="shared" si="46"/>
        <v>2</v>
      </c>
      <c r="AU56" s="5">
        <f t="shared" si="47"/>
        <v>3</v>
      </c>
    </row>
    <row r="57" spans="1:47" x14ac:dyDescent="0.2">
      <c r="D57" s="53" t="s">
        <v>66</v>
      </c>
      <c r="E57" s="1">
        <f t="shared" si="25"/>
        <v>10</v>
      </c>
      <c r="F57" s="1">
        <v>2</v>
      </c>
      <c r="G57">
        <f t="shared" si="26"/>
        <v>40000</v>
      </c>
      <c r="H57" s="3">
        <f t="shared" si="27"/>
        <v>4</v>
      </c>
      <c r="I57">
        <f t="shared" si="24"/>
        <v>8922</v>
      </c>
      <c r="J57">
        <v>4461</v>
      </c>
      <c r="K57">
        <f t="shared" si="28"/>
        <v>14261.04</v>
      </c>
      <c r="L57">
        <f t="shared" si="29"/>
        <v>3.1968258238063219</v>
      </c>
      <c r="M57" s="5">
        <f t="shared" si="30"/>
        <v>3</v>
      </c>
      <c r="N57" s="5">
        <f t="shared" si="31"/>
        <v>4</v>
      </c>
      <c r="U57" s="53" t="s">
        <v>66</v>
      </c>
      <c r="V57" s="1">
        <f t="shared" si="32"/>
        <v>9</v>
      </c>
      <c r="W57" s="1">
        <v>2</v>
      </c>
      <c r="X57">
        <f t="shared" si="33"/>
        <v>40000</v>
      </c>
      <c r="Y57" s="3">
        <f t="shared" si="34"/>
        <v>3</v>
      </c>
      <c r="Z57">
        <f t="shared" si="35"/>
        <v>7046</v>
      </c>
      <c r="AA57">
        <v>3523</v>
      </c>
      <c r="AB57">
        <f t="shared" si="36"/>
        <v>8216</v>
      </c>
      <c r="AC57">
        <f t="shared" si="37"/>
        <v>2.3321033210332103</v>
      </c>
      <c r="AD57" s="5">
        <f t="shared" si="38"/>
        <v>2</v>
      </c>
      <c r="AE57" s="5">
        <f t="shared" si="39"/>
        <v>3</v>
      </c>
      <c r="AK57" s="53" t="s">
        <v>66</v>
      </c>
      <c r="AL57" s="1">
        <f t="shared" si="40"/>
        <v>10</v>
      </c>
      <c r="AM57" s="1">
        <v>2</v>
      </c>
      <c r="AN57">
        <f t="shared" si="41"/>
        <v>40000</v>
      </c>
      <c r="AO57" s="3">
        <f t="shared" si="42"/>
        <v>3</v>
      </c>
      <c r="AP57">
        <f t="shared" si="43"/>
        <v>9760</v>
      </c>
      <c r="AQ57">
        <v>4880</v>
      </c>
      <c r="AR57">
        <f t="shared" si="44"/>
        <v>12774.04</v>
      </c>
      <c r="AS57">
        <f t="shared" si="45"/>
        <v>2.6176311475409837</v>
      </c>
      <c r="AT57" s="5">
        <f t="shared" si="46"/>
        <v>2</v>
      </c>
      <c r="AU57" s="5">
        <f t="shared" si="47"/>
        <v>3</v>
      </c>
    </row>
    <row r="58" spans="1:47" x14ac:dyDescent="0.2">
      <c r="D58" s="53" t="s">
        <v>67</v>
      </c>
      <c r="E58" s="1">
        <f t="shared" si="25"/>
        <v>10</v>
      </c>
      <c r="F58" s="1">
        <v>2</v>
      </c>
      <c r="G58">
        <f t="shared" si="26"/>
        <v>40000</v>
      </c>
      <c r="H58" s="3">
        <f t="shared" si="27"/>
        <v>4</v>
      </c>
      <c r="I58">
        <f t="shared" si="24"/>
        <v>8896</v>
      </c>
      <c r="J58">
        <v>4448</v>
      </c>
      <c r="K58">
        <f t="shared" si="28"/>
        <v>14261.04</v>
      </c>
      <c r="L58">
        <f t="shared" si="29"/>
        <v>3.2061690647482015</v>
      </c>
      <c r="M58" s="5">
        <f t="shared" si="30"/>
        <v>3</v>
      </c>
      <c r="N58" s="5">
        <f t="shared" si="31"/>
        <v>4</v>
      </c>
      <c r="U58" s="53" t="s">
        <v>67</v>
      </c>
      <c r="V58" s="1">
        <f t="shared" si="32"/>
        <v>9</v>
      </c>
      <c r="W58" s="1">
        <v>2</v>
      </c>
      <c r="X58">
        <f t="shared" si="33"/>
        <v>40000</v>
      </c>
      <c r="Y58" s="3">
        <f t="shared" si="34"/>
        <v>3</v>
      </c>
      <c r="Z58">
        <f t="shared" si="35"/>
        <v>7314</v>
      </c>
      <c r="AA58">
        <v>3657</v>
      </c>
      <c r="AB58">
        <f t="shared" si="36"/>
        <v>8216</v>
      </c>
      <c r="AC58">
        <f t="shared" si="37"/>
        <v>2.2466502597757727</v>
      </c>
      <c r="AD58" s="5">
        <f t="shared" si="38"/>
        <v>2</v>
      </c>
      <c r="AE58" s="5">
        <f t="shared" si="39"/>
        <v>3</v>
      </c>
      <c r="AK58" s="53" t="s">
        <v>67</v>
      </c>
      <c r="AL58" s="1">
        <f t="shared" si="40"/>
        <v>10</v>
      </c>
      <c r="AM58" s="1">
        <v>1</v>
      </c>
      <c r="AN58">
        <f t="shared" si="41"/>
        <v>40000</v>
      </c>
      <c r="AO58" s="3">
        <f t="shared" si="42"/>
        <v>3</v>
      </c>
      <c r="AP58">
        <f t="shared" si="43"/>
        <v>4920</v>
      </c>
      <c r="AQ58">
        <v>4920</v>
      </c>
      <c r="AR58">
        <f t="shared" si="44"/>
        <v>12774.04</v>
      </c>
      <c r="AS58">
        <f t="shared" si="45"/>
        <v>2.5963495934959351</v>
      </c>
      <c r="AT58" s="5">
        <f t="shared" si="46"/>
        <v>2</v>
      </c>
      <c r="AU58" s="5">
        <f t="shared" si="47"/>
        <v>3</v>
      </c>
    </row>
    <row r="59" spans="1:47" x14ac:dyDescent="0.2">
      <c r="D59" s="53" t="s">
        <v>68</v>
      </c>
      <c r="E59" s="1">
        <f t="shared" si="25"/>
        <v>10</v>
      </c>
      <c r="F59" s="1">
        <v>2</v>
      </c>
      <c r="G59">
        <f t="shared" si="26"/>
        <v>40000</v>
      </c>
      <c r="H59" s="3">
        <f t="shared" si="27"/>
        <v>4</v>
      </c>
      <c r="I59">
        <f t="shared" si="24"/>
        <v>8744</v>
      </c>
      <c r="J59">
        <v>4372</v>
      </c>
      <c r="K59">
        <f t="shared" si="28"/>
        <v>14261.04</v>
      </c>
      <c r="L59">
        <f t="shared" si="29"/>
        <v>3.2619030192131748</v>
      </c>
      <c r="M59" s="5">
        <f t="shared" si="30"/>
        <v>3</v>
      </c>
      <c r="N59" s="5">
        <f t="shared" si="31"/>
        <v>4</v>
      </c>
      <c r="U59" s="53" t="s">
        <v>68</v>
      </c>
      <c r="V59" s="1">
        <f t="shared" si="32"/>
        <v>9</v>
      </c>
      <c r="W59" s="1">
        <v>2</v>
      </c>
      <c r="X59">
        <f t="shared" si="33"/>
        <v>40000</v>
      </c>
      <c r="Y59" s="3">
        <f t="shared" si="34"/>
        <v>3</v>
      </c>
      <c r="Z59">
        <f t="shared" si="35"/>
        <v>7354</v>
      </c>
      <c r="AA59">
        <v>3677</v>
      </c>
      <c r="AB59">
        <f t="shared" si="36"/>
        <v>8216</v>
      </c>
      <c r="AC59">
        <f t="shared" si="37"/>
        <v>2.2344302420451454</v>
      </c>
      <c r="AD59" s="5">
        <f t="shared" si="38"/>
        <v>2</v>
      </c>
      <c r="AE59" s="5">
        <f t="shared" si="39"/>
        <v>3</v>
      </c>
      <c r="AK59" s="53" t="s">
        <v>68</v>
      </c>
      <c r="AL59" s="1">
        <f t="shared" si="40"/>
        <v>10</v>
      </c>
      <c r="AM59" s="1">
        <v>1</v>
      </c>
      <c r="AN59">
        <f t="shared" si="41"/>
        <v>40000</v>
      </c>
      <c r="AO59" s="3">
        <f t="shared" si="42"/>
        <v>3</v>
      </c>
      <c r="AP59">
        <f t="shared" si="43"/>
        <v>4785</v>
      </c>
      <c r="AQ59">
        <v>4785</v>
      </c>
      <c r="AR59">
        <f t="shared" si="44"/>
        <v>12774.04</v>
      </c>
      <c r="AS59">
        <f t="shared" si="45"/>
        <v>2.6696008359456638</v>
      </c>
      <c r="AT59" s="5">
        <f t="shared" si="46"/>
        <v>2</v>
      </c>
      <c r="AU59" s="5">
        <f t="shared" si="47"/>
        <v>3</v>
      </c>
    </row>
    <row r="60" spans="1:47" x14ac:dyDescent="0.2">
      <c r="D60" s="53" t="s">
        <v>69</v>
      </c>
      <c r="E60" s="1">
        <f t="shared" si="25"/>
        <v>10</v>
      </c>
      <c r="F60" s="1">
        <v>2</v>
      </c>
      <c r="G60">
        <f t="shared" si="26"/>
        <v>40000</v>
      </c>
      <c r="H60" s="3">
        <f t="shared" si="27"/>
        <v>4</v>
      </c>
      <c r="I60">
        <f t="shared" si="24"/>
        <v>8910</v>
      </c>
      <c r="J60">
        <v>4455</v>
      </c>
      <c r="K60">
        <f t="shared" si="28"/>
        <v>14261.04</v>
      </c>
      <c r="L60">
        <f t="shared" si="29"/>
        <v>3.2011313131313135</v>
      </c>
      <c r="M60" s="5">
        <f t="shared" si="30"/>
        <v>3</v>
      </c>
      <c r="N60" s="5">
        <f t="shared" si="31"/>
        <v>4</v>
      </c>
      <c r="U60" s="53" t="s">
        <v>69</v>
      </c>
      <c r="V60" s="1">
        <f t="shared" si="32"/>
        <v>9</v>
      </c>
      <c r="W60" s="1">
        <v>1</v>
      </c>
      <c r="X60">
        <f t="shared" si="33"/>
        <v>40000</v>
      </c>
      <c r="Y60" s="3">
        <f t="shared" si="34"/>
        <v>3</v>
      </c>
      <c r="Z60">
        <f t="shared" si="35"/>
        <v>3783</v>
      </c>
      <c r="AA60">
        <v>3783</v>
      </c>
      <c r="AB60">
        <f t="shared" si="36"/>
        <v>8216</v>
      </c>
      <c r="AC60">
        <f t="shared" si="37"/>
        <v>2.1718213058419242</v>
      </c>
      <c r="AD60" s="5">
        <f t="shared" si="38"/>
        <v>2</v>
      </c>
      <c r="AE60" s="5">
        <f t="shared" si="39"/>
        <v>3</v>
      </c>
      <c r="AK60" s="53" t="s">
        <v>69</v>
      </c>
      <c r="AL60" s="1">
        <f t="shared" si="40"/>
        <v>10</v>
      </c>
      <c r="AM60" s="1">
        <v>1</v>
      </c>
      <c r="AN60">
        <f t="shared" si="41"/>
        <v>40000</v>
      </c>
      <c r="AO60" s="3">
        <f t="shared" si="42"/>
        <v>3</v>
      </c>
      <c r="AP60">
        <f t="shared" si="43"/>
        <v>4734</v>
      </c>
      <c r="AQ60">
        <v>4734</v>
      </c>
      <c r="AR60">
        <f t="shared" si="44"/>
        <v>12774.04</v>
      </c>
      <c r="AS60">
        <f t="shared" si="45"/>
        <v>2.6983607942543304</v>
      </c>
      <c r="AT60" s="5">
        <f t="shared" si="46"/>
        <v>2</v>
      </c>
      <c r="AU60" s="5">
        <f t="shared" si="47"/>
        <v>3</v>
      </c>
    </row>
    <row r="61" spans="1:47" x14ac:dyDescent="0.2">
      <c r="D61" s="53" t="s">
        <v>70</v>
      </c>
      <c r="E61" s="1">
        <f t="shared" si="25"/>
        <v>10</v>
      </c>
      <c r="F61" s="1">
        <v>2</v>
      </c>
      <c r="G61">
        <f t="shared" si="26"/>
        <v>40000</v>
      </c>
      <c r="H61" s="3">
        <f t="shared" si="27"/>
        <v>4</v>
      </c>
      <c r="I61">
        <f t="shared" si="24"/>
        <v>8718</v>
      </c>
      <c r="J61">
        <v>4359</v>
      </c>
      <c r="K61">
        <f t="shared" si="28"/>
        <v>14261.04</v>
      </c>
      <c r="L61">
        <f t="shared" si="29"/>
        <v>3.2716311080523059</v>
      </c>
      <c r="M61" s="5">
        <f t="shared" si="30"/>
        <v>3</v>
      </c>
      <c r="N61" s="5">
        <f t="shared" si="31"/>
        <v>4</v>
      </c>
      <c r="U61" s="53" t="s">
        <v>70</v>
      </c>
      <c r="V61" s="1">
        <f t="shared" si="32"/>
        <v>9</v>
      </c>
      <c r="W61" s="1">
        <v>1</v>
      </c>
      <c r="X61">
        <f t="shared" si="33"/>
        <v>40000</v>
      </c>
      <c r="Y61" s="3">
        <f t="shared" si="34"/>
        <v>3</v>
      </c>
      <c r="Z61">
        <f t="shared" si="35"/>
        <v>3764</v>
      </c>
      <c r="AA61">
        <v>3764</v>
      </c>
      <c r="AB61">
        <f t="shared" si="36"/>
        <v>8216</v>
      </c>
      <c r="AC61">
        <f t="shared" si="37"/>
        <v>2.1827842720510096</v>
      </c>
      <c r="AD61" s="5">
        <f t="shared" si="38"/>
        <v>2</v>
      </c>
      <c r="AE61" s="5">
        <f t="shared" si="39"/>
        <v>3</v>
      </c>
      <c r="AK61" s="53" t="s">
        <v>70</v>
      </c>
      <c r="AL61" s="1">
        <f t="shared" si="40"/>
        <v>10</v>
      </c>
      <c r="AM61" s="1">
        <v>1</v>
      </c>
      <c r="AN61">
        <f t="shared" si="41"/>
        <v>40000</v>
      </c>
      <c r="AO61" s="3">
        <f t="shared" si="42"/>
        <v>3</v>
      </c>
      <c r="AP61">
        <f t="shared" si="43"/>
        <v>4596</v>
      </c>
      <c r="AQ61">
        <v>4596</v>
      </c>
      <c r="AR61">
        <f t="shared" si="44"/>
        <v>12774.04</v>
      </c>
      <c r="AS61">
        <f t="shared" si="45"/>
        <v>2.7793820713664057</v>
      </c>
      <c r="AT61" s="5">
        <f t="shared" si="46"/>
        <v>2</v>
      </c>
      <c r="AU61" s="5">
        <f t="shared" si="47"/>
        <v>3</v>
      </c>
    </row>
    <row r="62" spans="1:47" x14ac:dyDescent="0.2">
      <c r="D62" s="53" t="s">
        <v>71</v>
      </c>
      <c r="E62" s="1">
        <f t="shared" si="25"/>
        <v>10</v>
      </c>
      <c r="F62" s="1">
        <v>1</v>
      </c>
      <c r="G62">
        <f t="shared" si="26"/>
        <v>40000</v>
      </c>
      <c r="H62" s="3">
        <f t="shared" si="27"/>
        <v>4</v>
      </c>
      <c r="I62">
        <f t="shared" si="24"/>
        <v>4268</v>
      </c>
      <c r="J62">
        <v>4268</v>
      </c>
      <c r="K62">
        <f t="shared" si="28"/>
        <v>14261.04</v>
      </c>
      <c r="L62">
        <f t="shared" si="29"/>
        <v>3.341387066541706</v>
      </c>
      <c r="M62" s="5">
        <f t="shared" si="30"/>
        <v>3</v>
      </c>
      <c r="N62" s="5">
        <f t="shared" si="31"/>
        <v>4</v>
      </c>
      <c r="U62" s="53" t="s">
        <v>71</v>
      </c>
      <c r="V62" s="1">
        <f t="shared" si="32"/>
        <v>9</v>
      </c>
      <c r="W62" s="1">
        <v>1</v>
      </c>
      <c r="X62">
        <f t="shared" si="33"/>
        <v>40000</v>
      </c>
      <c r="Y62" s="3">
        <f t="shared" si="34"/>
        <v>3</v>
      </c>
      <c r="Z62">
        <f t="shared" si="35"/>
        <v>3888</v>
      </c>
      <c r="AA62">
        <v>3888</v>
      </c>
      <c r="AB62">
        <f t="shared" si="36"/>
        <v>8216</v>
      </c>
      <c r="AC62">
        <f t="shared" si="37"/>
        <v>2.1131687242798356</v>
      </c>
      <c r="AD62" s="5">
        <f t="shared" si="38"/>
        <v>2</v>
      </c>
      <c r="AE62" s="5">
        <f t="shared" si="39"/>
        <v>3</v>
      </c>
      <c r="AK62" s="53" t="s">
        <v>71</v>
      </c>
      <c r="AL62" s="1">
        <f t="shared" si="40"/>
        <v>10</v>
      </c>
      <c r="AM62" s="1">
        <v>1</v>
      </c>
      <c r="AN62">
        <f t="shared" si="41"/>
        <v>40000</v>
      </c>
      <c r="AO62" s="3">
        <f t="shared" si="42"/>
        <v>3</v>
      </c>
      <c r="AP62">
        <f t="shared" si="43"/>
        <v>4552</v>
      </c>
      <c r="AQ62">
        <v>4552</v>
      </c>
      <c r="AR62">
        <f t="shared" si="44"/>
        <v>12774.04</v>
      </c>
      <c r="AS62">
        <f t="shared" si="45"/>
        <v>2.806247803163445</v>
      </c>
      <c r="AT62" s="5">
        <f t="shared" si="46"/>
        <v>2</v>
      </c>
      <c r="AU62" s="5">
        <f t="shared" si="47"/>
        <v>3</v>
      </c>
    </row>
    <row r="63" spans="1:47" x14ac:dyDescent="0.2">
      <c r="F63" t="s">
        <v>20</v>
      </c>
      <c r="I63">
        <f>SUM(I38:I62)</f>
        <v>356526</v>
      </c>
      <c r="J63">
        <f>SUM(J38:J62)</f>
        <v>95149</v>
      </c>
      <c r="W63" t="s">
        <v>20</v>
      </c>
      <c r="Z63">
        <f>SUM(Z38:Z62)</f>
        <v>205400</v>
      </c>
      <c r="AA63">
        <f>SUM(AA38:AA62)</f>
        <v>63751</v>
      </c>
      <c r="AM63" t="s">
        <v>20</v>
      </c>
      <c r="AP63">
        <f>SUM(AP38:AP62)</f>
        <v>319351</v>
      </c>
      <c r="AQ63">
        <f>SUM(AQ38:AQ62)</f>
        <v>105366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13</v>
      </c>
      <c r="F69" s="53">
        <v>86</v>
      </c>
      <c r="G69">
        <f>B$4/25</f>
        <v>40000</v>
      </c>
      <c r="H69" s="3">
        <f>N69</f>
        <v>16</v>
      </c>
      <c r="I69">
        <f t="shared" ref="I69:I93" si="48">F69*J69</f>
        <v>74132</v>
      </c>
      <c r="J69">
        <v>862</v>
      </c>
      <c r="K69">
        <f>I$94/25</f>
        <v>13687.08</v>
      </c>
      <c r="L69">
        <f>K69/J69</f>
        <v>15.878283062645011</v>
      </c>
      <c r="M69" s="5">
        <f>_xlfn.FLOOR.PRECISE(L69)</f>
        <v>15</v>
      </c>
      <c r="N69" s="5">
        <f>ROUNDUP(L69,0)</f>
        <v>16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12</v>
      </c>
      <c r="W69" s="53">
        <v>37</v>
      </c>
      <c r="X69">
        <f>S$4/25</f>
        <v>40000</v>
      </c>
      <c r="Y69" s="3">
        <f>AE69</f>
        <v>28</v>
      </c>
      <c r="Z69">
        <f>W69*AA69</f>
        <v>9694</v>
      </c>
      <c r="AA69">
        <v>262</v>
      </c>
      <c r="AB69">
        <f>Z$94/25</f>
        <v>7138.8</v>
      </c>
      <c r="AC69">
        <f>AB69/AA69</f>
        <v>27.247328244274811</v>
      </c>
      <c r="AD69" s="5">
        <f>_xlfn.FLOOR.PRECISE(AC69)</f>
        <v>27</v>
      </c>
      <c r="AE69" s="5">
        <f>ROUNDUP(AC69,0)</f>
        <v>28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13</v>
      </c>
      <c r="AM69" s="53">
        <v>19</v>
      </c>
      <c r="AN69">
        <f>AI$4/25</f>
        <v>40000</v>
      </c>
      <c r="AO69" s="3">
        <f>AU69</f>
        <v>13</v>
      </c>
      <c r="AP69">
        <f>AM69*AQ69</f>
        <v>18221</v>
      </c>
      <c r="AQ69">
        <v>959</v>
      </c>
      <c r="AR69">
        <f>AP$94/25</f>
        <v>12333.2</v>
      </c>
      <c r="AS69">
        <f>AR69/AQ69</f>
        <v>12.860479666319083</v>
      </c>
      <c r="AT69" s="5">
        <f>_xlfn.FLOOR.PRECISE(AS69)</f>
        <v>12</v>
      </c>
      <c r="AU69" s="5">
        <f>ROUNDUP(AS69,0)</f>
        <v>13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14</v>
      </c>
      <c r="F70" s="53">
        <v>23</v>
      </c>
      <c r="G70">
        <f t="shared" ref="G70:G93" si="50">B$4/25</f>
        <v>40000</v>
      </c>
      <c r="H70" s="3">
        <f t="shared" ref="H70:H93" si="51">N70</f>
        <v>9</v>
      </c>
      <c r="I70">
        <f t="shared" si="48"/>
        <v>36708</v>
      </c>
      <c r="J70">
        <v>1596</v>
      </c>
      <c r="K70">
        <f t="shared" ref="K70:K93" si="52">I$94/25</f>
        <v>13687.08</v>
      </c>
      <c r="L70">
        <f t="shared" ref="L70:L93" si="53">K70/J70</f>
        <v>8.5758646616541352</v>
      </c>
      <c r="M70" s="5">
        <f t="shared" ref="M70:M93" si="54">_xlfn.FLOOR.PRECISE(L70)</f>
        <v>8</v>
      </c>
      <c r="N70" s="5">
        <f t="shared" ref="N70:N93" si="55">ROUNDUP(L70,0)</f>
        <v>9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13</v>
      </c>
      <c r="W70" s="53">
        <v>23</v>
      </c>
      <c r="X70">
        <f t="shared" ref="X70:X93" si="57">S$4/25</f>
        <v>40000</v>
      </c>
      <c r="Y70" s="3">
        <f t="shared" ref="Y70:Y93" si="58">AE70</f>
        <v>13</v>
      </c>
      <c r="Z70">
        <f t="shared" ref="Z70:Z93" si="59">W70*AA70</f>
        <v>12696</v>
      </c>
      <c r="AA70">
        <v>552</v>
      </c>
      <c r="AB70">
        <f t="shared" ref="AB70:AB93" si="60">Z$94/25</f>
        <v>7138.8</v>
      </c>
      <c r="AC70">
        <f t="shared" ref="AC70:AC93" si="61">AB70/AA70</f>
        <v>12.932608695652174</v>
      </c>
      <c r="AD70" s="5">
        <f t="shared" ref="AD70:AD93" si="62">_xlfn.FLOOR.PRECISE(AC70)</f>
        <v>12</v>
      </c>
      <c r="AE70" s="5">
        <f t="shared" ref="AE70:AE93" si="63">ROUNDUP(AC70,0)</f>
        <v>13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14</v>
      </c>
      <c r="AM70" s="53">
        <v>12</v>
      </c>
      <c r="AN70">
        <f t="shared" ref="AN70:AN93" si="65">AI$4/25</f>
        <v>40000</v>
      </c>
      <c r="AO70" s="3">
        <f t="shared" ref="AO70:AO93" si="66">AU70</f>
        <v>7</v>
      </c>
      <c r="AP70">
        <f t="shared" ref="AP70:AP93" si="67">AM70*AQ70</f>
        <v>21420</v>
      </c>
      <c r="AQ70">
        <v>1785</v>
      </c>
      <c r="AR70">
        <f t="shared" ref="AR70:AR93" si="68">AP$94/25</f>
        <v>12333.2</v>
      </c>
      <c r="AS70">
        <f t="shared" ref="AS70:AS93" si="69">AR70/AQ70</f>
        <v>6.9093557422969187</v>
      </c>
      <c r="AT70" s="5">
        <f t="shared" ref="AT70:AT93" si="70">_xlfn.FLOOR.PRECISE(AS70)</f>
        <v>6</v>
      </c>
      <c r="AU70" s="5">
        <f t="shared" ref="AU70:AU93" si="71">ROUNDUP(AS70,0)</f>
        <v>7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15</v>
      </c>
      <c r="F71" s="53">
        <v>11</v>
      </c>
      <c r="G71">
        <f t="shared" si="50"/>
        <v>40000</v>
      </c>
      <c r="H71" s="3">
        <f t="shared" si="51"/>
        <v>7</v>
      </c>
      <c r="I71">
        <f t="shared" si="48"/>
        <v>23771</v>
      </c>
      <c r="J71">
        <v>2161</v>
      </c>
      <c r="K71">
        <f t="shared" si="52"/>
        <v>13687.08</v>
      </c>
      <c r="L71">
        <f t="shared" si="53"/>
        <v>6.333678852383156</v>
      </c>
      <c r="M71" s="5">
        <f t="shared" si="54"/>
        <v>6</v>
      </c>
      <c r="N71" s="5">
        <f t="shared" si="55"/>
        <v>7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13</v>
      </c>
      <c r="W71" s="53">
        <v>15</v>
      </c>
      <c r="X71">
        <f t="shared" si="57"/>
        <v>40000</v>
      </c>
      <c r="Y71" s="3">
        <f t="shared" si="58"/>
        <v>9</v>
      </c>
      <c r="Z71">
        <f t="shared" si="59"/>
        <v>12510</v>
      </c>
      <c r="AA71">
        <v>834</v>
      </c>
      <c r="AB71">
        <f t="shared" si="60"/>
        <v>7138.8</v>
      </c>
      <c r="AC71">
        <f t="shared" si="61"/>
        <v>8.5597122302158279</v>
      </c>
      <c r="AD71" s="5">
        <f t="shared" si="62"/>
        <v>8</v>
      </c>
      <c r="AE71" s="5">
        <f t="shared" si="63"/>
        <v>9</v>
      </c>
      <c r="AF71" s="1"/>
      <c r="AG71" s="1"/>
      <c r="AH71" s="1"/>
      <c r="AI71" s="1"/>
      <c r="AJ71" s="1"/>
      <c r="AK71" s="53" t="s">
        <v>11</v>
      </c>
      <c r="AL71" s="1">
        <f t="shared" si="64"/>
        <v>15</v>
      </c>
      <c r="AM71" s="53">
        <v>9</v>
      </c>
      <c r="AN71">
        <f t="shared" si="65"/>
        <v>40000</v>
      </c>
      <c r="AO71" s="3">
        <f t="shared" si="66"/>
        <v>6</v>
      </c>
      <c r="AP71">
        <f t="shared" si="67"/>
        <v>21519</v>
      </c>
      <c r="AQ71">
        <v>2391</v>
      </c>
      <c r="AR71">
        <f t="shared" si="68"/>
        <v>12333.2</v>
      </c>
      <c r="AS71">
        <f t="shared" si="69"/>
        <v>5.1581764951902969</v>
      </c>
      <c r="AT71" s="5">
        <f t="shared" si="70"/>
        <v>5</v>
      </c>
      <c r="AU71" s="5">
        <f t="shared" si="71"/>
        <v>6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15</v>
      </c>
      <c r="F72" s="1">
        <v>7</v>
      </c>
      <c r="G72">
        <f t="shared" si="50"/>
        <v>40000</v>
      </c>
      <c r="H72" s="3">
        <f t="shared" si="51"/>
        <v>6</v>
      </c>
      <c r="I72">
        <f t="shared" si="48"/>
        <v>18186</v>
      </c>
      <c r="J72">
        <v>2598</v>
      </c>
      <c r="K72">
        <f t="shared" si="52"/>
        <v>13687.08</v>
      </c>
      <c r="L72">
        <f t="shared" si="53"/>
        <v>5.2683140877598156</v>
      </c>
      <c r="M72" s="5">
        <f t="shared" si="54"/>
        <v>5</v>
      </c>
      <c r="N72" s="5">
        <f t="shared" si="55"/>
        <v>6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14</v>
      </c>
      <c r="W72" s="1">
        <v>7</v>
      </c>
      <c r="X72">
        <f t="shared" si="57"/>
        <v>40000</v>
      </c>
      <c r="Y72" s="3">
        <f t="shared" si="58"/>
        <v>7</v>
      </c>
      <c r="Z72">
        <f t="shared" si="59"/>
        <v>7686</v>
      </c>
      <c r="AA72">
        <v>1098</v>
      </c>
      <c r="AB72">
        <f t="shared" si="60"/>
        <v>7138.8</v>
      </c>
      <c r="AC72">
        <f t="shared" si="61"/>
        <v>6.5016393442622951</v>
      </c>
      <c r="AD72" s="5">
        <f t="shared" si="62"/>
        <v>6</v>
      </c>
      <c r="AE72" s="5">
        <f t="shared" si="63"/>
        <v>7</v>
      </c>
      <c r="AF72" s="1"/>
      <c r="AG72" s="1"/>
      <c r="AH72" s="1"/>
      <c r="AI72" s="1"/>
      <c r="AJ72" s="1"/>
      <c r="AK72" s="53" t="s">
        <v>12</v>
      </c>
      <c r="AL72" s="1">
        <f t="shared" si="64"/>
        <v>15</v>
      </c>
      <c r="AM72" s="1">
        <v>7</v>
      </c>
      <c r="AN72">
        <f t="shared" si="65"/>
        <v>40000</v>
      </c>
      <c r="AO72" s="3">
        <f t="shared" si="66"/>
        <v>5</v>
      </c>
      <c r="AP72">
        <f t="shared" si="67"/>
        <v>20216</v>
      </c>
      <c r="AQ72">
        <v>2888</v>
      </c>
      <c r="AR72">
        <f t="shared" si="68"/>
        <v>12333.2</v>
      </c>
      <c r="AS72">
        <f t="shared" si="69"/>
        <v>4.2704986149584494</v>
      </c>
      <c r="AT72" s="5">
        <f t="shared" si="70"/>
        <v>4</v>
      </c>
      <c r="AU72" s="5">
        <f t="shared" si="71"/>
        <v>5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15</v>
      </c>
      <c r="F73" s="1">
        <v>5</v>
      </c>
      <c r="G73">
        <f t="shared" si="50"/>
        <v>40000</v>
      </c>
      <c r="H73" s="3">
        <f t="shared" si="51"/>
        <v>5</v>
      </c>
      <c r="I73">
        <f t="shared" si="48"/>
        <v>14725</v>
      </c>
      <c r="J73">
        <v>2945</v>
      </c>
      <c r="K73">
        <f t="shared" si="52"/>
        <v>13687.08</v>
      </c>
      <c r="L73">
        <f t="shared" si="53"/>
        <v>4.6475653650254669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14</v>
      </c>
      <c r="W73" s="1">
        <v>6</v>
      </c>
      <c r="X73">
        <f t="shared" si="57"/>
        <v>40000</v>
      </c>
      <c r="Y73" s="3">
        <f t="shared" si="58"/>
        <v>6</v>
      </c>
      <c r="Z73">
        <f t="shared" si="59"/>
        <v>8256</v>
      </c>
      <c r="AA73">
        <v>1376</v>
      </c>
      <c r="AB73">
        <f t="shared" si="60"/>
        <v>7138.8</v>
      </c>
      <c r="AC73">
        <f t="shared" si="61"/>
        <v>5.1880813953488376</v>
      </c>
      <c r="AD73" s="5">
        <f t="shared" si="62"/>
        <v>5</v>
      </c>
      <c r="AE73" s="5">
        <f t="shared" si="63"/>
        <v>6</v>
      </c>
      <c r="AF73" s="1"/>
      <c r="AG73" s="1"/>
      <c r="AH73" s="1"/>
      <c r="AI73" s="1"/>
      <c r="AJ73" s="1"/>
      <c r="AK73" s="53" t="s">
        <v>13</v>
      </c>
      <c r="AL73" s="1">
        <f t="shared" si="64"/>
        <v>15</v>
      </c>
      <c r="AM73" s="1">
        <v>6</v>
      </c>
      <c r="AN73">
        <f t="shared" si="65"/>
        <v>40000</v>
      </c>
      <c r="AO73" s="3">
        <f t="shared" si="66"/>
        <v>4</v>
      </c>
      <c r="AP73">
        <f t="shared" si="67"/>
        <v>19962</v>
      </c>
      <c r="AQ73">
        <v>3327</v>
      </c>
      <c r="AR73">
        <f t="shared" si="68"/>
        <v>12333.2</v>
      </c>
      <c r="AS73">
        <f t="shared" si="69"/>
        <v>3.7070033062819361</v>
      </c>
      <c r="AT73" s="5">
        <f t="shared" si="70"/>
        <v>3</v>
      </c>
      <c r="AU73" s="5">
        <f t="shared" si="71"/>
        <v>4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15</v>
      </c>
      <c r="F74" s="1">
        <v>4</v>
      </c>
      <c r="G74">
        <f t="shared" si="50"/>
        <v>40000</v>
      </c>
      <c r="H74" s="3">
        <f t="shared" si="51"/>
        <v>5</v>
      </c>
      <c r="I74">
        <f t="shared" si="48"/>
        <v>13040</v>
      </c>
      <c r="J74">
        <v>3260</v>
      </c>
      <c r="K74">
        <f t="shared" si="52"/>
        <v>13687.08</v>
      </c>
      <c r="L74">
        <f t="shared" si="53"/>
        <v>4.198490797546012</v>
      </c>
      <c r="M74" s="5">
        <f t="shared" si="54"/>
        <v>4</v>
      </c>
      <c r="N74" s="5">
        <f t="shared" si="55"/>
        <v>5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14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7590</v>
      </c>
      <c r="AA74">
        <v>1518</v>
      </c>
      <c r="AB74">
        <f t="shared" si="60"/>
        <v>7138.8</v>
      </c>
      <c r="AC74">
        <f t="shared" si="61"/>
        <v>4.7027667984189723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15</v>
      </c>
      <c r="AM74" s="1">
        <v>5</v>
      </c>
      <c r="AN74">
        <f t="shared" si="65"/>
        <v>40000</v>
      </c>
      <c r="AO74" s="3">
        <f t="shared" si="66"/>
        <v>4</v>
      </c>
      <c r="AP74">
        <f t="shared" si="67"/>
        <v>18935</v>
      </c>
      <c r="AQ74">
        <v>3787</v>
      </c>
      <c r="AR74">
        <f t="shared" si="68"/>
        <v>12333.2</v>
      </c>
      <c r="AS74">
        <f t="shared" si="69"/>
        <v>3.2567203591233169</v>
      </c>
      <c r="AT74" s="5">
        <f t="shared" si="70"/>
        <v>3</v>
      </c>
      <c r="AU74" s="5">
        <f t="shared" si="71"/>
        <v>4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15</v>
      </c>
      <c r="F75" s="1">
        <v>3</v>
      </c>
      <c r="G75">
        <f t="shared" si="50"/>
        <v>40000</v>
      </c>
      <c r="H75" s="3">
        <f t="shared" si="51"/>
        <v>4</v>
      </c>
      <c r="I75">
        <f t="shared" si="48"/>
        <v>10788</v>
      </c>
      <c r="J75">
        <v>3596</v>
      </c>
      <c r="K75">
        <f t="shared" si="52"/>
        <v>13687.08</v>
      </c>
      <c r="L75">
        <f t="shared" si="53"/>
        <v>3.8061957730812015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14</v>
      </c>
      <c r="W75" s="1">
        <v>4</v>
      </c>
      <c r="X75">
        <f t="shared" si="57"/>
        <v>40000</v>
      </c>
      <c r="Y75" s="3">
        <f t="shared" si="58"/>
        <v>4</v>
      </c>
      <c r="Z75">
        <f t="shared" si="59"/>
        <v>7240</v>
      </c>
      <c r="AA75">
        <v>1810</v>
      </c>
      <c r="AB75">
        <f t="shared" si="60"/>
        <v>7138.8</v>
      </c>
      <c r="AC75">
        <f t="shared" si="61"/>
        <v>3.9440883977900554</v>
      </c>
      <c r="AD75" s="5">
        <f t="shared" si="62"/>
        <v>3</v>
      </c>
      <c r="AE75" s="5">
        <f t="shared" si="63"/>
        <v>4</v>
      </c>
      <c r="AF75" s="1"/>
      <c r="AG75" s="1"/>
      <c r="AH75" s="1"/>
      <c r="AI75" s="1"/>
      <c r="AJ75" s="1"/>
      <c r="AK75" s="53" t="s">
        <v>15</v>
      </c>
      <c r="AL75" s="1">
        <f t="shared" si="64"/>
        <v>15</v>
      </c>
      <c r="AM75" s="1">
        <v>4</v>
      </c>
      <c r="AN75">
        <f t="shared" si="65"/>
        <v>40000</v>
      </c>
      <c r="AO75" s="3">
        <f t="shared" si="66"/>
        <v>4</v>
      </c>
      <c r="AP75">
        <f t="shared" si="67"/>
        <v>15964</v>
      </c>
      <c r="AQ75">
        <v>3991</v>
      </c>
      <c r="AR75">
        <f t="shared" si="68"/>
        <v>12333.2</v>
      </c>
      <c r="AS75">
        <f t="shared" si="69"/>
        <v>3.0902530694061641</v>
      </c>
      <c r="AT75" s="5">
        <f t="shared" si="70"/>
        <v>3</v>
      </c>
      <c r="AU75" s="5">
        <f t="shared" si="71"/>
        <v>4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15</v>
      </c>
      <c r="F76" s="1">
        <v>3</v>
      </c>
      <c r="G76">
        <f t="shared" si="50"/>
        <v>40000</v>
      </c>
      <c r="H76" s="3">
        <f t="shared" si="51"/>
        <v>4</v>
      </c>
      <c r="I76">
        <f t="shared" si="48"/>
        <v>11301</v>
      </c>
      <c r="J76">
        <v>3767</v>
      </c>
      <c r="K76">
        <f t="shared" si="52"/>
        <v>13687.08</v>
      </c>
      <c r="L76">
        <f t="shared" si="53"/>
        <v>3.6334165118131136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14</v>
      </c>
      <c r="W76" s="1">
        <v>3</v>
      </c>
      <c r="X76">
        <f t="shared" si="57"/>
        <v>40000</v>
      </c>
      <c r="Y76" s="3">
        <f t="shared" si="58"/>
        <v>4</v>
      </c>
      <c r="Z76">
        <f t="shared" si="59"/>
        <v>5877</v>
      </c>
      <c r="AA76">
        <v>1959</v>
      </c>
      <c r="AB76">
        <f t="shared" si="60"/>
        <v>7138.8</v>
      </c>
      <c r="AC76">
        <f t="shared" si="61"/>
        <v>3.644104134762634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16</v>
      </c>
      <c r="AM76" s="1">
        <v>3</v>
      </c>
      <c r="AN76">
        <f t="shared" si="65"/>
        <v>40000</v>
      </c>
      <c r="AO76" s="3">
        <f t="shared" si="66"/>
        <v>3</v>
      </c>
      <c r="AP76">
        <f t="shared" si="67"/>
        <v>12507</v>
      </c>
      <c r="AQ76">
        <v>4169</v>
      </c>
      <c r="AR76">
        <f t="shared" si="68"/>
        <v>12333.2</v>
      </c>
      <c r="AS76">
        <f t="shared" si="69"/>
        <v>2.9583113456464383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15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11640</v>
      </c>
      <c r="J77">
        <v>3880</v>
      </c>
      <c r="K77">
        <f t="shared" si="52"/>
        <v>13687.08</v>
      </c>
      <c r="L77">
        <f t="shared" si="53"/>
        <v>3.5275979381443299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15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6375</v>
      </c>
      <c r="AA77">
        <v>2125</v>
      </c>
      <c r="AB77">
        <f t="shared" si="60"/>
        <v>7138.8</v>
      </c>
      <c r="AC77">
        <f t="shared" si="61"/>
        <v>3.3594352941176471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16</v>
      </c>
      <c r="AM77" s="1">
        <v>2</v>
      </c>
      <c r="AN77">
        <f t="shared" si="65"/>
        <v>40000</v>
      </c>
      <c r="AO77" s="3">
        <f t="shared" si="66"/>
        <v>3</v>
      </c>
      <c r="AP77">
        <f t="shared" si="67"/>
        <v>8918</v>
      </c>
      <c r="AQ77">
        <v>4459</v>
      </c>
      <c r="AR77">
        <f t="shared" si="68"/>
        <v>12333.2</v>
      </c>
      <c r="AS77">
        <f t="shared" si="69"/>
        <v>2.7659116393810272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16</v>
      </c>
      <c r="F78" s="1">
        <v>2</v>
      </c>
      <c r="G78">
        <f t="shared" si="50"/>
        <v>40000</v>
      </c>
      <c r="H78" s="3">
        <f t="shared" si="51"/>
        <v>4</v>
      </c>
      <c r="I78">
        <f t="shared" si="48"/>
        <v>8366</v>
      </c>
      <c r="J78">
        <v>4183</v>
      </c>
      <c r="K78">
        <f t="shared" si="52"/>
        <v>13687.08</v>
      </c>
      <c r="L78">
        <f t="shared" si="53"/>
        <v>3.2720726751135549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15</v>
      </c>
      <c r="W78" s="1">
        <v>2</v>
      </c>
      <c r="X78">
        <f t="shared" si="57"/>
        <v>40000</v>
      </c>
      <c r="Y78" s="3">
        <f t="shared" si="58"/>
        <v>4</v>
      </c>
      <c r="Z78">
        <f t="shared" si="59"/>
        <v>4684</v>
      </c>
      <c r="AA78">
        <v>2342</v>
      </c>
      <c r="AB78">
        <f t="shared" si="60"/>
        <v>7138.8</v>
      </c>
      <c r="AC78">
        <f t="shared" si="61"/>
        <v>3.0481639624252774</v>
      </c>
      <c r="AD78" s="5">
        <f t="shared" si="62"/>
        <v>3</v>
      </c>
      <c r="AE78" s="5">
        <f t="shared" si="63"/>
        <v>4</v>
      </c>
      <c r="AF78" s="1"/>
      <c r="AG78" s="1"/>
      <c r="AH78" s="1"/>
      <c r="AI78" s="1"/>
      <c r="AJ78" s="1"/>
      <c r="AK78" s="53" t="s">
        <v>18</v>
      </c>
      <c r="AL78" s="1">
        <f t="shared" si="64"/>
        <v>16</v>
      </c>
      <c r="AM78" s="1">
        <v>2</v>
      </c>
      <c r="AN78">
        <f t="shared" si="65"/>
        <v>40000</v>
      </c>
      <c r="AO78" s="3">
        <f t="shared" si="66"/>
        <v>3</v>
      </c>
      <c r="AP78">
        <f t="shared" si="67"/>
        <v>9270</v>
      </c>
      <c r="AQ78">
        <v>4635</v>
      </c>
      <c r="AR78">
        <f t="shared" si="68"/>
        <v>12333.2</v>
      </c>
      <c r="AS78">
        <f t="shared" si="69"/>
        <v>2.6608845738942826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16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8446</v>
      </c>
      <c r="J79">
        <v>4223</v>
      </c>
      <c r="K79">
        <f t="shared" si="52"/>
        <v>13687.08</v>
      </c>
      <c r="L79">
        <f t="shared" si="53"/>
        <v>3.2410798010892732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15</v>
      </c>
      <c r="W79" s="1">
        <v>2</v>
      </c>
      <c r="X79">
        <f t="shared" si="57"/>
        <v>40000</v>
      </c>
      <c r="Y79" s="3">
        <f t="shared" si="58"/>
        <v>3</v>
      </c>
      <c r="Z79">
        <f t="shared" si="59"/>
        <v>5032</v>
      </c>
      <c r="AA79">
        <v>2516</v>
      </c>
      <c r="AB79">
        <f t="shared" si="60"/>
        <v>7138.8</v>
      </c>
      <c r="AC79">
        <f t="shared" si="61"/>
        <v>2.8373608903020671</v>
      </c>
      <c r="AD79" s="5">
        <f t="shared" si="62"/>
        <v>2</v>
      </c>
      <c r="AE79" s="5">
        <f t="shared" si="63"/>
        <v>3</v>
      </c>
      <c r="AF79" s="1"/>
      <c r="AG79" s="1"/>
      <c r="AH79" s="1"/>
      <c r="AI79" s="1"/>
      <c r="AJ79" s="1"/>
      <c r="AK79" s="53" t="s">
        <v>57</v>
      </c>
      <c r="AL79" s="1">
        <f t="shared" si="64"/>
        <v>16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9576</v>
      </c>
      <c r="AQ79">
        <v>4788</v>
      </c>
      <c r="AR79">
        <f t="shared" si="68"/>
        <v>12333.2</v>
      </c>
      <c r="AS79">
        <f t="shared" si="69"/>
        <v>2.575856307435255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16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8652</v>
      </c>
      <c r="J80">
        <v>4326</v>
      </c>
      <c r="K80">
        <f t="shared" si="52"/>
        <v>13687.08</v>
      </c>
      <c r="L80">
        <f t="shared" si="53"/>
        <v>3.1639112343966711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15</v>
      </c>
      <c r="W80" s="1">
        <v>2</v>
      </c>
      <c r="X80">
        <f t="shared" si="57"/>
        <v>40000</v>
      </c>
      <c r="Y80" s="3">
        <f t="shared" si="58"/>
        <v>3</v>
      </c>
      <c r="Z80">
        <f t="shared" si="59"/>
        <v>5384</v>
      </c>
      <c r="AA80">
        <v>2692</v>
      </c>
      <c r="AB80">
        <f t="shared" si="60"/>
        <v>7138.8</v>
      </c>
      <c r="AC80">
        <f t="shared" si="61"/>
        <v>2.6518573551263001</v>
      </c>
      <c r="AD80" s="5">
        <f t="shared" si="62"/>
        <v>2</v>
      </c>
      <c r="AE80" s="5">
        <f t="shared" si="63"/>
        <v>3</v>
      </c>
      <c r="AF80" s="1"/>
      <c r="AG80" s="1"/>
      <c r="AH80" s="1"/>
      <c r="AI80" s="1"/>
      <c r="AJ80" s="1"/>
      <c r="AK80" s="53" t="s">
        <v>58</v>
      </c>
      <c r="AL80" s="1">
        <f t="shared" si="64"/>
        <v>16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9700</v>
      </c>
      <c r="AQ80">
        <v>4850</v>
      </c>
      <c r="AR80">
        <f t="shared" si="68"/>
        <v>12333.2</v>
      </c>
      <c r="AS80">
        <f t="shared" si="69"/>
        <v>2.5429278350515467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16</v>
      </c>
      <c r="F81" s="1">
        <v>2</v>
      </c>
      <c r="G81">
        <f t="shared" si="50"/>
        <v>40000</v>
      </c>
      <c r="H81" s="3">
        <f t="shared" si="51"/>
        <v>4</v>
      </c>
      <c r="I81">
        <f t="shared" si="48"/>
        <v>8766</v>
      </c>
      <c r="J81">
        <v>4383</v>
      </c>
      <c r="K81">
        <f t="shared" si="52"/>
        <v>13687.08</v>
      </c>
      <c r="L81">
        <f t="shared" si="53"/>
        <v>3.1227652292950032</v>
      </c>
      <c r="M81" s="5">
        <f t="shared" si="54"/>
        <v>3</v>
      </c>
      <c r="N81" s="5">
        <f t="shared" si="55"/>
        <v>4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15</v>
      </c>
      <c r="W81" s="1">
        <v>2</v>
      </c>
      <c r="X81">
        <f t="shared" si="57"/>
        <v>40000</v>
      </c>
      <c r="Y81" s="3">
        <f t="shared" si="58"/>
        <v>3</v>
      </c>
      <c r="Z81">
        <f t="shared" si="59"/>
        <v>5678</v>
      </c>
      <c r="AA81">
        <v>2839</v>
      </c>
      <c r="AB81">
        <f t="shared" si="60"/>
        <v>7138.8</v>
      </c>
      <c r="AC81">
        <f t="shared" si="61"/>
        <v>2.5145473758365622</v>
      </c>
      <c r="AD81" s="5">
        <f t="shared" si="62"/>
        <v>2</v>
      </c>
      <c r="AE81" s="5">
        <f t="shared" si="63"/>
        <v>3</v>
      </c>
      <c r="AF81" s="1"/>
      <c r="AG81" s="1"/>
      <c r="AH81" s="1"/>
      <c r="AI81" s="1"/>
      <c r="AJ81" s="1"/>
      <c r="AK81" s="53" t="s">
        <v>59</v>
      </c>
      <c r="AL81" s="1">
        <f t="shared" si="64"/>
        <v>16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9870</v>
      </c>
      <c r="AQ81">
        <v>4935</v>
      </c>
      <c r="AR81">
        <f t="shared" si="68"/>
        <v>12333.2</v>
      </c>
      <c r="AS81">
        <f t="shared" si="69"/>
        <v>2.4991286727456941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16</v>
      </c>
      <c r="F82" s="1">
        <v>2</v>
      </c>
      <c r="G82">
        <f t="shared" si="50"/>
        <v>40000</v>
      </c>
      <c r="H82" s="3">
        <f t="shared" si="51"/>
        <v>4</v>
      </c>
      <c r="I82">
        <f t="shared" si="48"/>
        <v>8832</v>
      </c>
      <c r="J82">
        <v>4416</v>
      </c>
      <c r="K82">
        <f t="shared" si="52"/>
        <v>13687.08</v>
      </c>
      <c r="L82">
        <f t="shared" si="53"/>
        <v>3.0994293478260868</v>
      </c>
      <c r="M82" s="5">
        <f t="shared" si="54"/>
        <v>3</v>
      </c>
      <c r="N82" s="5">
        <f t="shared" si="55"/>
        <v>4</v>
      </c>
      <c r="U82" s="53" t="s">
        <v>60</v>
      </c>
      <c r="V82" s="1">
        <f t="shared" si="56"/>
        <v>15</v>
      </c>
      <c r="W82" s="1">
        <v>2</v>
      </c>
      <c r="X82">
        <f t="shared" si="57"/>
        <v>40000</v>
      </c>
      <c r="Y82" s="3">
        <f t="shared" si="58"/>
        <v>3</v>
      </c>
      <c r="Z82">
        <f t="shared" si="59"/>
        <v>6030</v>
      </c>
      <c r="AA82">
        <v>3015</v>
      </c>
      <c r="AB82">
        <f t="shared" si="60"/>
        <v>7138.8</v>
      </c>
      <c r="AC82">
        <f t="shared" si="61"/>
        <v>2.3677611940298506</v>
      </c>
      <c r="AD82" s="5">
        <f t="shared" si="62"/>
        <v>2</v>
      </c>
      <c r="AE82" s="5">
        <f t="shared" si="63"/>
        <v>3</v>
      </c>
      <c r="AK82" s="53" t="s">
        <v>60</v>
      </c>
      <c r="AL82" s="1">
        <f t="shared" si="64"/>
        <v>16</v>
      </c>
      <c r="AM82" s="1">
        <v>2</v>
      </c>
      <c r="AN82">
        <f t="shared" si="65"/>
        <v>40000</v>
      </c>
      <c r="AO82" s="3">
        <f t="shared" si="66"/>
        <v>3</v>
      </c>
      <c r="AP82">
        <f t="shared" si="67"/>
        <v>9920</v>
      </c>
      <c r="AQ82">
        <v>4960</v>
      </c>
      <c r="AR82">
        <f t="shared" si="68"/>
        <v>12333.2</v>
      </c>
      <c r="AS82">
        <f t="shared" si="69"/>
        <v>2.4865322580645164</v>
      </c>
      <c r="AT82" s="5">
        <f t="shared" si="70"/>
        <v>2</v>
      </c>
      <c r="AU82" s="5">
        <f t="shared" si="71"/>
        <v>3</v>
      </c>
    </row>
    <row r="83" spans="1:47" x14ac:dyDescent="0.2">
      <c r="D83" s="53" t="s">
        <v>61</v>
      </c>
      <c r="E83" s="1">
        <f t="shared" si="49"/>
        <v>16</v>
      </c>
      <c r="F83" s="1">
        <v>2</v>
      </c>
      <c r="G83">
        <f t="shared" si="50"/>
        <v>40000</v>
      </c>
      <c r="H83" s="3">
        <f t="shared" si="51"/>
        <v>4</v>
      </c>
      <c r="I83">
        <f t="shared" si="48"/>
        <v>8976</v>
      </c>
      <c r="J83">
        <v>4488</v>
      </c>
      <c r="K83">
        <f t="shared" si="52"/>
        <v>13687.08</v>
      </c>
      <c r="L83">
        <f t="shared" si="53"/>
        <v>3.0497058823529413</v>
      </c>
      <c r="M83" s="5">
        <f>_xlfn.FLOOR.PRECISE(L83)</f>
        <v>3</v>
      </c>
      <c r="N83" s="5">
        <f t="shared" si="55"/>
        <v>4</v>
      </c>
      <c r="U83" s="53" t="s">
        <v>61</v>
      </c>
      <c r="V83" s="1">
        <f t="shared" si="56"/>
        <v>15</v>
      </c>
      <c r="W83" s="1">
        <v>2</v>
      </c>
      <c r="X83">
        <f t="shared" si="57"/>
        <v>40000</v>
      </c>
      <c r="Y83" s="3">
        <f t="shared" si="58"/>
        <v>3</v>
      </c>
      <c r="Z83">
        <f t="shared" si="59"/>
        <v>6128</v>
      </c>
      <c r="AA83">
        <v>3064</v>
      </c>
      <c r="AB83">
        <f t="shared" si="60"/>
        <v>7138.8</v>
      </c>
      <c r="AC83">
        <f t="shared" si="61"/>
        <v>2.3298955613577026</v>
      </c>
      <c r="AD83" s="5">
        <f t="shared" si="62"/>
        <v>2</v>
      </c>
      <c r="AE83" s="5">
        <f t="shared" si="63"/>
        <v>3</v>
      </c>
      <c r="AK83" s="53" t="s">
        <v>61</v>
      </c>
      <c r="AL83" s="1">
        <f t="shared" si="64"/>
        <v>16</v>
      </c>
      <c r="AM83" s="1">
        <v>2</v>
      </c>
      <c r="AN83">
        <f t="shared" si="65"/>
        <v>40000</v>
      </c>
      <c r="AO83" s="3">
        <f t="shared" si="66"/>
        <v>3</v>
      </c>
      <c r="AP83">
        <f t="shared" si="67"/>
        <v>10110</v>
      </c>
      <c r="AQ83">
        <v>5055</v>
      </c>
      <c r="AR83">
        <f t="shared" si="68"/>
        <v>12333.2</v>
      </c>
      <c r="AS83">
        <f t="shared" si="69"/>
        <v>2.4398021760633037</v>
      </c>
      <c r="AT83" s="5">
        <f t="shared" si="70"/>
        <v>2</v>
      </c>
      <c r="AU83" s="5">
        <f t="shared" si="71"/>
        <v>3</v>
      </c>
    </row>
    <row r="84" spans="1:47" x14ac:dyDescent="0.2">
      <c r="D84" s="53" t="s">
        <v>62</v>
      </c>
      <c r="E84" s="1">
        <f t="shared" si="49"/>
        <v>16</v>
      </c>
      <c r="F84" s="1">
        <v>2</v>
      </c>
      <c r="G84">
        <f t="shared" si="50"/>
        <v>40000</v>
      </c>
      <c r="H84" s="3">
        <f t="shared" si="51"/>
        <v>4</v>
      </c>
      <c r="I84">
        <f t="shared" si="48"/>
        <v>8960</v>
      </c>
      <c r="J84">
        <v>4480</v>
      </c>
      <c r="K84">
        <f t="shared" si="52"/>
        <v>13687.08</v>
      </c>
      <c r="L84">
        <f t="shared" si="53"/>
        <v>3.0551517857142856</v>
      </c>
      <c r="M84" s="5">
        <f t="shared" si="54"/>
        <v>3</v>
      </c>
      <c r="N84" s="5">
        <f t="shared" si="55"/>
        <v>4</v>
      </c>
      <c r="U84" s="53" t="s">
        <v>62</v>
      </c>
      <c r="V84" s="1">
        <f t="shared" si="56"/>
        <v>15</v>
      </c>
      <c r="W84" s="1">
        <v>2</v>
      </c>
      <c r="X84">
        <f t="shared" si="57"/>
        <v>40000</v>
      </c>
      <c r="Y84" s="3">
        <f t="shared" si="58"/>
        <v>3</v>
      </c>
      <c r="Z84">
        <f t="shared" si="59"/>
        <v>6484</v>
      </c>
      <c r="AA84">
        <v>3242</v>
      </c>
      <c r="AB84">
        <f t="shared" si="60"/>
        <v>7138.8</v>
      </c>
      <c r="AC84">
        <f t="shared" si="61"/>
        <v>2.2019740900678593</v>
      </c>
      <c r="AD84" s="5">
        <f t="shared" si="62"/>
        <v>2</v>
      </c>
      <c r="AE84" s="5">
        <f t="shared" si="63"/>
        <v>3</v>
      </c>
      <c r="AK84" s="53" t="s">
        <v>62</v>
      </c>
      <c r="AL84" s="1">
        <f t="shared" si="64"/>
        <v>16</v>
      </c>
      <c r="AM84" s="1">
        <v>2</v>
      </c>
      <c r="AN84">
        <f t="shared" si="65"/>
        <v>40000</v>
      </c>
      <c r="AO84" s="3">
        <f t="shared" si="66"/>
        <v>3</v>
      </c>
      <c r="AP84">
        <f t="shared" si="67"/>
        <v>9950</v>
      </c>
      <c r="AQ84">
        <v>4975</v>
      </c>
      <c r="AR84">
        <f t="shared" si="68"/>
        <v>12333.2</v>
      </c>
      <c r="AS84">
        <f t="shared" si="69"/>
        <v>2.4790351758793969</v>
      </c>
      <c r="AT84" s="5">
        <f t="shared" si="70"/>
        <v>2</v>
      </c>
      <c r="AU84" s="5">
        <f t="shared" si="71"/>
        <v>3</v>
      </c>
    </row>
    <row r="85" spans="1:47" x14ac:dyDescent="0.2">
      <c r="D85" s="53" t="s">
        <v>63</v>
      </c>
      <c r="E85" s="1">
        <f t="shared" si="49"/>
        <v>16</v>
      </c>
      <c r="F85" s="1">
        <v>2</v>
      </c>
      <c r="G85">
        <f t="shared" si="50"/>
        <v>40000</v>
      </c>
      <c r="H85" s="3">
        <f t="shared" si="51"/>
        <v>4</v>
      </c>
      <c r="I85">
        <f t="shared" si="48"/>
        <v>9114</v>
      </c>
      <c r="J85">
        <v>4557</v>
      </c>
      <c r="K85">
        <f t="shared" si="52"/>
        <v>13687.08</v>
      </c>
      <c r="L85">
        <f t="shared" si="53"/>
        <v>3.0035286372613563</v>
      </c>
      <c r="M85" s="5">
        <f t="shared" si="54"/>
        <v>3</v>
      </c>
      <c r="N85" s="5">
        <f t="shared" si="55"/>
        <v>4</v>
      </c>
      <c r="U85" s="53" t="s">
        <v>63</v>
      </c>
      <c r="V85" s="1">
        <f t="shared" si="56"/>
        <v>15</v>
      </c>
      <c r="W85" s="1">
        <v>2</v>
      </c>
      <c r="X85">
        <f t="shared" si="57"/>
        <v>40000</v>
      </c>
      <c r="Y85" s="3">
        <f t="shared" si="58"/>
        <v>3</v>
      </c>
      <c r="Z85">
        <f t="shared" si="59"/>
        <v>6602</v>
      </c>
      <c r="AA85">
        <v>3301</v>
      </c>
      <c r="AB85">
        <f t="shared" si="60"/>
        <v>7138.8</v>
      </c>
      <c r="AC85">
        <f t="shared" si="61"/>
        <v>2.1626173886701001</v>
      </c>
      <c r="AD85" s="5">
        <f t="shared" si="62"/>
        <v>2</v>
      </c>
      <c r="AE85" s="5">
        <f t="shared" si="63"/>
        <v>3</v>
      </c>
      <c r="AK85" s="53" t="s">
        <v>63</v>
      </c>
      <c r="AL85" s="1">
        <f t="shared" si="64"/>
        <v>16</v>
      </c>
      <c r="AM85" s="1">
        <v>2</v>
      </c>
      <c r="AN85">
        <f t="shared" si="65"/>
        <v>40000</v>
      </c>
      <c r="AO85" s="3">
        <f t="shared" si="66"/>
        <v>3</v>
      </c>
      <c r="AP85">
        <f t="shared" si="67"/>
        <v>10026</v>
      </c>
      <c r="AQ85">
        <v>5013</v>
      </c>
      <c r="AR85">
        <f t="shared" si="68"/>
        <v>12333.2</v>
      </c>
      <c r="AS85">
        <f t="shared" si="69"/>
        <v>2.4602433672451629</v>
      </c>
      <c r="AT85" s="5">
        <f t="shared" si="70"/>
        <v>2</v>
      </c>
      <c r="AU85" s="5">
        <f t="shared" si="71"/>
        <v>3</v>
      </c>
    </row>
    <row r="86" spans="1:47" x14ac:dyDescent="0.2">
      <c r="D86" s="53" t="s">
        <v>64</v>
      </c>
      <c r="E86" s="1">
        <f t="shared" si="49"/>
        <v>16</v>
      </c>
      <c r="F86" s="1">
        <v>2</v>
      </c>
      <c r="G86">
        <f t="shared" si="50"/>
        <v>40000</v>
      </c>
      <c r="H86" s="3">
        <f t="shared" si="51"/>
        <v>4</v>
      </c>
      <c r="I86">
        <f t="shared" si="48"/>
        <v>9038</v>
      </c>
      <c r="J86">
        <v>4519</v>
      </c>
      <c r="K86">
        <f t="shared" si="52"/>
        <v>13687.08</v>
      </c>
      <c r="L86">
        <f t="shared" si="53"/>
        <v>3.0287851294534187</v>
      </c>
      <c r="M86" s="5">
        <f t="shared" si="54"/>
        <v>3</v>
      </c>
      <c r="N86" s="5">
        <f t="shared" si="55"/>
        <v>4</v>
      </c>
      <c r="U86" s="53" t="s">
        <v>64</v>
      </c>
      <c r="V86" s="1">
        <f t="shared" si="56"/>
        <v>15</v>
      </c>
      <c r="W86" s="1">
        <v>2</v>
      </c>
      <c r="X86">
        <f t="shared" si="57"/>
        <v>40000</v>
      </c>
      <c r="Y86" s="3">
        <f t="shared" si="58"/>
        <v>3</v>
      </c>
      <c r="Z86">
        <f t="shared" si="59"/>
        <v>6826</v>
      </c>
      <c r="AA86">
        <v>3413</v>
      </c>
      <c r="AB86">
        <f t="shared" si="60"/>
        <v>7138.8</v>
      </c>
      <c r="AC86">
        <f t="shared" si="61"/>
        <v>2.0916495751538235</v>
      </c>
      <c r="AD86" s="5">
        <f t="shared" si="62"/>
        <v>2</v>
      </c>
      <c r="AE86" s="5">
        <f t="shared" si="63"/>
        <v>3</v>
      </c>
      <c r="AK86" s="53" t="s">
        <v>64</v>
      </c>
      <c r="AL86" s="1">
        <f t="shared" si="64"/>
        <v>16</v>
      </c>
      <c r="AM86" s="1">
        <v>2</v>
      </c>
      <c r="AN86">
        <f t="shared" si="65"/>
        <v>40000</v>
      </c>
      <c r="AO86" s="3">
        <f t="shared" si="66"/>
        <v>3</v>
      </c>
      <c r="AP86">
        <f t="shared" si="67"/>
        <v>10000</v>
      </c>
      <c r="AQ86">
        <v>5000</v>
      </c>
      <c r="AR86">
        <f t="shared" si="68"/>
        <v>12333.2</v>
      </c>
      <c r="AS86">
        <f t="shared" si="69"/>
        <v>2.4666399999999999</v>
      </c>
      <c r="AT86" s="5">
        <f t="shared" si="70"/>
        <v>2</v>
      </c>
      <c r="AU86" s="5">
        <f t="shared" si="71"/>
        <v>3</v>
      </c>
    </row>
    <row r="87" spans="1:47" x14ac:dyDescent="0.2">
      <c r="D87" s="53" t="s">
        <v>65</v>
      </c>
      <c r="E87" s="1">
        <f t="shared" si="49"/>
        <v>16</v>
      </c>
      <c r="F87" s="1">
        <v>2</v>
      </c>
      <c r="G87">
        <f t="shared" si="50"/>
        <v>40000</v>
      </c>
      <c r="H87" s="3">
        <f t="shared" si="51"/>
        <v>4</v>
      </c>
      <c r="I87">
        <f t="shared" si="48"/>
        <v>9092</v>
      </c>
      <c r="J87">
        <v>4546</v>
      </c>
      <c r="K87">
        <f t="shared" si="52"/>
        <v>13687.08</v>
      </c>
      <c r="L87">
        <f t="shared" si="53"/>
        <v>3.0107963044434669</v>
      </c>
      <c r="M87" s="5">
        <f t="shared" si="54"/>
        <v>3</v>
      </c>
      <c r="N87" s="5">
        <f t="shared" si="55"/>
        <v>4</v>
      </c>
      <c r="U87" s="53" t="s">
        <v>65</v>
      </c>
      <c r="V87" s="1">
        <f t="shared" si="56"/>
        <v>15</v>
      </c>
      <c r="W87" s="1">
        <v>2</v>
      </c>
      <c r="X87">
        <f t="shared" si="57"/>
        <v>40000</v>
      </c>
      <c r="Y87" s="3">
        <f t="shared" si="58"/>
        <v>3</v>
      </c>
      <c r="Z87">
        <f t="shared" si="59"/>
        <v>7002</v>
      </c>
      <c r="AA87">
        <v>3501</v>
      </c>
      <c r="AB87">
        <f t="shared" si="60"/>
        <v>7138.8</v>
      </c>
      <c r="AC87">
        <f t="shared" si="61"/>
        <v>2.0390745501285346</v>
      </c>
      <c r="AD87" s="5">
        <f t="shared" si="62"/>
        <v>2</v>
      </c>
      <c r="AE87" s="5">
        <f t="shared" si="63"/>
        <v>3</v>
      </c>
      <c r="AK87" s="53" t="s">
        <v>65</v>
      </c>
      <c r="AL87" s="1">
        <f t="shared" si="64"/>
        <v>16</v>
      </c>
      <c r="AM87" s="1">
        <v>2</v>
      </c>
      <c r="AN87">
        <f t="shared" si="65"/>
        <v>40000</v>
      </c>
      <c r="AO87" s="3">
        <f t="shared" si="66"/>
        <v>3</v>
      </c>
      <c r="AP87">
        <f t="shared" si="67"/>
        <v>9864</v>
      </c>
      <c r="AQ87">
        <v>4932</v>
      </c>
      <c r="AR87">
        <f t="shared" si="68"/>
        <v>12333.2</v>
      </c>
      <c r="AS87">
        <f t="shared" si="69"/>
        <v>2.5006488240064884</v>
      </c>
      <c r="AT87" s="5">
        <f t="shared" si="70"/>
        <v>2</v>
      </c>
      <c r="AU87" s="5">
        <f t="shared" si="71"/>
        <v>3</v>
      </c>
    </row>
    <row r="88" spans="1:47" x14ac:dyDescent="0.2">
      <c r="D88" s="53" t="s">
        <v>66</v>
      </c>
      <c r="E88" s="1">
        <f t="shared" si="49"/>
        <v>16</v>
      </c>
      <c r="F88" s="1">
        <v>2</v>
      </c>
      <c r="G88">
        <f t="shared" si="50"/>
        <v>40000</v>
      </c>
      <c r="H88" s="3">
        <f t="shared" si="51"/>
        <v>4</v>
      </c>
      <c r="I88">
        <f t="shared" si="48"/>
        <v>8922</v>
      </c>
      <c r="J88">
        <v>4461</v>
      </c>
      <c r="K88">
        <f t="shared" si="52"/>
        <v>13687.08</v>
      </c>
      <c r="L88">
        <f t="shared" si="53"/>
        <v>3.068164088769334</v>
      </c>
      <c r="M88" s="5">
        <f t="shared" si="54"/>
        <v>3</v>
      </c>
      <c r="N88" s="5">
        <f t="shared" si="55"/>
        <v>4</v>
      </c>
      <c r="U88" s="53" t="s">
        <v>66</v>
      </c>
      <c r="V88" s="1">
        <f t="shared" si="56"/>
        <v>15</v>
      </c>
      <c r="W88" s="1">
        <v>2</v>
      </c>
      <c r="X88">
        <f t="shared" si="57"/>
        <v>40000</v>
      </c>
      <c r="Y88" s="3">
        <f t="shared" si="58"/>
        <v>3</v>
      </c>
      <c r="Z88">
        <f t="shared" si="59"/>
        <v>7046</v>
      </c>
      <c r="AA88">
        <v>3523</v>
      </c>
      <c r="AB88">
        <f t="shared" si="60"/>
        <v>7138.8</v>
      </c>
      <c r="AC88">
        <f t="shared" si="61"/>
        <v>2.0263411864887879</v>
      </c>
      <c r="AD88" s="5">
        <f t="shared" si="62"/>
        <v>2</v>
      </c>
      <c r="AE88" s="5">
        <f t="shared" si="63"/>
        <v>3</v>
      </c>
      <c r="AK88" s="53" t="s">
        <v>66</v>
      </c>
      <c r="AL88" s="1">
        <f t="shared" si="64"/>
        <v>16</v>
      </c>
      <c r="AM88" s="1">
        <v>2</v>
      </c>
      <c r="AN88">
        <f t="shared" si="65"/>
        <v>40000</v>
      </c>
      <c r="AO88" s="3">
        <f t="shared" si="66"/>
        <v>3</v>
      </c>
      <c r="AP88">
        <f t="shared" si="67"/>
        <v>9760</v>
      </c>
      <c r="AQ88">
        <v>4880</v>
      </c>
      <c r="AR88">
        <f t="shared" si="68"/>
        <v>12333.2</v>
      </c>
      <c r="AS88">
        <f t="shared" si="69"/>
        <v>2.5272950819672131</v>
      </c>
      <c r="AT88" s="5">
        <f t="shared" si="70"/>
        <v>2</v>
      </c>
      <c r="AU88" s="5">
        <f t="shared" si="71"/>
        <v>3</v>
      </c>
    </row>
    <row r="89" spans="1:47" x14ac:dyDescent="0.2">
      <c r="D89" s="53" t="s">
        <v>67</v>
      </c>
      <c r="E89" s="1">
        <f t="shared" si="49"/>
        <v>16</v>
      </c>
      <c r="F89" s="1">
        <v>2</v>
      </c>
      <c r="G89">
        <f t="shared" si="50"/>
        <v>40000</v>
      </c>
      <c r="H89" s="3">
        <f t="shared" si="51"/>
        <v>4</v>
      </c>
      <c r="I89">
        <f t="shared" si="48"/>
        <v>8896</v>
      </c>
      <c r="J89">
        <v>4448</v>
      </c>
      <c r="K89">
        <f t="shared" si="52"/>
        <v>13687.08</v>
      </c>
      <c r="L89">
        <f t="shared" si="53"/>
        <v>3.0771312949640288</v>
      </c>
      <c r="M89" s="5">
        <f t="shared" si="54"/>
        <v>3</v>
      </c>
      <c r="N89" s="5">
        <f t="shared" si="55"/>
        <v>4</v>
      </c>
      <c r="U89" s="53" t="s">
        <v>67</v>
      </c>
      <c r="V89" s="1">
        <f t="shared" si="56"/>
        <v>15</v>
      </c>
      <c r="W89" s="1">
        <v>2</v>
      </c>
      <c r="X89">
        <f t="shared" si="57"/>
        <v>40000</v>
      </c>
      <c r="Y89" s="3">
        <f t="shared" si="58"/>
        <v>2</v>
      </c>
      <c r="Z89">
        <f t="shared" si="59"/>
        <v>7314</v>
      </c>
      <c r="AA89">
        <v>3657</v>
      </c>
      <c r="AB89">
        <f t="shared" si="60"/>
        <v>7138.8</v>
      </c>
      <c r="AC89">
        <f t="shared" si="61"/>
        <v>1.9520918785890073</v>
      </c>
      <c r="AD89" s="5">
        <f t="shared" si="62"/>
        <v>1</v>
      </c>
      <c r="AE89" s="5">
        <f t="shared" si="63"/>
        <v>2</v>
      </c>
      <c r="AK89" s="53" t="s">
        <v>67</v>
      </c>
      <c r="AL89" s="1">
        <f t="shared" si="64"/>
        <v>16</v>
      </c>
      <c r="AM89" s="1">
        <v>2</v>
      </c>
      <c r="AN89">
        <f t="shared" si="65"/>
        <v>40000</v>
      </c>
      <c r="AO89" s="3">
        <f t="shared" si="66"/>
        <v>3</v>
      </c>
      <c r="AP89">
        <f t="shared" si="67"/>
        <v>9840</v>
      </c>
      <c r="AQ89">
        <v>4920</v>
      </c>
      <c r="AR89">
        <f t="shared" si="68"/>
        <v>12333.2</v>
      </c>
      <c r="AS89">
        <f t="shared" si="69"/>
        <v>2.5067479674796749</v>
      </c>
      <c r="AT89" s="5">
        <f t="shared" si="70"/>
        <v>2</v>
      </c>
      <c r="AU89" s="5">
        <f t="shared" si="71"/>
        <v>3</v>
      </c>
    </row>
    <row r="90" spans="1:47" x14ac:dyDescent="0.2">
      <c r="D90" s="53" t="s">
        <v>68</v>
      </c>
      <c r="E90" s="1">
        <f t="shared" si="49"/>
        <v>16</v>
      </c>
      <c r="F90" s="1">
        <v>2</v>
      </c>
      <c r="G90">
        <f t="shared" si="50"/>
        <v>40000</v>
      </c>
      <c r="H90" s="3">
        <f t="shared" si="51"/>
        <v>4</v>
      </c>
      <c r="I90">
        <f t="shared" si="48"/>
        <v>8744</v>
      </c>
      <c r="J90">
        <v>4372</v>
      </c>
      <c r="K90">
        <f t="shared" si="52"/>
        <v>13687.08</v>
      </c>
      <c r="L90">
        <f t="shared" si="53"/>
        <v>3.1306221408966146</v>
      </c>
      <c r="M90" s="5">
        <f t="shared" si="54"/>
        <v>3</v>
      </c>
      <c r="N90" s="5">
        <f t="shared" si="55"/>
        <v>4</v>
      </c>
      <c r="U90" s="53" t="s">
        <v>68</v>
      </c>
      <c r="V90" s="1">
        <f t="shared" si="56"/>
        <v>15</v>
      </c>
      <c r="W90" s="1">
        <v>2</v>
      </c>
      <c r="X90">
        <f t="shared" si="57"/>
        <v>40000</v>
      </c>
      <c r="Y90" s="3">
        <f t="shared" si="58"/>
        <v>2</v>
      </c>
      <c r="Z90">
        <f t="shared" si="59"/>
        <v>7354</v>
      </c>
      <c r="AA90">
        <v>3677</v>
      </c>
      <c r="AB90">
        <f t="shared" si="60"/>
        <v>7138.8</v>
      </c>
      <c r="AC90">
        <f t="shared" si="61"/>
        <v>1.9414740277400055</v>
      </c>
      <c r="AD90" s="5">
        <f t="shared" si="62"/>
        <v>1</v>
      </c>
      <c r="AE90" s="5">
        <f t="shared" si="63"/>
        <v>2</v>
      </c>
      <c r="AK90" s="53" t="s">
        <v>68</v>
      </c>
      <c r="AL90" s="1">
        <f t="shared" si="64"/>
        <v>16</v>
      </c>
      <c r="AM90" s="1">
        <v>2</v>
      </c>
      <c r="AN90">
        <f t="shared" si="65"/>
        <v>40000</v>
      </c>
      <c r="AO90" s="3">
        <f t="shared" si="66"/>
        <v>3</v>
      </c>
      <c r="AP90">
        <f t="shared" si="67"/>
        <v>9570</v>
      </c>
      <c r="AQ90">
        <v>4785</v>
      </c>
      <c r="AR90">
        <f t="shared" si="68"/>
        <v>12333.2</v>
      </c>
      <c r="AS90">
        <f t="shared" si="69"/>
        <v>2.5774712643678162</v>
      </c>
      <c r="AT90" s="5">
        <f t="shared" si="70"/>
        <v>2</v>
      </c>
      <c r="AU90" s="5">
        <f t="shared" si="71"/>
        <v>3</v>
      </c>
    </row>
    <row r="91" spans="1:47" x14ac:dyDescent="0.2">
      <c r="D91" s="53" t="s">
        <v>69</v>
      </c>
      <c r="E91" s="1">
        <f t="shared" si="49"/>
        <v>16</v>
      </c>
      <c r="F91" s="1">
        <v>1</v>
      </c>
      <c r="G91">
        <f t="shared" si="50"/>
        <v>40000</v>
      </c>
      <c r="H91" s="3">
        <f t="shared" si="51"/>
        <v>4</v>
      </c>
      <c r="I91">
        <f t="shared" si="48"/>
        <v>4455</v>
      </c>
      <c r="J91">
        <v>4455</v>
      </c>
      <c r="K91">
        <f t="shared" si="52"/>
        <v>13687.08</v>
      </c>
      <c r="L91">
        <f t="shared" si="53"/>
        <v>3.0722962962962961</v>
      </c>
      <c r="M91" s="5">
        <f t="shared" si="54"/>
        <v>3</v>
      </c>
      <c r="N91" s="5">
        <f t="shared" si="55"/>
        <v>4</v>
      </c>
      <c r="U91" s="53" t="s">
        <v>69</v>
      </c>
      <c r="V91" s="1">
        <f t="shared" si="56"/>
        <v>15</v>
      </c>
      <c r="W91" s="1">
        <v>2</v>
      </c>
      <c r="X91">
        <f t="shared" si="57"/>
        <v>40000</v>
      </c>
      <c r="Y91" s="3">
        <f t="shared" si="58"/>
        <v>2</v>
      </c>
      <c r="Z91">
        <f t="shared" si="59"/>
        <v>7566</v>
      </c>
      <c r="AA91">
        <v>3783</v>
      </c>
      <c r="AB91">
        <f t="shared" si="60"/>
        <v>7138.8</v>
      </c>
      <c r="AC91">
        <f t="shared" si="61"/>
        <v>1.8870737509912767</v>
      </c>
      <c r="AD91" s="5">
        <f t="shared" si="62"/>
        <v>1</v>
      </c>
      <c r="AE91" s="5">
        <f t="shared" si="63"/>
        <v>2</v>
      </c>
      <c r="AK91" s="53" t="s">
        <v>69</v>
      </c>
      <c r="AL91" s="1">
        <f t="shared" si="64"/>
        <v>16</v>
      </c>
      <c r="AM91" s="1">
        <v>2</v>
      </c>
      <c r="AN91">
        <f t="shared" si="65"/>
        <v>40000</v>
      </c>
      <c r="AO91" s="3">
        <f t="shared" si="66"/>
        <v>3</v>
      </c>
      <c r="AP91">
        <f t="shared" si="67"/>
        <v>9468</v>
      </c>
      <c r="AQ91">
        <v>4734</v>
      </c>
      <c r="AR91">
        <f t="shared" si="68"/>
        <v>12333.2</v>
      </c>
      <c r="AS91">
        <f t="shared" si="69"/>
        <v>2.6052386987748206</v>
      </c>
      <c r="AT91" s="5">
        <f t="shared" si="70"/>
        <v>2</v>
      </c>
      <c r="AU91" s="5">
        <f t="shared" si="71"/>
        <v>3</v>
      </c>
    </row>
    <row r="92" spans="1:47" x14ac:dyDescent="0.2">
      <c r="D92" s="53" t="s">
        <v>70</v>
      </c>
      <c r="E92" s="1">
        <f t="shared" si="49"/>
        <v>16</v>
      </c>
      <c r="F92" s="1">
        <v>1</v>
      </c>
      <c r="G92">
        <f t="shared" si="50"/>
        <v>40000</v>
      </c>
      <c r="H92" s="3">
        <f t="shared" si="51"/>
        <v>4</v>
      </c>
      <c r="I92">
        <f t="shared" si="48"/>
        <v>4359</v>
      </c>
      <c r="J92">
        <v>4359</v>
      </c>
      <c r="K92">
        <f t="shared" si="52"/>
        <v>13687.08</v>
      </c>
      <c r="L92">
        <f t="shared" si="53"/>
        <v>3.1399587061252578</v>
      </c>
      <c r="M92" s="5">
        <f t="shared" si="54"/>
        <v>3</v>
      </c>
      <c r="N92" s="5">
        <f t="shared" si="55"/>
        <v>4</v>
      </c>
      <c r="U92" s="53" t="s">
        <v>70</v>
      </c>
      <c r="V92" s="1">
        <f t="shared" si="56"/>
        <v>15</v>
      </c>
      <c r="W92" s="1">
        <v>2</v>
      </c>
      <c r="X92">
        <f t="shared" si="57"/>
        <v>40000</v>
      </c>
      <c r="Y92" s="3">
        <f t="shared" si="58"/>
        <v>2</v>
      </c>
      <c r="Z92">
        <f t="shared" si="59"/>
        <v>7528</v>
      </c>
      <c r="AA92">
        <v>3764</v>
      </c>
      <c r="AB92">
        <f t="shared" si="60"/>
        <v>7138.8</v>
      </c>
      <c r="AC92">
        <f t="shared" si="61"/>
        <v>1.8965993623804465</v>
      </c>
      <c r="AD92" s="5">
        <f t="shared" si="62"/>
        <v>1</v>
      </c>
      <c r="AE92" s="5">
        <f t="shared" si="63"/>
        <v>2</v>
      </c>
      <c r="AK92" s="53" t="s">
        <v>70</v>
      </c>
      <c r="AL92" s="1">
        <f t="shared" si="64"/>
        <v>16</v>
      </c>
      <c r="AM92" s="1">
        <v>2</v>
      </c>
      <c r="AN92">
        <f t="shared" si="65"/>
        <v>40000</v>
      </c>
      <c r="AO92" s="3">
        <f t="shared" si="66"/>
        <v>3</v>
      </c>
      <c r="AP92">
        <f t="shared" si="67"/>
        <v>9192</v>
      </c>
      <c r="AQ92">
        <v>4596</v>
      </c>
      <c r="AR92">
        <f t="shared" si="68"/>
        <v>12333.2</v>
      </c>
      <c r="AS92">
        <f t="shared" si="69"/>
        <v>2.6834638816362055</v>
      </c>
      <c r="AT92" s="5">
        <f t="shared" si="70"/>
        <v>2</v>
      </c>
      <c r="AU92" s="5">
        <f t="shared" si="71"/>
        <v>3</v>
      </c>
    </row>
    <row r="93" spans="1:47" x14ac:dyDescent="0.2">
      <c r="D93" s="53" t="s">
        <v>71</v>
      </c>
      <c r="E93" s="1">
        <f t="shared" si="49"/>
        <v>16</v>
      </c>
      <c r="F93" s="1">
        <v>1</v>
      </c>
      <c r="G93">
        <f t="shared" si="50"/>
        <v>40000</v>
      </c>
      <c r="H93" s="3">
        <f t="shared" si="51"/>
        <v>4</v>
      </c>
      <c r="I93">
        <f t="shared" si="48"/>
        <v>4268</v>
      </c>
      <c r="J93">
        <v>4268</v>
      </c>
      <c r="K93">
        <f t="shared" si="52"/>
        <v>13687.08</v>
      </c>
      <c r="L93">
        <f t="shared" si="53"/>
        <v>3.2069072164948453</v>
      </c>
      <c r="M93" s="5">
        <f t="shared" si="54"/>
        <v>3</v>
      </c>
      <c r="N93" s="5">
        <f t="shared" si="55"/>
        <v>4</v>
      </c>
      <c r="U93" s="53" t="s">
        <v>71</v>
      </c>
      <c r="V93" s="1">
        <f t="shared" si="56"/>
        <v>15</v>
      </c>
      <c r="W93" s="1">
        <v>1</v>
      </c>
      <c r="X93">
        <f t="shared" si="57"/>
        <v>40000</v>
      </c>
      <c r="Y93" s="3">
        <f t="shared" si="58"/>
        <v>2</v>
      </c>
      <c r="Z93">
        <f t="shared" si="59"/>
        <v>3888</v>
      </c>
      <c r="AA93">
        <v>3888</v>
      </c>
      <c r="AB93">
        <f t="shared" si="60"/>
        <v>7138.8</v>
      </c>
      <c r="AC93">
        <f t="shared" si="61"/>
        <v>1.8361111111111112</v>
      </c>
      <c r="AD93" s="5">
        <f t="shared" si="62"/>
        <v>1</v>
      </c>
      <c r="AE93" s="5">
        <f t="shared" si="63"/>
        <v>2</v>
      </c>
      <c r="AK93" s="53" t="s">
        <v>71</v>
      </c>
      <c r="AL93" s="1">
        <f t="shared" si="64"/>
        <v>16</v>
      </c>
      <c r="AM93" s="1">
        <v>1</v>
      </c>
      <c r="AN93">
        <f t="shared" si="65"/>
        <v>40000</v>
      </c>
      <c r="AO93" s="3">
        <f t="shared" si="66"/>
        <v>3</v>
      </c>
      <c r="AP93">
        <f t="shared" si="67"/>
        <v>4552</v>
      </c>
      <c r="AQ93">
        <v>4552</v>
      </c>
      <c r="AR93">
        <f t="shared" si="68"/>
        <v>12333.2</v>
      </c>
      <c r="AS93">
        <f t="shared" si="69"/>
        <v>2.7094024604569422</v>
      </c>
      <c r="AT93" s="5">
        <f t="shared" si="70"/>
        <v>2</v>
      </c>
      <c r="AU93" s="5">
        <f t="shared" si="71"/>
        <v>3</v>
      </c>
    </row>
    <row r="94" spans="1:47" x14ac:dyDescent="0.2">
      <c r="F94" t="s">
        <v>20</v>
      </c>
      <c r="I94">
        <f>SUM(I69:I93)</f>
        <v>342177</v>
      </c>
      <c r="J94">
        <f>SUM(J69:J93)</f>
        <v>95149</v>
      </c>
      <c r="W94" t="s">
        <v>20</v>
      </c>
      <c r="Z94">
        <f>SUM(Z69:Z93)</f>
        <v>178470</v>
      </c>
      <c r="AA94">
        <f>SUM(AA69:AA93)</f>
        <v>63751</v>
      </c>
      <c r="AM94" t="s">
        <v>20</v>
      </c>
      <c r="AP94">
        <f>SUM(AP69:AP93)</f>
        <v>308330</v>
      </c>
      <c r="AQ94">
        <f>SUM(AQ69:AQ93)</f>
        <v>105366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16</v>
      </c>
      <c r="F100" s="53">
        <v>127</v>
      </c>
      <c r="G100">
        <f>B$4/25</f>
        <v>40000</v>
      </c>
      <c r="H100" s="3">
        <f>N100</f>
        <v>21</v>
      </c>
      <c r="I100">
        <f t="shared" ref="I100:I124" si="72">F100*J100</f>
        <v>109474</v>
      </c>
      <c r="J100">
        <v>862</v>
      </c>
      <c r="K100">
        <f>I$125/25</f>
        <v>17457.32</v>
      </c>
      <c r="L100">
        <f>K100/J100</f>
        <v>20.252111368909514</v>
      </c>
      <c r="M100" s="5">
        <f>_xlfn.FLOOR.PRECISE(L100)</f>
        <v>20</v>
      </c>
      <c r="N100" s="5">
        <f>ROUNDUP(L100,0)</f>
        <v>21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15</v>
      </c>
      <c r="W100" s="53">
        <v>100</v>
      </c>
      <c r="X100">
        <f>S$4/25</f>
        <v>40000</v>
      </c>
      <c r="Y100" s="3">
        <f>AE100</f>
        <v>28</v>
      </c>
      <c r="Z100">
        <f>W100*AA100</f>
        <v>26200</v>
      </c>
      <c r="AA100">
        <v>262</v>
      </c>
      <c r="AB100">
        <f>Z$125/25</f>
        <v>7300.4</v>
      </c>
      <c r="AC100">
        <f>AB100/AA100</f>
        <v>27.864122137404578</v>
      </c>
      <c r="AD100" s="5">
        <f>_xlfn.FLOOR.PRECISE(AC100)</f>
        <v>27</v>
      </c>
      <c r="AE100" s="5">
        <f>ROUNDUP(AC100,0)</f>
        <v>28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16</v>
      </c>
      <c r="AM100" s="53">
        <v>112</v>
      </c>
      <c r="AN100">
        <f>AI$4/25</f>
        <v>40000</v>
      </c>
      <c r="AO100" s="3">
        <f>AU100</f>
        <v>18</v>
      </c>
      <c r="AP100">
        <f>AM100*AQ100</f>
        <v>107408</v>
      </c>
      <c r="AQ100">
        <v>959</v>
      </c>
      <c r="AR100">
        <f>AP$125/25</f>
        <v>16862.04</v>
      </c>
      <c r="AS100">
        <f>AR100/AQ100</f>
        <v>17.582940563086549</v>
      </c>
      <c r="AT100" s="5">
        <f>_xlfn.FLOOR.PRECISE(AS100)</f>
        <v>17</v>
      </c>
      <c r="AU100" s="5">
        <f>ROUNDUP(AS100,0)</f>
        <v>18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17</v>
      </c>
      <c r="F101" s="53">
        <v>46</v>
      </c>
      <c r="G101">
        <f t="shared" ref="G101:G124" si="74">B$4/25</f>
        <v>40000</v>
      </c>
      <c r="H101" s="3">
        <f t="shared" ref="H101:H124" si="75">N101</f>
        <v>11</v>
      </c>
      <c r="I101">
        <f t="shared" si="72"/>
        <v>73416</v>
      </c>
      <c r="J101">
        <v>1596</v>
      </c>
      <c r="K101">
        <f t="shared" ref="K101:K124" si="76">I$125/25</f>
        <v>17457.32</v>
      </c>
      <c r="L101">
        <f t="shared" ref="L101:L124" si="77">K101/J101</f>
        <v>10.938170426065163</v>
      </c>
      <c r="M101" s="5">
        <f t="shared" ref="M101:M124" si="78">_xlfn.FLOOR.PRECISE(L101)</f>
        <v>10</v>
      </c>
      <c r="N101" s="5">
        <f t="shared" ref="N101:N124" si="79">ROUNDUP(L101,0)</f>
        <v>11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16</v>
      </c>
      <c r="W101" s="53">
        <v>13</v>
      </c>
      <c r="X101">
        <f t="shared" ref="X101:X124" si="81">S$4/25</f>
        <v>40000</v>
      </c>
      <c r="Y101" s="3">
        <f t="shared" ref="Y101:Y124" si="82">AE101</f>
        <v>14</v>
      </c>
      <c r="Z101">
        <f t="shared" ref="Z101:Z124" si="83">W101*AA101</f>
        <v>7176</v>
      </c>
      <c r="AA101">
        <v>552</v>
      </c>
      <c r="AB101">
        <f t="shared" ref="AB101:AB124" si="84">Z$125/25</f>
        <v>7300.4</v>
      </c>
      <c r="AC101">
        <f t="shared" ref="AC101:AC124" si="85">AB101/AA101</f>
        <v>13.225362318840579</v>
      </c>
      <c r="AD101" s="5">
        <f t="shared" ref="AD101:AD124" si="86">_xlfn.FLOOR.PRECISE(AC101)</f>
        <v>13</v>
      </c>
      <c r="AE101" s="5">
        <f t="shared" ref="AE101:AE124" si="87">ROUNDUP(AC101,0)</f>
        <v>14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17</v>
      </c>
      <c r="AM101" s="53">
        <v>14</v>
      </c>
      <c r="AN101">
        <f t="shared" ref="AN101:AN124" si="89">AI$4/25</f>
        <v>40000</v>
      </c>
      <c r="AO101" s="3">
        <f t="shared" ref="AO101:AO124" si="90">AU101</f>
        <v>10</v>
      </c>
      <c r="AP101">
        <f t="shared" ref="AP101:AP124" si="91">AM101*AQ101</f>
        <v>24990</v>
      </c>
      <c r="AQ101">
        <v>1785</v>
      </c>
      <c r="AR101">
        <f t="shared" ref="AR101:AR124" si="92">AP$125/25</f>
        <v>16862.04</v>
      </c>
      <c r="AS101">
        <f t="shared" ref="AS101:AS124" si="93">AR101/AQ101</f>
        <v>9.4465210084033622</v>
      </c>
      <c r="AT101" s="5">
        <f t="shared" ref="AT101:AT124" si="94">_xlfn.FLOOR.PRECISE(AS101)</f>
        <v>9</v>
      </c>
      <c r="AU101" s="5">
        <f t="shared" ref="AU101:AU124" si="95">ROUNDUP(AS101,0)</f>
        <v>10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18</v>
      </c>
      <c r="F102" s="53">
        <v>11</v>
      </c>
      <c r="G102">
        <f t="shared" si="74"/>
        <v>40000</v>
      </c>
      <c r="H102" s="3">
        <f t="shared" si="75"/>
        <v>9</v>
      </c>
      <c r="I102">
        <f t="shared" si="72"/>
        <v>23771</v>
      </c>
      <c r="J102">
        <v>2161</v>
      </c>
      <c r="K102">
        <f t="shared" si="76"/>
        <v>17457.32</v>
      </c>
      <c r="L102">
        <f t="shared" si="77"/>
        <v>8.0783526145303099</v>
      </c>
      <c r="M102" s="5">
        <f t="shared" si="78"/>
        <v>8</v>
      </c>
      <c r="N102" s="5">
        <f t="shared" si="79"/>
        <v>9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16</v>
      </c>
      <c r="W102" s="53">
        <v>11</v>
      </c>
      <c r="X102">
        <f t="shared" si="81"/>
        <v>40000</v>
      </c>
      <c r="Y102" s="3">
        <f t="shared" si="82"/>
        <v>9</v>
      </c>
      <c r="Z102">
        <f t="shared" si="83"/>
        <v>9174</v>
      </c>
      <c r="AA102">
        <v>834</v>
      </c>
      <c r="AB102">
        <f t="shared" si="84"/>
        <v>7300.4</v>
      </c>
      <c r="AC102">
        <f t="shared" si="85"/>
        <v>8.7534772182254184</v>
      </c>
      <c r="AD102" s="5">
        <f t="shared" si="86"/>
        <v>8</v>
      </c>
      <c r="AE102" s="5">
        <f t="shared" si="87"/>
        <v>9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18</v>
      </c>
      <c r="AM102" s="53">
        <v>12</v>
      </c>
      <c r="AN102">
        <f t="shared" si="89"/>
        <v>40000</v>
      </c>
      <c r="AO102" s="3">
        <f t="shared" si="90"/>
        <v>8</v>
      </c>
      <c r="AP102">
        <f t="shared" si="91"/>
        <v>28692</v>
      </c>
      <c r="AQ102">
        <v>2391</v>
      </c>
      <c r="AR102">
        <f t="shared" si="92"/>
        <v>16862.04</v>
      </c>
      <c r="AS102">
        <f t="shared" si="93"/>
        <v>7.0522961104140531</v>
      </c>
      <c r="AT102" s="5">
        <f t="shared" si="94"/>
        <v>7</v>
      </c>
      <c r="AU102" s="5">
        <f t="shared" si="95"/>
        <v>8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18</v>
      </c>
      <c r="F103" s="1">
        <v>7</v>
      </c>
      <c r="G103">
        <f t="shared" si="74"/>
        <v>40000</v>
      </c>
      <c r="H103" s="3">
        <f t="shared" si="75"/>
        <v>7</v>
      </c>
      <c r="I103">
        <f t="shared" si="72"/>
        <v>18186</v>
      </c>
      <c r="J103">
        <v>2598</v>
      </c>
      <c r="K103">
        <f t="shared" si="76"/>
        <v>17457.32</v>
      </c>
      <c r="L103">
        <f t="shared" si="77"/>
        <v>6.7195227097767516</v>
      </c>
      <c r="M103" s="5">
        <f t="shared" si="78"/>
        <v>6</v>
      </c>
      <c r="N103" s="5">
        <f t="shared" si="79"/>
        <v>7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17</v>
      </c>
      <c r="W103" s="1">
        <v>7</v>
      </c>
      <c r="X103">
        <f t="shared" si="81"/>
        <v>40000</v>
      </c>
      <c r="Y103" s="3">
        <f t="shared" si="82"/>
        <v>7</v>
      </c>
      <c r="Z103">
        <f t="shared" si="83"/>
        <v>7686</v>
      </c>
      <c r="AA103">
        <v>1098</v>
      </c>
      <c r="AB103">
        <f t="shared" si="84"/>
        <v>7300.4</v>
      </c>
      <c r="AC103">
        <f t="shared" si="85"/>
        <v>6.648816029143898</v>
      </c>
      <c r="AD103" s="5">
        <f t="shared" si="86"/>
        <v>6</v>
      </c>
      <c r="AE103" s="5">
        <f t="shared" si="87"/>
        <v>7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18</v>
      </c>
      <c r="AM103" s="1">
        <v>8</v>
      </c>
      <c r="AN103">
        <f t="shared" si="89"/>
        <v>40000</v>
      </c>
      <c r="AO103" s="3">
        <f t="shared" si="90"/>
        <v>6</v>
      </c>
      <c r="AP103">
        <f t="shared" si="91"/>
        <v>23104</v>
      </c>
      <c r="AQ103">
        <v>2888</v>
      </c>
      <c r="AR103">
        <f t="shared" si="92"/>
        <v>16862.04</v>
      </c>
      <c r="AS103">
        <f t="shared" si="93"/>
        <v>5.8386565096952916</v>
      </c>
      <c r="AT103" s="5">
        <f t="shared" si="94"/>
        <v>5</v>
      </c>
      <c r="AU103" s="5">
        <f t="shared" si="95"/>
        <v>6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18</v>
      </c>
      <c r="F104" s="1">
        <v>6</v>
      </c>
      <c r="G104">
        <f t="shared" si="74"/>
        <v>40000</v>
      </c>
      <c r="H104" s="3">
        <f t="shared" si="75"/>
        <v>6</v>
      </c>
      <c r="I104">
        <f t="shared" si="72"/>
        <v>17670</v>
      </c>
      <c r="J104">
        <v>2945</v>
      </c>
      <c r="K104">
        <f t="shared" si="76"/>
        <v>17457.32</v>
      </c>
      <c r="L104">
        <f t="shared" si="77"/>
        <v>5.9277826825127331</v>
      </c>
      <c r="M104" s="5">
        <f t="shared" si="78"/>
        <v>5</v>
      </c>
      <c r="N104" s="5">
        <f t="shared" si="79"/>
        <v>6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17</v>
      </c>
      <c r="W104" s="1">
        <v>5</v>
      </c>
      <c r="X104">
        <f t="shared" si="81"/>
        <v>40000</v>
      </c>
      <c r="Y104" s="3">
        <f t="shared" si="82"/>
        <v>6</v>
      </c>
      <c r="Z104">
        <f t="shared" si="83"/>
        <v>6880</v>
      </c>
      <c r="AA104">
        <v>1376</v>
      </c>
      <c r="AB104">
        <f t="shared" si="84"/>
        <v>7300.4</v>
      </c>
      <c r="AC104">
        <f t="shared" si="85"/>
        <v>5.3055232558139531</v>
      </c>
      <c r="AD104" s="5">
        <f t="shared" si="86"/>
        <v>5</v>
      </c>
      <c r="AE104" s="5">
        <f t="shared" si="87"/>
        <v>6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18</v>
      </c>
      <c r="AM104" s="1">
        <v>7</v>
      </c>
      <c r="AN104">
        <f t="shared" si="89"/>
        <v>40000</v>
      </c>
      <c r="AO104" s="3">
        <f t="shared" si="90"/>
        <v>6</v>
      </c>
      <c r="AP104">
        <f t="shared" si="91"/>
        <v>23289</v>
      </c>
      <c r="AQ104">
        <v>3327</v>
      </c>
      <c r="AR104">
        <f t="shared" si="92"/>
        <v>16862.04</v>
      </c>
      <c r="AS104">
        <f t="shared" si="93"/>
        <v>5.06824165915239</v>
      </c>
      <c r="AT104" s="5">
        <f t="shared" si="94"/>
        <v>5</v>
      </c>
      <c r="AU104" s="5">
        <f t="shared" si="95"/>
        <v>6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18</v>
      </c>
      <c r="F105" s="1">
        <v>5</v>
      </c>
      <c r="G105">
        <f t="shared" si="74"/>
        <v>40000</v>
      </c>
      <c r="H105" s="3">
        <f t="shared" si="75"/>
        <v>6</v>
      </c>
      <c r="I105">
        <f t="shared" si="72"/>
        <v>16300</v>
      </c>
      <c r="J105">
        <v>3260</v>
      </c>
      <c r="K105">
        <f t="shared" si="76"/>
        <v>17457.32</v>
      </c>
      <c r="L105">
        <f t="shared" si="77"/>
        <v>5.355006134969325</v>
      </c>
      <c r="M105" s="5">
        <f t="shared" si="78"/>
        <v>5</v>
      </c>
      <c r="N105" s="5">
        <f t="shared" si="79"/>
        <v>6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17</v>
      </c>
      <c r="W105" s="1">
        <v>4</v>
      </c>
      <c r="X105">
        <f t="shared" si="81"/>
        <v>40000</v>
      </c>
      <c r="Y105" s="3">
        <f t="shared" si="82"/>
        <v>5</v>
      </c>
      <c r="Z105">
        <f t="shared" si="83"/>
        <v>6072</v>
      </c>
      <c r="AA105">
        <v>1518</v>
      </c>
      <c r="AB105">
        <f t="shared" si="84"/>
        <v>7300.4</v>
      </c>
      <c r="AC105">
        <f t="shared" si="85"/>
        <v>4.8092226613965741</v>
      </c>
      <c r="AD105" s="5">
        <f t="shared" si="86"/>
        <v>4</v>
      </c>
      <c r="AE105" s="5">
        <f t="shared" si="87"/>
        <v>5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18</v>
      </c>
      <c r="AM105" s="1">
        <v>6</v>
      </c>
      <c r="AN105">
        <f t="shared" si="89"/>
        <v>40000</v>
      </c>
      <c r="AO105" s="3">
        <f t="shared" si="90"/>
        <v>5</v>
      </c>
      <c r="AP105">
        <f t="shared" si="91"/>
        <v>22722</v>
      </c>
      <c r="AQ105">
        <v>3787</v>
      </c>
      <c r="AR105">
        <f t="shared" si="92"/>
        <v>16862.04</v>
      </c>
      <c r="AS105">
        <f t="shared" si="93"/>
        <v>4.4526115658832852</v>
      </c>
      <c r="AT105" s="5">
        <f t="shared" si="94"/>
        <v>4</v>
      </c>
      <c r="AU105" s="5">
        <f t="shared" si="95"/>
        <v>5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18</v>
      </c>
      <c r="F106" s="1">
        <v>4</v>
      </c>
      <c r="G106">
        <f t="shared" si="74"/>
        <v>40000</v>
      </c>
      <c r="H106" s="3">
        <f t="shared" si="75"/>
        <v>5</v>
      </c>
      <c r="I106">
        <f t="shared" si="72"/>
        <v>14384</v>
      </c>
      <c r="J106">
        <v>3596</v>
      </c>
      <c r="K106">
        <f t="shared" si="76"/>
        <v>17457.32</v>
      </c>
      <c r="L106">
        <f t="shared" si="77"/>
        <v>4.854649610678532</v>
      </c>
      <c r="M106" s="5">
        <f t="shared" si="78"/>
        <v>4</v>
      </c>
      <c r="N106" s="5">
        <f t="shared" si="79"/>
        <v>5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17</v>
      </c>
      <c r="W106" s="1">
        <v>3</v>
      </c>
      <c r="X106">
        <f t="shared" si="81"/>
        <v>40000</v>
      </c>
      <c r="Y106" s="3">
        <f t="shared" si="82"/>
        <v>5</v>
      </c>
      <c r="Z106">
        <f t="shared" si="83"/>
        <v>5430</v>
      </c>
      <c r="AA106">
        <v>1810</v>
      </c>
      <c r="AB106">
        <f t="shared" si="84"/>
        <v>7300.4</v>
      </c>
      <c r="AC106">
        <f t="shared" si="85"/>
        <v>4.0333701657458558</v>
      </c>
      <c r="AD106" s="5">
        <f t="shared" si="86"/>
        <v>4</v>
      </c>
      <c r="AE106" s="5">
        <f t="shared" si="87"/>
        <v>5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18</v>
      </c>
      <c r="AM106" s="1">
        <v>5</v>
      </c>
      <c r="AN106">
        <f t="shared" si="89"/>
        <v>40000</v>
      </c>
      <c r="AO106" s="3">
        <f t="shared" si="90"/>
        <v>5</v>
      </c>
      <c r="AP106">
        <f t="shared" si="91"/>
        <v>19955</v>
      </c>
      <c r="AQ106">
        <v>3991</v>
      </c>
      <c r="AR106">
        <f t="shared" si="92"/>
        <v>16862.04</v>
      </c>
      <c r="AS106">
        <f t="shared" si="93"/>
        <v>4.2250162866449514</v>
      </c>
      <c r="AT106" s="5">
        <f t="shared" si="94"/>
        <v>4</v>
      </c>
      <c r="AU106" s="5">
        <f t="shared" si="95"/>
        <v>5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18</v>
      </c>
      <c r="F107" s="1">
        <v>4</v>
      </c>
      <c r="G107">
        <f t="shared" si="74"/>
        <v>40000</v>
      </c>
      <c r="H107" s="3">
        <f t="shared" si="75"/>
        <v>5</v>
      </c>
      <c r="I107">
        <f t="shared" si="72"/>
        <v>15068</v>
      </c>
      <c r="J107">
        <v>3767</v>
      </c>
      <c r="K107">
        <f t="shared" si="76"/>
        <v>17457.32</v>
      </c>
      <c r="L107">
        <f t="shared" si="77"/>
        <v>4.6342766126891428</v>
      </c>
      <c r="M107" s="5">
        <f t="shared" si="78"/>
        <v>4</v>
      </c>
      <c r="N107" s="5">
        <f t="shared" si="79"/>
        <v>5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17</v>
      </c>
      <c r="W107" s="1">
        <v>3</v>
      </c>
      <c r="X107">
        <f t="shared" si="81"/>
        <v>40000</v>
      </c>
      <c r="Y107" s="3">
        <f t="shared" si="82"/>
        <v>4</v>
      </c>
      <c r="Z107">
        <f t="shared" si="83"/>
        <v>5877</v>
      </c>
      <c r="AA107">
        <v>1959</v>
      </c>
      <c r="AB107">
        <f t="shared" si="84"/>
        <v>7300.4</v>
      </c>
      <c r="AC107">
        <f t="shared" si="85"/>
        <v>3.7265952016334865</v>
      </c>
      <c r="AD107" s="5">
        <f t="shared" si="86"/>
        <v>3</v>
      </c>
      <c r="AE107" s="5">
        <f t="shared" si="87"/>
        <v>4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19</v>
      </c>
      <c r="AM107" s="1">
        <v>4</v>
      </c>
      <c r="AN107">
        <f t="shared" si="89"/>
        <v>40000</v>
      </c>
      <c r="AO107" s="3">
        <f t="shared" si="90"/>
        <v>5</v>
      </c>
      <c r="AP107">
        <f t="shared" si="91"/>
        <v>16676</v>
      </c>
      <c r="AQ107">
        <v>4169</v>
      </c>
      <c r="AR107">
        <f t="shared" si="92"/>
        <v>16862.04</v>
      </c>
      <c r="AS107">
        <f t="shared" si="93"/>
        <v>4.0446246102182783</v>
      </c>
      <c r="AT107" s="5">
        <f t="shared" si="94"/>
        <v>4</v>
      </c>
      <c r="AU107" s="5">
        <f t="shared" si="95"/>
        <v>5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18</v>
      </c>
      <c r="F108" s="1">
        <v>3</v>
      </c>
      <c r="G108">
        <f t="shared" si="74"/>
        <v>40000</v>
      </c>
      <c r="H108" s="3">
        <f t="shared" si="75"/>
        <v>5</v>
      </c>
      <c r="I108">
        <f t="shared" si="72"/>
        <v>11640</v>
      </c>
      <c r="J108">
        <v>3880</v>
      </c>
      <c r="K108">
        <f t="shared" si="76"/>
        <v>17457.32</v>
      </c>
      <c r="L108">
        <f t="shared" si="77"/>
        <v>4.4993092783505153</v>
      </c>
      <c r="M108" s="5">
        <f t="shared" si="78"/>
        <v>4</v>
      </c>
      <c r="N108" s="5">
        <f t="shared" si="79"/>
        <v>5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18</v>
      </c>
      <c r="W108" s="1">
        <v>3</v>
      </c>
      <c r="X108">
        <f t="shared" si="81"/>
        <v>40000</v>
      </c>
      <c r="Y108" s="3">
        <f t="shared" si="82"/>
        <v>4</v>
      </c>
      <c r="Z108">
        <f t="shared" si="83"/>
        <v>6375</v>
      </c>
      <c r="AA108">
        <v>2125</v>
      </c>
      <c r="AB108">
        <f t="shared" si="84"/>
        <v>7300.4</v>
      </c>
      <c r="AC108">
        <f t="shared" si="85"/>
        <v>3.4354823529411762</v>
      </c>
      <c r="AD108" s="5">
        <f t="shared" si="86"/>
        <v>3</v>
      </c>
      <c r="AE108" s="5">
        <f t="shared" si="87"/>
        <v>4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19</v>
      </c>
      <c r="AM108" s="1">
        <v>3</v>
      </c>
      <c r="AN108">
        <f t="shared" si="89"/>
        <v>40000</v>
      </c>
      <c r="AO108" s="3">
        <f t="shared" si="90"/>
        <v>4</v>
      </c>
      <c r="AP108">
        <f t="shared" si="91"/>
        <v>13377</v>
      </c>
      <c r="AQ108">
        <v>4459</v>
      </c>
      <c r="AR108">
        <f t="shared" si="92"/>
        <v>16862.04</v>
      </c>
      <c r="AS108">
        <f t="shared" si="93"/>
        <v>3.7815743440233236</v>
      </c>
      <c r="AT108" s="5">
        <f t="shared" si="94"/>
        <v>3</v>
      </c>
      <c r="AU108" s="5">
        <f t="shared" si="95"/>
        <v>4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19</v>
      </c>
      <c r="F109" s="1">
        <v>3</v>
      </c>
      <c r="G109">
        <f t="shared" si="74"/>
        <v>40000</v>
      </c>
      <c r="H109" s="3">
        <f t="shared" si="75"/>
        <v>5</v>
      </c>
      <c r="I109">
        <f t="shared" si="72"/>
        <v>12549</v>
      </c>
      <c r="J109">
        <v>4183</v>
      </c>
      <c r="K109">
        <f t="shared" si="76"/>
        <v>17457.32</v>
      </c>
      <c r="L109">
        <f t="shared" si="77"/>
        <v>4.1733970834329428</v>
      </c>
      <c r="M109" s="5">
        <f t="shared" si="78"/>
        <v>4</v>
      </c>
      <c r="N109" s="5">
        <f t="shared" si="79"/>
        <v>5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18</v>
      </c>
      <c r="W109" s="1">
        <v>3</v>
      </c>
      <c r="X109">
        <f t="shared" si="81"/>
        <v>40000</v>
      </c>
      <c r="Y109" s="3">
        <f t="shared" si="82"/>
        <v>4</v>
      </c>
      <c r="Z109">
        <f t="shared" si="83"/>
        <v>7026</v>
      </c>
      <c r="AA109">
        <v>2342</v>
      </c>
      <c r="AB109">
        <f t="shared" si="84"/>
        <v>7300.4</v>
      </c>
      <c r="AC109">
        <f t="shared" si="85"/>
        <v>3.1171648163962424</v>
      </c>
      <c r="AD109" s="5">
        <f t="shared" si="86"/>
        <v>3</v>
      </c>
      <c r="AE109" s="5">
        <f t="shared" si="87"/>
        <v>4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19</v>
      </c>
      <c r="AM109" s="1">
        <v>2</v>
      </c>
      <c r="AN109">
        <f t="shared" si="89"/>
        <v>40000</v>
      </c>
      <c r="AO109" s="3">
        <f t="shared" si="90"/>
        <v>4</v>
      </c>
      <c r="AP109">
        <f t="shared" si="91"/>
        <v>9270</v>
      </c>
      <c r="AQ109">
        <v>4635</v>
      </c>
      <c r="AR109">
        <f t="shared" si="92"/>
        <v>16862.04</v>
      </c>
      <c r="AS109">
        <f t="shared" si="93"/>
        <v>3.6379805825242721</v>
      </c>
      <c r="AT109" s="5">
        <f t="shared" si="94"/>
        <v>3</v>
      </c>
      <c r="AU109" s="5">
        <f t="shared" si="95"/>
        <v>4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19</v>
      </c>
      <c r="F110" s="1">
        <v>2</v>
      </c>
      <c r="G110">
        <f t="shared" si="74"/>
        <v>40000</v>
      </c>
      <c r="H110" s="3">
        <f t="shared" si="75"/>
        <v>5</v>
      </c>
      <c r="I110">
        <f t="shared" si="72"/>
        <v>8446</v>
      </c>
      <c r="J110">
        <v>4223</v>
      </c>
      <c r="K110">
        <f t="shared" si="76"/>
        <v>17457.32</v>
      </c>
      <c r="L110">
        <f t="shared" si="77"/>
        <v>4.1338669192517168</v>
      </c>
      <c r="M110" s="5">
        <f t="shared" si="78"/>
        <v>4</v>
      </c>
      <c r="N110" s="5">
        <f t="shared" si="79"/>
        <v>5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18</v>
      </c>
      <c r="W110" s="1">
        <v>3</v>
      </c>
      <c r="X110">
        <f t="shared" si="81"/>
        <v>40000</v>
      </c>
      <c r="Y110" s="3">
        <f t="shared" si="82"/>
        <v>3</v>
      </c>
      <c r="Z110">
        <f t="shared" si="83"/>
        <v>7548</v>
      </c>
      <c r="AA110">
        <v>2516</v>
      </c>
      <c r="AB110">
        <f t="shared" si="84"/>
        <v>7300.4</v>
      </c>
      <c r="AC110">
        <f t="shared" si="85"/>
        <v>2.9015898251192369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19</v>
      </c>
      <c r="AM110" s="1">
        <v>2</v>
      </c>
      <c r="AN110">
        <f t="shared" si="89"/>
        <v>40000</v>
      </c>
      <c r="AO110" s="3">
        <f t="shared" si="90"/>
        <v>4</v>
      </c>
      <c r="AP110">
        <f t="shared" si="91"/>
        <v>9576</v>
      </c>
      <c r="AQ110">
        <v>4788</v>
      </c>
      <c r="AR110">
        <f t="shared" si="92"/>
        <v>16862.04</v>
      </c>
      <c r="AS110">
        <f t="shared" si="93"/>
        <v>3.5217293233082709</v>
      </c>
      <c r="AT110" s="5">
        <f t="shared" si="94"/>
        <v>3</v>
      </c>
      <c r="AU110" s="5">
        <f t="shared" si="95"/>
        <v>4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19</v>
      </c>
      <c r="F111" s="1">
        <v>2</v>
      </c>
      <c r="G111">
        <f t="shared" si="74"/>
        <v>40000</v>
      </c>
      <c r="H111" s="3">
        <f t="shared" si="75"/>
        <v>5</v>
      </c>
      <c r="I111">
        <f t="shared" si="72"/>
        <v>8652</v>
      </c>
      <c r="J111">
        <v>4326</v>
      </c>
      <c r="K111">
        <f t="shared" si="76"/>
        <v>17457.32</v>
      </c>
      <c r="L111">
        <f t="shared" si="77"/>
        <v>4.0354415164123898</v>
      </c>
      <c r="M111" s="5">
        <f t="shared" si="78"/>
        <v>4</v>
      </c>
      <c r="N111" s="5">
        <f t="shared" si="79"/>
        <v>5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18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5384</v>
      </c>
      <c r="AA111">
        <v>2692</v>
      </c>
      <c r="AB111">
        <f t="shared" si="84"/>
        <v>7300.4</v>
      </c>
      <c r="AC111">
        <f t="shared" si="85"/>
        <v>2.7118870728083206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19</v>
      </c>
      <c r="AM111" s="1">
        <v>2</v>
      </c>
      <c r="AN111">
        <f t="shared" si="89"/>
        <v>40000</v>
      </c>
      <c r="AO111" s="3">
        <f t="shared" si="90"/>
        <v>4</v>
      </c>
      <c r="AP111">
        <f t="shared" si="91"/>
        <v>9700</v>
      </c>
      <c r="AQ111">
        <v>4850</v>
      </c>
      <c r="AR111">
        <f t="shared" si="92"/>
        <v>16862.04</v>
      </c>
      <c r="AS111">
        <f t="shared" si="93"/>
        <v>3.4767092783505156</v>
      </c>
      <c r="AT111" s="5">
        <f t="shared" si="94"/>
        <v>3</v>
      </c>
      <c r="AU111" s="5">
        <f t="shared" si="95"/>
        <v>4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19</v>
      </c>
      <c r="F112" s="1">
        <v>2</v>
      </c>
      <c r="G112">
        <f t="shared" si="74"/>
        <v>40000</v>
      </c>
      <c r="H112" s="3">
        <f t="shared" si="75"/>
        <v>4</v>
      </c>
      <c r="I112">
        <f t="shared" si="72"/>
        <v>8766</v>
      </c>
      <c r="J112">
        <v>4383</v>
      </c>
      <c r="K112">
        <f t="shared" si="76"/>
        <v>17457.32</v>
      </c>
      <c r="L112">
        <f t="shared" si="77"/>
        <v>3.9829614419347479</v>
      </c>
      <c r="M112" s="5">
        <f t="shared" si="78"/>
        <v>3</v>
      </c>
      <c r="N112" s="5">
        <f t="shared" si="79"/>
        <v>4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18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5678</v>
      </c>
      <c r="AA112">
        <v>2839</v>
      </c>
      <c r="AB112">
        <f t="shared" si="84"/>
        <v>7300.4</v>
      </c>
      <c r="AC112">
        <f t="shared" si="85"/>
        <v>2.5714688270517785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19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9870</v>
      </c>
      <c r="AQ112">
        <v>4935</v>
      </c>
      <c r="AR112">
        <f t="shared" si="92"/>
        <v>16862.04</v>
      </c>
      <c r="AS112">
        <f t="shared" si="93"/>
        <v>3.4168267477203651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19</v>
      </c>
      <c r="F113" s="1">
        <v>2</v>
      </c>
      <c r="G113">
        <f t="shared" si="74"/>
        <v>40000</v>
      </c>
      <c r="H113" s="3">
        <f t="shared" si="75"/>
        <v>4</v>
      </c>
      <c r="I113">
        <f t="shared" si="72"/>
        <v>8832</v>
      </c>
      <c r="J113">
        <v>4416</v>
      </c>
      <c r="K113">
        <f t="shared" si="76"/>
        <v>17457.32</v>
      </c>
      <c r="L113">
        <f t="shared" si="77"/>
        <v>3.9531974637681158</v>
      </c>
      <c r="M113" s="5">
        <f t="shared" si="78"/>
        <v>3</v>
      </c>
      <c r="N113" s="5">
        <f t="shared" si="79"/>
        <v>4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18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6030</v>
      </c>
      <c r="AA113">
        <v>3015</v>
      </c>
      <c r="AB113">
        <f t="shared" si="84"/>
        <v>7300.4</v>
      </c>
      <c r="AC113">
        <f t="shared" si="85"/>
        <v>2.4213598673300165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19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9920</v>
      </c>
      <c r="AQ113">
        <v>4960</v>
      </c>
      <c r="AR113">
        <f t="shared" si="92"/>
        <v>16862.04</v>
      </c>
      <c r="AS113">
        <f t="shared" si="93"/>
        <v>3.3996048387096778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19</v>
      </c>
      <c r="F114" s="1">
        <v>2</v>
      </c>
      <c r="G114">
        <f t="shared" si="74"/>
        <v>40000</v>
      </c>
      <c r="H114" s="3">
        <f t="shared" si="75"/>
        <v>4</v>
      </c>
      <c r="I114">
        <f t="shared" si="72"/>
        <v>8976</v>
      </c>
      <c r="J114">
        <v>4488</v>
      </c>
      <c r="K114">
        <f t="shared" si="76"/>
        <v>17457.32</v>
      </c>
      <c r="L114">
        <f t="shared" si="77"/>
        <v>3.8897771836007129</v>
      </c>
      <c r="M114" s="5">
        <f>_xlfn.FLOOR.PRECISE(L114)</f>
        <v>3</v>
      </c>
      <c r="N114" s="5">
        <f t="shared" si="79"/>
        <v>4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18</v>
      </c>
      <c r="W114" s="1">
        <v>2</v>
      </c>
      <c r="X114">
        <f t="shared" si="81"/>
        <v>40000</v>
      </c>
      <c r="Y114" s="3">
        <f t="shared" si="82"/>
        <v>3</v>
      </c>
      <c r="Z114">
        <f t="shared" si="83"/>
        <v>6128</v>
      </c>
      <c r="AA114">
        <v>3064</v>
      </c>
      <c r="AB114">
        <f t="shared" si="84"/>
        <v>7300.4</v>
      </c>
      <c r="AC114">
        <f t="shared" si="85"/>
        <v>2.3826370757180158</v>
      </c>
      <c r="AD114" s="5">
        <f t="shared" si="86"/>
        <v>2</v>
      </c>
      <c r="AE114" s="5">
        <f t="shared" si="87"/>
        <v>3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19</v>
      </c>
      <c r="AM114" s="1">
        <v>2</v>
      </c>
      <c r="AN114">
        <f t="shared" si="89"/>
        <v>40000</v>
      </c>
      <c r="AO114" s="3">
        <f t="shared" si="90"/>
        <v>4</v>
      </c>
      <c r="AP114">
        <f t="shared" si="91"/>
        <v>10110</v>
      </c>
      <c r="AQ114">
        <v>5055</v>
      </c>
      <c r="AR114">
        <f t="shared" si="92"/>
        <v>16862.04</v>
      </c>
      <c r="AS114">
        <f t="shared" si="93"/>
        <v>3.3357151335311572</v>
      </c>
      <c r="AT114" s="5">
        <f t="shared" si="94"/>
        <v>3</v>
      </c>
      <c r="AU114" s="5">
        <f t="shared" si="95"/>
        <v>4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19</v>
      </c>
      <c r="F115" s="1">
        <v>2</v>
      </c>
      <c r="G115">
        <f t="shared" si="74"/>
        <v>40000</v>
      </c>
      <c r="H115" s="3">
        <f t="shared" si="75"/>
        <v>4</v>
      </c>
      <c r="I115">
        <f t="shared" si="72"/>
        <v>8960</v>
      </c>
      <c r="J115">
        <v>4480</v>
      </c>
      <c r="K115">
        <f t="shared" si="76"/>
        <v>17457.32</v>
      </c>
      <c r="L115">
        <f t="shared" si="77"/>
        <v>3.8967232142857142</v>
      </c>
      <c r="M115" s="5">
        <f t="shared" si="78"/>
        <v>3</v>
      </c>
      <c r="N115" s="5">
        <f t="shared" si="79"/>
        <v>4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18</v>
      </c>
      <c r="W115" s="1">
        <v>2</v>
      </c>
      <c r="X115">
        <f t="shared" si="81"/>
        <v>40000</v>
      </c>
      <c r="Y115" s="3">
        <f t="shared" si="82"/>
        <v>3</v>
      </c>
      <c r="Z115">
        <f t="shared" si="83"/>
        <v>6484</v>
      </c>
      <c r="AA115">
        <v>3242</v>
      </c>
      <c r="AB115">
        <f t="shared" si="84"/>
        <v>7300.4</v>
      </c>
      <c r="AC115">
        <f t="shared" si="85"/>
        <v>2.2518198642813076</v>
      </c>
      <c r="AD115" s="5">
        <f t="shared" si="86"/>
        <v>2</v>
      </c>
      <c r="AE115" s="5">
        <f t="shared" si="87"/>
        <v>3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19</v>
      </c>
      <c r="AM115" s="1">
        <v>2</v>
      </c>
      <c r="AN115">
        <f t="shared" si="89"/>
        <v>40000</v>
      </c>
      <c r="AO115" s="3">
        <f t="shared" si="90"/>
        <v>4</v>
      </c>
      <c r="AP115">
        <f t="shared" si="91"/>
        <v>9950</v>
      </c>
      <c r="AQ115">
        <v>4975</v>
      </c>
      <c r="AR115">
        <f t="shared" si="92"/>
        <v>16862.04</v>
      </c>
      <c r="AS115">
        <f t="shared" si="93"/>
        <v>3.3893547738693468</v>
      </c>
      <c r="AT115" s="5">
        <f t="shared" si="94"/>
        <v>3</v>
      </c>
      <c r="AU115" s="5">
        <f t="shared" si="95"/>
        <v>4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19</v>
      </c>
      <c r="F116" s="1">
        <v>2</v>
      </c>
      <c r="G116">
        <f t="shared" si="74"/>
        <v>40000</v>
      </c>
      <c r="H116" s="3">
        <f t="shared" si="75"/>
        <v>4</v>
      </c>
      <c r="I116">
        <f t="shared" si="72"/>
        <v>9114</v>
      </c>
      <c r="J116">
        <v>4557</v>
      </c>
      <c r="K116">
        <f t="shared" si="76"/>
        <v>17457.32</v>
      </c>
      <c r="L116">
        <f t="shared" si="77"/>
        <v>3.8308799648891814</v>
      </c>
      <c r="M116" s="5">
        <f t="shared" si="78"/>
        <v>3</v>
      </c>
      <c r="N116" s="5">
        <f t="shared" si="79"/>
        <v>4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18</v>
      </c>
      <c r="W116" s="1">
        <v>2</v>
      </c>
      <c r="X116">
        <f t="shared" si="81"/>
        <v>40000</v>
      </c>
      <c r="Y116" s="3">
        <f t="shared" si="82"/>
        <v>3</v>
      </c>
      <c r="Z116">
        <f t="shared" si="83"/>
        <v>6602</v>
      </c>
      <c r="AA116">
        <v>3301</v>
      </c>
      <c r="AB116">
        <f t="shared" si="84"/>
        <v>7300.4</v>
      </c>
      <c r="AC116">
        <f t="shared" si="85"/>
        <v>2.2115722508330808</v>
      </c>
      <c r="AD116" s="5">
        <f t="shared" si="86"/>
        <v>2</v>
      </c>
      <c r="AE116" s="5">
        <f t="shared" si="87"/>
        <v>3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19</v>
      </c>
      <c r="AM116" s="1">
        <v>2</v>
      </c>
      <c r="AN116">
        <f t="shared" si="89"/>
        <v>40000</v>
      </c>
      <c r="AO116" s="3">
        <f t="shared" si="90"/>
        <v>4</v>
      </c>
      <c r="AP116">
        <f t="shared" si="91"/>
        <v>10026</v>
      </c>
      <c r="AQ116">
        <v>5013</v>
      </c>
      <c r="AR116">
        <f t="shared" si="92"/>
        <v>16862.04</v>
      </c>
      <c r="AS116">
        <f t="shared" si="93"/>
        <v>3.3636624775583486</v>
      </c>
      <c r="AT116" s="5">
        <f t="shared" si="94"/>
        <v>3</v>
      </c>
      <c r="AU116" s="5">
        <f t="shared" si="95"/>
        <v>4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19</v>
      </c>
      <c r="F117" s="1">
        <v>2</v>
      </c>
      <c r="G117">
        <f t="shared" si="74"/>
        <v>40000</v>
      </c>
      <c r="H117" s="3">
        <f t="shared" si="75"/>
        <v>4</v>
      </c>
      <c r="I117">
        <f t="shared" si="72"/>
        <v>9038</v>
      </c>
      <c r="J117">
        <v>4519</v>
      </c>
      <c r="K117">
        <f t="shared" si="76"/>
        <v>17457.32</v>
      </c>
      <c r="L117">
        <f t="shared" si="77"/>
        <v>3.8630936047798183</v>
      </c>
      <c r="M117" s="5">
        <f t="shared" si="78"/>
        <v>3</v>
      </c>
      <c r="N117" s="5">
        <f t="shared" si="79"/>
        <v>4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18</v>
      </c>
      <c r="W117" s="1">
        <v>2</v>
      </c>
      <c r="X117">
        <f t="shared" si="81"/>
        <v>40000</v>
      </c>
      <c r="Y117" s="3">
        <f t="shared" si="82"/>
        <v>3</v>
      </c>
      <c r="Z117">
        <f t="shared" si="83"/>
        <v>6826</v>
      </c>
      <c r="AA117">
        <v>3413</v>
      </c>
      <c r="AB117">
        <f t="shared" si="84"/>
        <v>7300.4</v>
      </c>
      <c r="AC117">
        <f t="shared" si="85"/>
        <v>2.1389979490184587</v>
      </c>
      <c r="AD117" s="5">
        <f t="shared" si="86"/>
        <v>2</v>
      </c>
      <c r="AE117" s="5">
        <f t="shared" si="87"/>
        <v>3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19</v>
      </c>
      <c r="AM117" s="1">
        <v>2</v>
      </c>
      <c r="AN117">
        <f t="shared" si="89"/>
        <v>40000</v>
      </c>
      <c r="AO117" s="3">
        <f t="shared" si="90"/>
        <v>4</v>
      </c>
      <c r="AP117">
        <f t="shared" si="91"/>
        <v>10000</v>
      </c>
      <c r="AQ117">
        <v>5000</v>
      </c>
      <c r="AR117">
        <f t="shared" si="92"/>
        <v>16862.04</v>
      </c>
      <c r="AS117">
        <f t="shared" si="93"/>
        <v>3.3724080000000001</v>
      </c>
      <c r="AT117" s="5">
        <f t="shared" si="94"/>
        <v>3</v>
      </c>
      <c r="AU117" s="5">
        <f t="shared" si="95"/>
        <v>4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19</v>
      </c>
      <c r="F118" s="1">
        <v>2</v>
      </c>
      <c r="G118">
        <f t="shared" si="74"/>
        <v>40000</v>
      </c>
      <c r="H118" s="3">
        <f t="shared" si="75"/>
        <v>4</v>
      </c>
      <c r="I118">
        <f t="shared" si="72"/>
        <v>9092</v>
      </c>
      <c r="J118">
        <v>4546</v>
      </c>
      <c r="K118">
        <f t="shared" si="76"/>
        <v>17457.32</v>
      </c>
      <c r="L118">
        <f t="shared" si="77"/>
        <v>3.8401495820501541</v>
      </c>
      <c r="M118" s="5">
        <f t="shared" si="78"/>
        <v>3</v>
      </c>
      <c r="N118" s="5">
        <f t="shared" si="79"/>
        <v>4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18</v>
      </c>
      <c r="W118" s="1">
        <v>2</v>
      </c>
      <c r="X118">
        <f t="shared" si="81"/>
        <v>40000</v>
      </c>
      <c r="Y118" s="3">
        <f t="shared" si="82"/>
        <v>3</v>
      </c>
      <c r="Z118">
        <f t="shared" si="83"/>
        <v>7002</v>
      </c>
      <c r="AA118">
        <v>3501</v>
      </c>
      <c r="AB118">
        <f t="shared" si="84"/>
        <v>7300.4</v>
      </c>
      <c r="AC118">
        <f t="shared" si="85"/>
        <v>2.085232790631248</v>
      </c>
      <c r="AD118" s="5">
        <f t="shared" si="86"/>
        <v>2</v>
      </c>
      <c r="AE118" s="5">
        <f t="shared" si="87"/>
        <v>3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19</v>
      </c>
      <c r="AM118" s="1">
        <v>2</v>
      </c>
      <c r="AN118">
        <f t="shared" si="89"/>
        <v>40000</v>
      </c>
      <c r="AO118" s="3">
        <f t="shared" si="90"/>
        <v>4</v>
      </c>
      <c r="AP118">
        <f t="shared" si="91"/>
        <v>9864</v>
      </c>
      <c r="AQ118">
        <v>4932</v>
      </c>
      <c r="AR118">
        <f t="shared" si="92"/>
        <v>16862.04</v>
      </c>
      <c r="AS118">
        <f t="shared" si="93"/>
        <v>3.4189051094890512</v>
      </c>
      <c r="AT118" s="5">
        <f t="shared" si="94"/>
        <v>3</v>
      </c>
      <c r="AU118" s="5">
        <f t="shared" si="95"/>
        <v>4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19</v>
      </c>
      <c r="F119" s="1">
        <v>2</v>
      </c>
      <c r="G119">
        <f t="shared" si="74"/>
        <v>40000</v>
      </c>
      <c r="H119" s="3">
        <f t="shared" si="75"/>
        <v>4</v>
      </c>
      <c r="I119">
        <f t="shared" si="72"/>
        <v>8922</v>
      </c>
      <c r="J119">
        <v>4461</v>
      </c>
      <c r="K119">
        <f t="shared" si="76"/>
        <v>17457.32</v>
      </c>
      <c r="L119">
        <f t="shared" si="77"/>
        <v>3.9133198834342076</v>
      </c>
      <c r="M119" s="5">
        <f t="shared" si="78"/>
        <v>3</v>
      </c>
      <c r="N119" s="5">
        <f t="shared" si="79"/>
        <v>4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18</v>
      </c>
      <c r="W119" s="1">
        <v>2</v>
      </c>
      <c r="X119">
        <f t="shared" si="81"/>
        <v>40000</v>
      </c>
      <c r="Y119" s="3">
        <f t="shared" si="82"/>
        <v>3</v>
      </c>
      <c r="Z119">
        <f t="shared" si="83"/>
        <v>7046</v>
      </c>
      <c r="AA119">
        <v>3523</v>
      </c>
      <c r="AB119">
        <f t="shared" si="84"/>
        <v>7300.4</v>
      </c>
      <c r="AC119">
        <f t="shared" si="85"/>
        <v>2.0722111836502979</v>
      </c>
      <c r="AD119" s="5">
        <f t="shared" si="86"/>
        <v>2</v>
      </c>
      <c r="AE119" s="5">
        <f t="shared" si="87"/>
        <v>3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19</v>
      </c>
      <c r="AM119" s="1">
        <v>2</v>
      </c>
      <c r="AN119">
        <f t="shared" si="89"/>
        <v>40000</v>
      </c>
      <c r="AO119" s="3">
        <f t="shared" si="90"/>
        <v>4</v>
      </c>
      <c r="AP119">
        <f t="shared" si="91"/>
        <v>9760</v>
      </c>
      <c r="AQ119">
        <v>4880</v>
      </c>
      <c r="AR119">
        <f t="shared" si="92"/>
        <v>16862.04</v>
      </c>
      <c r="AS119">
        <f t="shared" si="93"/>
        <v>3.4553360655737708</v>
      </c>
      <c r="AT119" s="5">
        <f t="shared" si="94"/>
        <v>3</v>
      </c>
      <c r="AU119" s="5">
        <f t="shared" si="95"/>
        <v>4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19</v>
      </c>
      <c r="F120" s="1">
        <v>2</v>
      </c>
      <c r="G120">
        <f t="shared" si="74"/>
        <v>40000</v>
      </c>
      <c r="H120" s="3">
        <f t="shared" si="75"/>
        <v>4</v>
      </c>
      <c r="I120">
        <f t="shared" si="72"/>
        <v>8896</v>
      </c>
      <c r="J120">
        <v>4448</v>
      </c>
      <c r="K120">
        <f t="shared" si="76"/>
        <v>17457.32</v>
      </c>
      <c r="L120">
        <f t="shared" si="77"/>
        <v>3.9247571942446045</v>
      </c>
      <c r="M120" s="5">
        <f t="shared" si="78"/>
        <v>3</v>
      </c>
      <c r="N120" s="5">
        <f t="shared" si="79"/>
        <v>4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18</v>
      </c>
      <c r="W120" s="1">
        <v>2</v>
      </c>
      <c r="X120">
        <f t="shared" si="81"/>
        <v>40000</v>
      </c>
      <c r="Y120" s="3">
        <f t="shared" si="82"/>
        <v>2</v>
      </c>
      <c r="Z120">
        <f t="shared" si="83"/>
        <v>7314</v>
      </c>
      <c r="AA120">
        <v>3657</v>
      </c>
      <c r="AB120">
        <f t="shared" si="84"/>
        <v>7300.4</v>
      </c>
      <c r="AC120">
        <f t="shared" si="85"/>
        <v>1.9962811047306535</v>
      </c>
      <c r="AD120" s="5">
        <f t="shared" si="86"/>
        <v>1</v>
      </c>
      <c r="AE120" s="5">
        <f t="shared" si="87"/>
        <v>2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19</v>
      </c>
      <c r="AM120" s="1">
        <v>2</v>
      </c>
      <c r="AN120">
        <f t="shared" si="89"/>
        <v>40000</v>
      </c>
      <c r="AO120" s="3">
        <f t="shared" si="90"/>
        <v>4</v>
      </c>
      <c r="AP120">
        <f t="shared" si="91"/>
        <v>9840</v>
      </c>
      <c r="AQ120">
        <v>4920</v>
      </c>
      <c r="AR120">
        <f t="shared" si="92"/>
        <v>16862.04</v>
      </c>
      <c r="AS120">
        <f t="shared" si="93"/>
        <v>3.4272439024390247</v>
      </c>
      <c r="AT120" s="5">
        <f t="shared" si="94"/>
        <v>3</v>
      </c>
      <c r="AU120" s="5">
        <f t="shared" si="95"/>
        <v>4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19</v>
      </c>
      <c r="F121" s="1">
        <v>2</v>
      </c>
      <c r="G121">
        <f t="shared" si="74"/>
        <v>40000</v>
      </c>
      <c r="H121" s="3">
        <f t="shared" si="75"/>
        <v>4</v>
      </c>
      <c r="I121">
        <f t="shared" si="72"/>
        <v>8744</v>
      </c>
      <c r="J121">
        <v>4372</v>
      </c>
      <c r="K121">
        <f t="shared" si="76"/>
        <v>17457.32</v>
      </c>
      <c r="L121">
        <f t="shared" si="77"/>
        <v>3.992982616651418</v>
      </c>
      <c r="M121" s="5">
        <f t="shared" si="78"/>
        <v>3</v>
      </c>
      <c r="N121" s="5">
        <f t="shared" si="79"/>
        <v>4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18</v>
      </c>
      <c r="W121" s="1">
        <v>2</v>
      </c>
      <c r="X121">
        <f t="shared" si="81"/>
        <v>40000</v>
      </c>
      <c r="Y121" s="3">
        <f t="shared" si="82"/>
        <v>2</v>
      </c>
      <c r="Z121">
        <f t="shared" si="83"/>
        <v>7354</v>
      </c>
      <c r="AA121">
        <v>3677</v>
      </c>
      <c r="AB121">
        <f t="shared" si="84"/>
        <v>7300.4</v>
      </c>
      <c r="AC121">
        <f t="shared" si="85"/>
        <v>1.9854228991025291</v>
      </c>
      <c r="AD121" s="5">
        <f t="shared" si="86"/>
        <v>1</v>
      </c>
      <c r="AE121" s="5">
        <f t="shared" si="87"/>
        <v>2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19</v>
      </c>
      <c r="AM121" s="1">
        <v>2</v>
      </c>
      <c r="AN121">
        <f t="shared" si="89"/>
        <v>40000</v>
      </c>
      <c r="AO121" s="3">
        <f t="shared" si="90"/>
        <v>4</v>
      </c>
      <c r="AP121">
        <f t="shared" si="91"/>
        <v>9570</v>
      </c>
      <c r="AQ121">
        <v>4785</v>
      </c>
      <c r="AR121">
        <f t="shared" si="92"/>
        <v>16862.04</v>
      </c>
      <c r="AS121">
        <f t="shared" si="93"/>
        <v>3.5239373040752353</v>
      </c>
      <c r="AT121" s="5">
        <f t="shared" si="94"/>
        <v>3</v>
      </c>
      <c r="AU121" s="5">
        <f t="shared" si="95"/>
        <v>4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19</v>
      </c>
      <c r="F122" s="1">
        <v>2</v>
      </c>
      <c r="G122">
        <f t="shared" si="74"/>
        <v>40000</v>
      </c>
      <c r="H122" s="3">
        <f t="shared" si="75"/>
        <v>4</v>
      </c>
      <c r="I122">
        <f t="shared" si="72"/>
        <v>8910</v>
      </c>
      <c r="J122">
        <v>4455</v>
      </c>
      <c r="K122">
        <f t="shared" si="76"/>
        <v>17457.32</v>
      </c>
      <c r="L122">
        <f t="shared" si="77"/>
        <v>3.918590347923681</v>
      </c>
      <c r="M122" s="5">
        <f t="shared" si="78"/>
        <v>3</v>
      </c>
      <c r="N122" s="5">
        <f t="shared" si="79"/>
        <v>4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18</v>
      </c>
      <c r="W122" s="1">
        <v>2</v>
      </c>
      <c r="X122">
        <f t="shared" si="81"/>
        <v>40000</v>
      </c>
      <c r="Y122" s="3">
        <f t="shared" si="82"/>
        <v>2</v>
      </c>
      <c r="Z122">
        <f t="shared" si="83"/>
        <v>7566</v>
      </c>
      <c r="AA122">
        <v>3783</v>
      </c>
      <c r="AB122">
        <f t="shared" si="84"/>
        <v>7300.4</v>
      </c>
      <c r="AC122">
        <f t="shared" si="85"/>
        <v>1.9297911710282842</v>
      </c>
      <c r="AD122" s="5">
        <f t="shared" si="86"/>
        <v>1</v>
      </c>
      <c r="AE122" s="5">
        <f t="shared" si="87"/>
        <v>2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19</v>
      </c>
      <c r="AM122" s="1">
        <v>1</v>
      </c>
      <c r="AN122">
        <f t="shared" si="89"/>
        <v>40000</v>
      </c>
      <c r="AO122" s="3">
        <f t="shared" si="90"/>
        <v>4</v>
      </c>
      <c r="AP122">
        <f t="shared" si="91"/>
        <v>4734</v>
      </c>
      <c r="AQ122">
        <v>4734</v>
      </c>
      <c r="AR122">
        <f t="shared" si="92"/>
        <v>16862.04</v>
      </c>
      <c r="AS122">
        <f t="shared" si="93"/>
        <v>3.561901140684411</v>
      </c>
      <c r="AT122" s="5">
        <f t="shared" si="94"/>
        <v>3</v>
      </c>
      <c r="AU122" s="5">
        <f t="shared" si="95"/>
        <v>4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19</v>
      </c>
      <c r="F123" s="1">
        <v>1</v>
      </c>
      <c r="G123">
        <f t="shared" si="74"/>
        <v>40000</v>
      </c>
      <c r="H123" s="3">
        <f t="shared" si="75"/>
        <v>5</v>
      </c>
      <c r="I123">
        <f t="shared" si="72"/>
        <v>4359</v>
      </c>
      <c r="J123">
        <v>4359</v>
      </c>
      <c r="K123">
        <f t="shared" si="76"/>
        <v>17457.32</v>
      </c>
      <c r="L123">
        <f t="shared" si="77"/>
        <v>4.0048910300527645</v>
      </c>
      <c r="M123" s="5">
        <f t="shared" si="78"/>
        <v>4</v>
      </c>
      <c r="N123" s="5">
        <f t="shared" si="79"/>
        <v>5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18</v>
      </c>
      <c r="W123" s="1">
        <v>1</v>
      </c>
      <c r="X123">
        <f t="shared" si="81"/>
        <v>40000</v>
      </c>
      <c r="Y123" s="3">
        <f t="shared" si="82"/>
        <v>2</v>
      </c>
      <c r="Z123">
        <f t="shared" si="83"/>
        <v>3764</v>
      </c>
      <c r="AA123">
        <v>3764</v>
      </c>
      <c r="AB123">
        <f t="shared" si="84"/>
        <v>7300.4</v>
      </c>
      <c r="AC123">
        <f t="shared" si="85"/>
        <v>1.9395324123273112</v>
      </c>
      <c r="AD123" s="5">
        <f t="shared" si="86"/>
        <v>1</v>
      </c>
      <c r="AE123" s="5">
        <f t="shared" si="87"/>
        <v>2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19</v>
      </c>
      <c r="AM123" s="1">
        <v>1</v>
      </c>
      <c r="AN123">
        <f t="shared" si="89"/>
        <v>40000</v>
      </c>
      <c r="AO123" s="3">
        <f t="shared" si="90"/>
        <v>4</v>
      </c>
      <c r="AP123">
        <f t="shared" si="91"/>
        <v>4596</v>
      </c>
      <c r="AQ123">
        <v>4596</v>
      </c>
      <c r="AR123">
        <f t="shared" si="92"/>
        <v>16862.04</v>
      </c>
      <c r="AS123">
        <f t="shared" si="93"/>
        <v>3.6688511749347259</v>
      </c>
      <c r="AT123" s="5">
        <f t="shared" si="94"/>
        <v>3</v>
      </c>
      <c r="AU123" s="5">
        <f t="shared" si="95"/>
        <v>4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19</v>
      </c>
      <c r="F124" s="1">
        <v>1</v>
      </c>
      <c r="G124">
        <f t="shared" si="74"/>
        <v>40000</v>
      </c>
      <c r="H124" s="3">
        <f t="shared" si="75"/>
        <v>5</v>
      </c>
      <c r="I124">
        <f t="shared" si="72"/>
        <v>4268</v>
      </c>
      <c r="J124">
        <v>4268</v>
      </c>
      <c r="K124">
        <f t="shared" si="76"/>
        <v>17457.32</v>
      </c>
      <c r="L124">
        <f t="shared" si="77"/>
        <v>4.090281162136832</v>
      </c>
      <c r="M124" s="5">
        <f t="shared" si="78"/>
        <v>4</v>
      </c>
      <c r="N124" s="5">
        <f t="shared" si="79"/>
        <v>5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18</v>
      </c>
      <c r="W124" s="1">
        <v>1</v>
      </c>
      <c r="X124">
        <f t="shared" si="81"/>
        <v>40000</v>
      </c>
      <c r="Y124" s="3">
        <f t="shared" si="82"/>
        <v>2</v>
      </c>
      <c r="Z124">
        <f t="shared" si="83"/>
        <v>3888</v>
      </c>
      <c r="AA124">
        <v>3888</v>
      </c>
      <c r="AB124">
        <f t="shared" si="84"/>
        <v>7300.4</v>
      </c>
      <c r="AC124">
        <f t="shared" si="85"/>
        <v>1.8776748971193415</v>
      </c>
      <c r="AD124" s="5">
        <f t="shared" si="86"/>
        <v>1</v>
      </c>
      <c r="AE124" s="5">
        <f t="shared" si="87"/>
        <v>2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19</v>
      </c>
      <c r="AM124" s="1">
        <v>1</v>
      </c>
      <c r="AN124">
        <f t="shared" si="89"/>
        <v>40000</v>
      </c>
      <c r="AO124" s="3">
        <f t="shared" si="90"/>
        <v>4</v>
      </c>
      <c r="AP124">
        <f t="shared" si="91"/>
        <v>4552</v>
      </c>
      <c r="AQ124">
        <v>4552</v>
      </c>
      <c r="AR124">
        <f t="shared" si="92"/>
        <v>16862.04</v>
      </c>
      <c r="AS124">
        <f t="shared" si="93"/>
        <v>3.7043145869947276</v>
      </c>
      <c r="AT124" s="5">
        <f t="shared" si="94"/>
        <v>3</v>
      </c>
      <c r="AU124" s="5">
        <f t="shared" si="95"/>
        <v>4</v>
      </c>
    </row>
    <row r="125" spans="1:47" x14ac:dyDescent="0.2">
      <c r="F125" t="s">
        <v>20</v>
      </c>
      <c r="I125">
        <f>SUM(I100:I124)</f>
        <v>436433</v>
      </c>
      <c r="J125">
        <f>SUM(J100:J124)</f>
        <v>95149</v>
      </c>
      <c r="W125" t="s">
        <v>20</v>
      </c>
      <c r="Z125">
        <f>SUM(Z100:Z124)</f>
        <v>182510</v>
      </c>
      <c r="AA125">
        <f>SUM(AA100:AA124)</f>
        <v>63751</v>
      </c>
      <c r="AM125" t="s">
        <v>20</v>
      </c>
      <c r="AP125">
        <f>SUM(AP100:AP124)</f>
        <v>421551</v>
      </c>
      <c r="AQ125">
        <f>SUM(AQ100:AQ124)</f>
        <v>105366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13</v>
      </c>
      <c r="F131" s="53">
        <v>163</v>
      </c>
      <c r="G131">
        <f>B$4/25</f>
        <v>40000</v>
      </c>
      <c r="H131" s="3">
        <f>N131</f>
        <v>20</v>
      </c>
      <c r="I131">
        <f t="shared" ref="I131:I155" si="96">F131*J131</f>
        <v>140506</v>
      </c>
      <c r="J131">
        <v>862</v>
      </c>
      <c r="K131">
        <f>I$156/25</f>
        <v>16490.759999999998</v>
      </c>
      <c r="L131">
        <f>K131/J131</f>
        <v>19.130812064965195</v>
      </c>
      <c r="M131" s="5">
        <f>_xlfn.FLOOR.PRECISE(L131)</f>
        <v>19</v>
      </c>
      <c r="N131" s="5">
        <f>ROUNDUP(L131,0)</f>
        <v>20</v>
      </c>
      <c r="O131" s="1"/>
      <c r="P131" s="1"/>
      <c r="Q131" s="1"/>
      <c r="R131" s="1"/>
      <c r="S131" s="1"/>
      <c r="T131" s="1"/>
      <c r="U131" s="53" t="s">
        <v>9</v>
      </c>
      <c r="V131" s="1">
        <v>12</v>
      </c>
      <c r="W131" s="53">
        <v>82</v>
      </c>
      <c r="X131">
        <f>S$4/25</f>
        <v>40000</v>
      </c>
      <c r="Y131" s="3">
        <f>AE131</f>
        <v>29</v>
      </c>
      <c r="Z131">
        <f>W131*AA131</f>
        <v>21484</v>
      </c>
      <c r="AA131">
        <v>262</v>
      </c>
      <c r="AB131">
        <f>Z$156/25</f>
        <v>7553.76</v>
      </c>
      <c r="AC131">
        <f>AB131/AA131</f>
        <v>28.831145038167939</v>
      </c>
      <c r="AD131" s="5">
        <f>_xlfn.FLOOR.PRECISE(AC131)</f>
        <v>28</v>
      </c>
      <c r="AE131" s="5">
        <f>ROUNDUP(AC131,0)</f>
        <v>29</v>
      </c>
      <c r="AF131" s="1"/>
      <c r="AG131" s="1"/>
      <c r="AH131" s="1"/>
      <c r="AI131" s="1"/>
      <c r="AJ131" s="1"/>
      <c r="AK131" s="53" t="s">
        <v>9</v>
      </c>
      <c r="AL131" s="1">
        <v>13</v>
      </c>
      <c r="AM131" s="53">
        <v>118</v>
      </c>
      <c r="AN131">
        <f>AI$4/25</f>
        <v>40000</v>
      </c>
      <c r="AO131" s="3">
        <f>AU131</f>
        <v>19</v>
      </c>
      <c r="AP131">
        <f>AM131*AQ131</f>
        <v>113162</v>
      </c>
      <c r="AQ131">
        <v>959</v>
      </c>
      <c r="AR131">
        <f>AP$156/25</f>
        <v>17804.04</v>
      </c>
      <c r="AS131">
        <f>AR131/AQ131</f>
        <v>18.565213764337852</v>
      </c>
      <c r="AT131" s="5">
        <f>_xlfn.FLOOR.PRECISE(AS131)</f>
        <v>18</v>
      </c>
      <c r="AU131" s="5">
        <f>ROUNDUP(AS131,0)</f>
        <v>19</v>
      </c>
    </row>
    <row r="132" spans="1:47" x14ac:dyDescent="0.2">
      <c r="A132" s="1"/>
      <c r="B132" s="1"/>
      <c r="C132" s="1"/>
      <c r="D132" s="53" t="s">
        <v>10</v>
      </c>
      <c r="E132" s="1">
        <v>13</v>
      </c>
      <c r="F132" s="53">
        <v>22</v>
      </c>
      <c r="G132">
        <f t="shared" ref="G132:G155" si="97">B$4/25</f>
        <v>40000</v>
      </c>
      <c r="H132" s="3">
        <f t="shared" ref="H132:H155" si="98">N132</f>
        <v>11</v>
      </c>
      <c r="I132">
        <f t="shared" si="96"/>
        <v>35112</v>
      </c>
      <c r="J132">
        <v>1596</v>
      </c>
      <c r="K132">
        <f t="shared" ref="K132:K155" si="99">I$156/25</f>
        <v>16490.759999999998</v>
      </c>
      <c r="L132">
        <f t="shared" ref="L132:L155" si="100">K132/J132</f>
        <v>10.332556390977443</v>
      </c>
      <c r="M132" s="5">
        <f t="shared" ref="M132:M155" si="101">_xlfn.FLOOR.PRECISE(L132)</f>
        <v>10</v>
      </c>
      <c r="N132" s="5">
        <f t="shared" ref="N132:N155" si="102">ROUNDUP(L132,0)</f>
        <v>11</v>
      </c>
      <c r="O132" s="1"/>
      <c r="P132" s="1"/>
      <c r="Q132" s="1"/>
      <c r="R132" s="1"/>
      <c r="S132" s="1"/>
      <c r="T132" s="1"/>
      <c r="U132" s="53" t="s">
        <v>10</v>
      </c>
      <c r="V132" s="1">
        <v>12</v>
      </c>
      <c r="W132" s="53">
        <v>34</v>
      </c>
      <c r="X132">
        <f t="shared" ref="X132:X155" si="103">S$4/25</f>
        <v>40000</v>
      </c>
      <c r="Y132" s="3">
        <f t="shared" ref="Y132:Y155" si="104">AE132</f>
        <v>14</v>
      </c>
      <c r="Z132">
        <f t="shared" ref="Z132:Z155" si="105">W132*AA132</f>
        <v>18768</v>
      </c>
      <c r="AA132">
        <v>552</v>
      </c>
      <c r="AB132">
        <f t="shared" ref="AB132:AB155" si="106">Z$156/25</f>
        <v>7553.76</v>
      </c>
      <c r="AC132">
        <f t="shared" ref="AC132:AC155" si="107">AB132/AA132</f>
        <v>13.684347826086958</v>
      </c>
      <c r="AD132" s="5">
        <f t="shared" ref="AD132:AD155" si="108">_xlfn.FLOOR.PRECISE(AC132)</f>
        <v>13</v>
      </c>
      <c r="AE132" s="5">
        <f t="shared" ref="AE132:AE155" si="109">ROUNDUP(AC132,0)</f>
        <v>14</v>
      </c>
      <c r="AF132" s="1"/>
      <c r="AG132" s="1"/>
      <c r="AH132" s="1"/>
      <c r="AI132" s="1"/>
      <c r="AJ132" s="1"/>
      <c r="AK132" s="53" t="s">
        <v>10</v>
      </c>
      <c r="AL132" s="1">
        <v>13</v>
      </c>
      <c r="AM132" s="53">
        <v>29</v>
      </c>
      <c r="AN132">
        <f t="shared" ref="AN132:AN155" si="110">AI$4/25</f>
        <v>40000</v>
      </c>
      <c r="AO132" s="3">
        <f t="shared" ref="AO132:AO155" si="111">AU132</f>
        <v>10</v>
      </c>
      <c r="AP132">
        <f t="shared" ref="AP132:AP155" si="112">AM132*AQ132</f>
        <v>51765</v>
      </c>
      <c r="AQ132">
        <v>1785</v>
      </c>
      <c r="AR132">
        <f t="shared" ref="AR132:AR155" si="113">AP$156/25</f>
        <v>17804.04</v>
      </c>
      <c r="AS132">
        <f t="shared" ref="AS132:AS155" si="114">AR132/AQ132</f>
        <v>9.9742521008403369</v>
      </c>
      <c r="AT132" s="5">
        <f t="shared" ref="AT132:AT155" si="115">_xlfn.FLOOR.PRECISE(AS132)</f>
        <v>9</v>
      </c>
      <c r="AU132" s="5">
        <f t="shared" ref="AU132:AU155" si="116">ROUNDUP(AS132,0)</f>
        <v>10</v>
      </c>
    </row>
    <row r="133" spans="1:47" x14ac:dyDescent="0.2">
      <c r="A133" s="1"/>
      <c r="B133" s="1"/>
      <c r="C133" s="1"/>
      <c r="D133" s="53" t="s">
        <v>11</v>
      </c>
      <c r="E133" s="1">
        <v>13</v>
      </c>
      <c r="F133" s="53">
        <v>9</v>
      </c>
      <c r="G133">
        <f t="shared" si="97"/>
        <v>40000</v>
      </c>
      <c r="H133" s="3">
        <f t="shared" si="98"/>
        <v>8</v>
      </c>
      <c r="I133">
        <f t="shared" si="96"/>
        <v>19449</v>
      </c>
      <c r="J133">
        <v>2161</v>
      </c>
      <c r="K133">
        <f t="shared" si="99"/>
        <v>16490.759999999998</v>
      </c>
      <c r="L133">
        <f t="shared" si="100"/>
        <v>7.631078204534937</v>
      </c>
      <c r="M133" s="5">
        <f t="shared" si="101"/>
        <v>7</v>
      </c>
      <c r="N133" s="5">
        <f t="shared" si="102"/>
        <v>8</v>
      </c>
      <c r="O133" s="1"/>
      <c r="P133" s="1"/>
      <c r="Q133" s="1"/>
      <c r="R133" s="1"/>
      <c r="S133" s="1"/>
      <c r="T133" s="1"/>
      <c r="U133" s="53" t="s">
        <v>11</v>
      </c>
      <c r="V133" s="1">
        <v>12</v>
      </c>
      <c r="W133" s="53">
        <v>8</v>
      </c>
      <c r="X133">
        <f t="shared" si="103"/>
        <v>40000</v>
      </c>
      <c r="Y133" s="3">
        <f t="shared" si="104"/>
        <v>10</v>
      </c>
      <c r="Z133">
        <f t="shared" si="105"/>
        <v>6672</v>
      </c>
      <c r="AA133">
        <v>834</v>
      </c>
      <c r="AB133">
        <f t="shared" si="106"/>
        <v>7553.76</v>
      </c>
      <c r="AC133">
        <f t="shared" si="107"/>
        <v>9.0572661870503595</v>
      </c>
      <c r="AD133" s="5">
        <f t="shared" si="108"/>
        <v>9</v>
      </c>
      <c r="AE133" s="5">
        <f t="shared" si="109"/>
        <v>10</v>
      </c>
      <c r="AF133" s="1"/>
      <c r="AG133" s="1"/>
      <c r="AH133" s="1"/>
      <c r="AI133" s="1"/>
      <c r="AJ133" s="1"/>
      <c r="AK133" s="53" t="s">
        <v>11</v>
      </c>
      <c r="AL133" s="1">
        <v>13</v>
      </c>
      <c r="AM133" s="53">
        <v>10</v>
      </c>
      <c r="AN133">
        <f t="shared" si="110"/>
        <v>40000</v>
      </c>
      <c r="AO133" s="3">
        <f t="shared" si="111"/>
        <v>8</v>
      </c>
      <c r="AP133">
        <f t="shared" si="112"/>
        <v>23910</v>
      </c>
      <c r="AQ133">
        <v>2391</v>
      </c>
      <c r="AR133">
        <f t="shared" si="113"/>
        <v>17804.04</v>
      </c>
      <c r="AS133">
        <f t="shared" si="114"/>
        <v>7.4462735257214554</v>
      </c>
      <c r="AT133" s="5">
        <f t="shared" si="115"/>
        <v>7</v>
      </c>
      <c r="AU133" s="5">
        <f t="shared" si="116"/>
        <v>8</v>
      </c>
    </row>
    <row r="134" spans="1:47" x14ac:dyDescent="0.2">
      <c r="A134" s="1"/>
      <c r="B134" s="1"/>
      <c r="C134" s="1"/>
      <c r="D134" s="53" t="s">
        <v>12</v>
      </c>
      <c r="E134" s="1">
        <v>13</v>
      </c>
      <c r="F134" s="1">
        <v>6</v>
      </c>
      <c r="G134">
        <f t="shared" si="97"/>
        <v>40000</v>
      </c>
      <c r="H134" s="3">
        <f t="shared" si="98"/>
        <v>7</v>
      </c>
      <c r="I134">
        <f t="shared" si="96"/>
        <v>15588</v>
      </c>
      <c r="J134">
        <v>2598</v>
      </c>
      <c r="K134">
        <f t="shared" si="99"/>
        <v>16490.759999999998</v>
      </c>
      <c r="L134">
        <f t="shared" si="100"/>
        <v>6.347482678983833</v>
      </c>
      <c r="M134" s="5">
        <f t="shared" si="101"/>
        <v>6</v>
      </c>
      <c r="N134" s="5">
        <f t="shared" si="102"/>
        <v>7</v>
      </c>
      <c r="O134" s="1"/>
      <c r="P134" s="1"/>
      <c r="Q134" s="1"/>
      <c r="R134" s="1"/>
      <c r="S134" s="1"/>
      <c r="T134" s="1"/>
      <c r="U134" s="53" t="s">
        <v>12</v>
      </c>
      <c r="V134" s="1">
        <v>12</v>
      </c>
      <c r="W134" s="1">
        <v>6</v>
      </c>
      <c r="X134">
        <f t="shared" si="103"/>
        <v>40000</v>
      </c>
      <c r="Y134" s="3">
        <f t="shared" si="104"/>
        <v>7</v>
      </c>
      <c r="Z134">
        <f t="shared" si="105"/>
        <v>6588</v>
      </c>
      <c r="AA134">
        <v>1098</v>
      </c>
      <c r="AB134">
        <f t="shared" si="106"/>
        <v>7553.76</v>
      </c>
      <c r="AC134">
        <f t="shared" si="107"/>
        <v>6.8795628415300545</v>
      </c>
      <c r="AD134" s="5">
        <f t="shared" si="108"/>
        <v>6</v>
      </c>
      <c r="AE134" s="5">
        <f t="shared" si="109"/>
        <v>7</v>
      </c>
      <c r="AF134" s="1"/>
      <c r="AG134" s="1"/>
      <c r="AH134" s="1"/>
      <c r="AI134" s="1"/>
      <c r="AJ134" s="1"/>
      <c r="AK134" s="53" t="s">
        <v>12</v>
      </c>
      <c r="AL134" s="1">
        <v>13</v>
      </c>
      <c r="AM134" s="1">
        <v>7</v>
      </c>
      <c r="AN134">
        <f t="shared" si="110"/>
        <v>40000</v>
      </c>
      <c r="AO134" s="3">
        <f t="shared" si="111"/>
        <v>7</v>
      </c>
      <c r="AP134">
        <f t="shared" si="112"/>
        <v>20216</v>
      </c>
      <c r="AQ134">
        <v>2888</v>
      </c>
      <c r="AR134">
        <f t="shared" si="113"/>
        <v>17804.04</v>
      </c>
      <c r="AS134">
        <f t="shared" si="114"/>
        <v>6.164833795013851</v>
      </c>
      <c r="AT134" s="5">
        <f t="shared" si="115"/>
        <v>6</v>
      </c>
      <c r="AU134" s="5">
        <f t="shared" si="116"/>
        <v>7</v>
      </c>
    </row>
    <row r="135" spans="1:47" x14ac:dyDescent="0.2">
      <c r="A135" s="1"/>
      <c r="B135" s="1"/>
      <c r="C135" s="1"/>
      <c r="D135" s="53" t="s">
        <v>13</v>
      </c>
      <c r="E135" s="1">
        <v>13</v>
      </c>
      <c r="F135" s="1">
        <v>5</v>
      </c>
      <c r="G135">
        <f t="shared" si="97"/>
        <v>40000</v>
      </c>
      <c r="H135" s="3">
        <f t="shared" si="98"/>
        <v>6</v>
      </c>
      <c r="I135">
        <f t="shared" si="96"/>
        <v>14725</v>
      </c>
      <c r="J135">
        <v>2945</v>
      </c>
      <c r="K135">
        <f t="shared" si="99"/>
        <v>16490.759999999998</v>
      </c>
      <c r="L135">
        <f t="shared" si="100"/>
        <v>5.5995789473684203</v>
      </c>
      <c r="M135" s="5">
        <f t="shared" si="101"/>
        <v>5</v>
      </c>
      <c r="N135" s="5">
        <f t="shared" si="102"/>
        <v>6</v>
      </c>
      <c r="O135" s="1"/>
      <c r="P135" s="1"/>
      <c r="Q135" s="1"/>
      <c r="R135" s="1"/>
      <c r="S135" s="1"/>
      <c r="T135" s="1"/>
      <c r="U135" s="53" t="s">
        <v>13</v>
      </c>
      <c r="V135" s="1">
        <v>12</v>
      </c>
      <c r="W135" s="1">
        <v>5</v>
      </c>
      <c r="X135">
        <f t="shared" si="103"/>
        <v>40000</v>
      </c>
      <c r="Y135" s="3">
        <f t="shared" si="104"/>
        <v>6</v>
      </c>
      <c r="Z135">
        <f t="shared" si="105"/>
        <v>6880</v>
      </c>
      <c r="AA135">
        <v>1376</v>
      </c>
      <c r="AB135">
        <f t="shared" si="106"/>
        <v>7553.76</v>
      </c>
      <c r="AC135">
        <f t="shared" si="107"/>
        <v>5.4896511627906976</v>
      </c>
      <c r="AD135" s="5">
        <f t="shared" si="108"/>
        <v>5</v>
      </c>
      <c r="AE135" s="5">
        <f t="shared" si="109"/>
        <v>6</v>
      </c>
      <c r="AF135" s="1"/>
      <c r="AG135" s="1"/>
      <c r="AH135" s="1"/>
      <c r="AI135" s="1"/>
      <c r="AJ135" s="1"/>
      <c r="AK135" s="53" t="s">
        <v>13</v>
      </c>
      <c r="AL135" s="1">
        <v>13</v>
      </c>
      <c r="AM135" s="1">
        <v>6</v>
      </c>
      <c r="AN135">
        <f t="shared" si="110"/>
        <v>40000</v>
      </c>
      <c r="AO135" s="3">
        <f t="shared" si="111"/>
        <v>6</v>
      </c>
      <c r="AP135">
        <f t="shared" si="112"/>
        <v>19962</v>
      </c>
      <c r="AQ135">
        <v>3327</v>
      </c>
      <c r="AR135">
        <f t="shared" si="113"/>
        <v>17804.04</v>
      </c>
      <c r="AS135">
        <f t="shared" si="114"/>
        <v>5.351379621280433</v>
      </c>
      <c r="AT135" s="5">
        <f t="shared" si="115"/>
        <v>5</v>
      </c>
      <c r="AU135" s="5">
        <f t="shared" si="116"/>
        <v>6</v>
      </c>
    </row>
    <row r="136" spans="1:47" x14ac:dyDescent="0.2">
      <c r="A136" s="1"/>
      <c r="B136" s="1"/>
      <c r="C136" s="1"/>
      <c r="D136" s="53" t="s">
        <v>14</v>
      </c>
      <c r="E136" s="1">
        <v>13</v>
      </c>
      <c r="F136" s="1">
        <v>4</v>
      </c>
      <c r="G136">
        <f t="shared" si="97"/>
        <v>40000</v>
      </c>
      <c r="H136" s="3">
        <f t="shared" si="98"/>
        <v>6</v>
      </c>
      <c r="I136">
        <f t="shared" si="96"/>
        <v>13040</v>
      </c>
      <c r="J136">
        <v>3260</v>
      </c>
      <c r="K136">
        <f t="shared" si="99"/>
        <v>16490.759999999998</v>
      </c>
      <c r="L136">
        <f t="shared" si="100"/>
        <v>5.0585153374233123</v>
      </c>
      <c r="M136" s="5">
        <f t="shared" si="101"/>
        <v>5</v>
      </c>
      <c r="N136" s="5">
        <f t="shared" si="102"/>
        <v>6</v>
      </c>
      <c r="O136" s="1"/>
      <c r="P136" s="1"/>
      <c r="Q136" s="1"/>
      <c r="R136" s="1"/>
      <c r="S136" s="1"/>
      <c r="T136" s="1"/>
      <c r="U136" s="53" t="s">
        <v>14</v>
      </c>
      <c r="V136" s="1">
        <v>12</v>
      </c>
      <c r="W136" s="1">
        <v>4</v>
      </c>
      <c r="X136">
        <f t="shared" si="103"/>
        <v>40000</v>
      </c>
      <c r="Y136" s="3">
        <f t="shared" si="104"/>
        <v>5</v>
      </c>
      <c r="Z136">
        <f t="shared" si="105"/>
        <v>6072</v>
      </c>
      <c r="AA136">
        <v>1518</v>
      </c>
      <c r="AB136">
        <f t="shared" si="106"/>
        <v>7553.76</v>
      </c>
      <c r="AC136">
        <f t="shared" si="107"/>
        <v>4.9761264822134388</v>
      </c>
      <c r="AD136" s="5">
        <f t="shared" si="108"/>
        <v>4</v>
      </c>
      <c r="AE136" s="5">
        <f t="shared" si="109"/>
        <v>5</v>
      </c>
      <c r="AF136" s="1"/>
      <c r="AG136" s="1"/>
      <c r="AH136" s="1"/>
      <c r="AI136" s="1"/>
      <c r="AJ136" s="1"/>
      <c r="AK136" s="53" t="s">
        <v>14</v>
      </c>
      <c r="AL136" s="1">
        <v>13</v>
      </c>
      <c r="AM136" s="1">
        <v>5</v>
      </c>
      <c r="AN136">
        <f t="shared" si="110"/>
        <v>40000</v>
      </c>
      <c r="AO136" s="3">
        <f t="shared" si="111"/>
        <v>5</v>
      </c>
      <c r="AP136">
        <f t="shared" si="112"/>
        <v>18935</v>
      </c>
      <c r="AQ136">
        <v>3787</v>
      </c>
      <c r="AR136">
        <f t="shared" si="113"/>
        <v>17804.04</v>
      </c>
      <c r="AS136">
        <f t="shared" si="114"/>
        <v>4.7013572748877746</v>
      </c>
      <c r="AT136" s="5">
        <f t="shared" si="115"/>
        <v>4</v>
      </c>
      <c r="AU136" s="5">
        <f t="shared" si="116"/>
        <v>5</v>
      </c>
    </row>
    <row r="137" spans="1:47" x14ac:dyDescent="0.2">
      <c r="A137" s="1"/>
      <c r="B137" s="1"/>
      <c r="C137" s="1"/>
      <c r="D137" s="53" t="s">
        <v>15</v>
      </c>
      <c r="E137" s="1">
        <v>13</v>
      </c>
      <c r="F137" s="1">
        <v>4</v>
      </c>
      <c r="G137">
        <f t="shared" si="97"/>
        <v>40000</v>
      </c>
      <c r="H137" s="3">
        <f t="shared" si="98"/>
        <v>5</v>
      </c>
      <c r="I137">
        <f t="shared" si="96"/>
        <v>14384</v>
      </c>
      <c r="J137">
        <v>3596</v>
      </c>
      <c r="K137">
        <f t="shared" si="99"/>
        <v>16490.759999999998</v>
      </c>
      <c r="L137">
        <f t="shared" si="100"/>
        <v>4.5858620689655165</v>
      </c>
      <c r="M137" s="5">
        <f t="shared" si="101"/>
        <v>4</v>
      </c>
      <c r="N137" s="5">
        <f t="shared" si="102"/>
        <v>5</v>
      </c>
      <c r="O137" s="1"/>
      <c r="P137" s="1"/>
      <c r="Q137" s="1"/>
      <c r="R137" s="1"/>
      <c r="S137" s="1"/>
      <c r="T137" s="1"/>
      <c r="U137" s="53" t="s">
        <v>15</v>
      </c>
      <c r="V137" s="1">
        <v>12</v>
      </c>
      <c r="W137" s="1">
        <v>4</v>
      </c>
      <c r="X137">
        <f t="shared" si="103"/>
        <v>40000</v>
      </c>
      <c r="Y137" s="3">
        <f t="shared" si="104"/>
        <v>5</v>
      </c>
      <c r="Z137">
        <f t="shared" si="105"/>
        <v>7240</v>
      </c>
      <c r="AA137">
        <v>1810</v>
      </c>
      <c r="AB137">
        <f t="shared" si="106"/>
        <v>7553.76</v>
      </c>
      <c r="AC137">
        <f t="shared" si="107"/>
        <v>4.1733480662983427</v>
      </c>
      <c r="AD137" s="5">
        <f t="shared" si="108"/>
        <v>4</v>
      </c>
      <c r="AE137" s="5">
        <f t="shared" si="109"/>
        <v>5</v>
      </c>
      <c r="AF137" s="1"/>
      <c r="AG137" s="1"/>
      <c r="AH137" s="1"/>
      <c r="AI137" s="1"/>
      <c r="AJ137" s="1"/>
      <c r="AK137" s="53" t="s">
        <v>15</v>
      </c>
      <c r="AL137" s="1">
        <v>13</v>
      </c>
      <c r="AM137" s="1">
        <v>4</v>
      </c>
      <c r="AN137">
        <f t="shared" si="110"/>
        <v>40000</v>
      </c>
      <c r="AO137" s="3">
        <f t="shared" si="111"/>
        <v>5</v>
      </c>
      <c r="AP137">
        <f t="shared" si="112"/>
        <v>15964</v>
      </c>
      <c r="AQ137">
        <v>3991</v>
      </c>
      <c r="AR137">
        <f t="shared" si="113"/>
        <v>17804.04</v>
      </c>
      <c r="AS137">
        <f t="shared" si="114"/>
        <v>4.4610473565522426</v>
      </c>
      <c r="AT137" s="5">
        <f t="shared" si="115"/>
        <v>4</v>
      </c>
      <c r="AU137" s="5">
        <f t="shared" si="116"/>
        <v>5</v>
      </c>
    </row>
    <row r="138" spans="1:47" x14ac:dyDescent="0.2">
      <c r="A138" s="1"/>
      <c r="B138" s="1"/>
      <c r="C138" s="1"/>
      <c r="D138" s="53" t="s">
        <v>16</v>
      </c>
      <c r="E138" s="1">
        <v>13</v>
      </c>
      <c r="F138" s="1">
        <v>3</v>
      </c>
      <c r="G138">
        <f t="shared" si="97"/>
        <v>40000</v>
      </c>
      <c r="H138" s="3">
        <f t="shared" si="98"/>
        <v>5</v>
      </c>
      <c r="I138">
        <f t="shared" si="96"/>
        <v>11301</v>
      </c>
      <c r="J138">
        <v>3767</v>
      </c>
      <c r="K138">
        <f t="shared" si="99"/>
        <v>16490.759999999998</v>
      </c>
      <c r="L138">
        <f t="shared" si="100"/>
        <v>4.3776904698699228</v>
      </c>
      <c r="M138" s="5">
        <f t="shared" si="101"/>
        <v>4</v>
      </c>
      <c r="N138" s="5">
        <f t="shared" si="102"/>
        <v>5</v>
      </c>
      <c r="O138" s="1"/>
      <c r="P138" s="1"/>
      <c r="Q138" s="1"/>
      <c r="R138" s="1"/>
      <c r="S138" s="1"/>
      <c r="T138" s="1"/>
      <c r="U138" s="53" t="s">
        <v>16</v>
      </c>
      <c r="V138" s="1">
        <v>12</v>
      </c>
      <c r="W138" s="1">
        <v>3</v>
      </c>
      <c r="X138">
        <f t="shared" si="103"/>
        <v>40000</v>
      </c>
      <c r="Y138" s="3">
        <f t="shared" si="104"/>
        <v>4</v>
      </c>
      <c r="Z138">
        <f t="shared" si="105"/>
        <v>5877</v>
      </c>
      <c r="AA138">
        <v>1959</v>
      </c>
      <c r="AB138">
        <f t="shared" si="106"/>
        <v>7553.76</v>
      </c>
      <c r="AC138">
        <f t="shared" si="107"/>
        <v>3.8559264931087291</v>
      </c>
      <c r="AD138" s="5">
        <f t="shared" si="108"/>
        <v>3</v>
      </c>
      <c r="AE138" s="5">
        <f t="shared" si="109"/>
        <v>4</v>
      </c>
      <c r="AF138" s="1"/>
      <c r="AG138" s="1"/>
      <c r="AH138" s="1"/>
      <c r="AI138" s="1"/>
      <c r="AJ138" s="1"/>
      <c r="AK138" s="53" t="s">
        <v>16</v>
      </c>
      <c r="AL138" s="1">
        <v>13</v>
      </c>
      <c r="AM138" s="1">
        <v>3</v>
      </c>
      <c r="AN138">
        <f t="shared" si="110"/>
        <v>40000</v>
      </c>
      <c r="AO138" s="3">
        <f t="shared" si="111"/>
        <v>5</v>
      </c>
      <c r="AP138">
        <f t="shared" si="112"/>
        <v>12507</v>
      </c>
      <c r="AQ138">
        <v>4169</v>
      </c>
      <c r="AR138">
        <f t="shared" si="113"/>
        <v>17804.04</v>
      </c>
      <c r="AS138">
        <f t="shared" si="114"/>
        <v>4.2705780762772854</v>
      </c>
      <c r="AT138" s="5">
        <f t="shared" si="115"/>
        <v>4</v>
      </c>
      <c r="AU138" s="5">
        <f t="shared" si="116"/>
        <v>5</v>
      </c>
    </row>
    <row r="139" spans="1:47" x14ac:dyDescent="0.2">
      <c r="A139" s="1"/>
      <c r="B139" s="1"/>
      <c r="C139" s="1"/>
      <c r="D139" s="53" t="s">
        <v>17</v>
      </c>
      <c r="E139" s="1">
        <v>13</v>
      </c>
      <c r="F139" s="1">
        <v>3</v>
      </c>
      <c r="G139">
        <f t="shared" si="97"/>
        <v>40000</v>
      </c>
      <c r="H139" s="3">
        <f t="shared" si="98"/>
        <v>5</v>
      </c>
      <c r="I139">
        <f t="shared" si="96"/>
        <v>11640</v>
      </c>
      <c r="J139">
        <v>3880</v>
      </c>
      <c r="K139">
        <f t="shared" si="99"/>
        <v>16490.759999999998</v>
      </c>
      <c r="L139">
        <f t="shared" si="100"/>
        <v>4.2501958762886591</v>
      </c>
      <c r="M139" s="5">
        <f t="shared" si="101"/>
        <v>4</v>
      </c>
      <c r="N139" s="5">
        <f t="shared" si="102"/>
        <v>5</v>
      </c>
      <c r="O139" s="1"/>
      <c r="P139" s="1"/>
      <c r="Q139" s="1"/>
      <c r="R139" s="1"/>
      <c r="S139" s="1"/>
      <c r="T139" s="1"/>
      <c r="U139" s="53" t="s">
        <v>17</v>
      </c>
      <c r="V139" s="1">
        <v>12</v>
      </c>
      <c r="W139" s="1">
        <v>3</v>
      </c>
      <c r="X139">
        <f t="shared" si="103"/>
        <v>40000</v>
      </c>
      <c r="Y139" s="3">
        <f t="shared" si="104"/>
        <v>4</v>
      </c>
      <c r="Z139">
        <f t="shared" si="105"/>
        <v>6375</v>
      </c>
      <c r="AA139">
        <v>2125</v>
      </c>
      <c r="AB139">
        <f t="shared" si="106"/>
        <v>7553.76</v>
      </c>
      <c r="AC139">
        <f t="shared" si="107"/>
        <v>3.5547105882352943</v>
      </c>
      <c r="AD139" s="5">
        <f t="shared" si="108"/>
        <v>3</v>
      </c>
      <c r="AE139" s="5">
        <f t="shared" si="109"/>
        <v>4</v>
      </c>
      <c r="AF139" s="1"/>
      <c r="AG139" s="1"/>
      <c r="AH139" s="1"/>
      <c r="AI139" s="1"/>
      <c r="AJ139" s="1"/>
      <c r="AK139" s="53" t="s">
        <v>17</v>
      </c>
      <c r="AL139" s="1">
        <v>13</v>
      </c>
      <c r="AM139" s="1">
        <v>3</v>
      </c>
      <c r="AN139">
        <f t="shared" si="110"/>
        <v>40000</v>
      </c>
      <c r="AO139" s="3">
        <f t="shared" si="111"/>
        <v>4</v>
      </c>
      <c r="AP139">
        <f t="shared" si="112"/>
        <v>13377</v>
      </c>
      <c r="AQ139">
        <v>4459</v>
      </c>
      <c r="AR139">
        <f t="shared" si="113"/>
        <v>17804.04</v>
      </c>
      <c r="AS139">
        <f t="shared" si="114"/>
        <v>3.9928324736488006</v>
      </c>
      <c r="AT139" s="5">
        <f t="shared" si="115"/>
        <v>3</v>
      </c>
      <c r="AU139" s="5">
        <f t="shared" si="116"/>
        <v>4</v>
      </c>
    </row>
    <row r="140" spans="1:47" x14ac:dyDescent="0.2">
      <c r="A140" s="1"/>
      <c r="B140" s="1"/>
      <c r="C140" s="1"/>
      <c r="D140" s="53" t="s">
        <v>18</v>
      </c>
      <c r="E140" s="1">
        <v>13</v>
      </c>
      <c r="F140" s="1">
        <v>3</v>
      </c>
      <c r="G140">
        <f t="shared" si="97"/>
        <v>40000</v>
      </c>
      <c r="H140" s="3">
        <f t="shared" si="98"/>
        <v>4</v>
      </c>
      <c r="I140">
        <f t="shared" si="96"/>
        <v>12549</v>
      </c>
      <c r="J140">
        <v>4183</v>
      </c>
      <c r="K140">
        <f t="shared" si="99"/>
        <v>16490.759999999998</v>
      </c>
      <c r="L140">
        <f t="shared" si="100"/>
        <v>3.9423284723882377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12</v>
      </c>
      <c r="W140" s="1">
        <v>3</v>
      </c>
      <c r="X140">
        <f t="shared" si="103"/>
        <v>40000</v>
      </c>
      <c r="Y140" s="3">
        <f t="shared" si="104"/>
        <v>4</v>
      </c>
      <c r="Z140">
        <f t="shared" si="105"/>
        <v>7026</v>
      </c>
      <c r="AA140">
        <v>2342</v>
      </c>
      <c r="AB140">
        <f t="shared" si="106"/>
        <v>7553.76</v>
      </c>
      <c r="AC140">
        <f t="shared" si="107"/>
        <v>3.2253458582408201</v>
      </c>
      <c r="AD140" s="5">
        <f t="shared" si="108"/>
        <v>3</v>
      </c>
      <c r="AE140" s="5">
        <f t="shared" si="109"/>
        <v>4</v>
      </c>
      <c r="AF140" s="1"/>
      <c r="AG140" s="1"/>
      <c r="AH140" s="1"/>
      <c r="AI140" s="1"/>
      <c r="AJ140" s="1"/>
      <c r="AK140" s="53" t="s">
        <v>18</v>
      </c>
      <c r="AL140" s="1">
        <v>13</v>
      </c>
      <c r="AM140" s="1">
        <v>3</v>
      </c>
      <c r="AN140">
        <f t="shared" si="110"/>
        <v>40000</v>
      </c>
      <c r="AO140" s="3">
        <f t="shared" si="111"/>
        <v>4</v>
      </c>
      <c r="AP140">
        <f t="shared" si="112"/>
        <v>13905</v>
      </c>
      <c r="AQ140">
        <v>4635</v>
      </c>
      <c r="AR140">
        <f t="shared" si="113"/>
        <v>17804.04</v>
      </c>
      <c r="AS140">
        <f t="shared" si="114"/>
        <v>3.8412168284789647</v>
      </c>
      <c r="AT140" s="5">
        <f t="shared" si="115"/>
        <v>3</v>
      </c>
      <c r="AU140" s="5">
        <f t="shared" si="116"/>
        <v>4</v>
      </c>
    </row>
    <row r="141" spans="1:47" x14ac:dyDescent="0.2">
      <c r="A141" s="1"/>
      <c r="B141" s="1"/>
      <c r="C141" s="1"/>
      <c r="D141" s="53" t="s">
        <v>57</v>
      </c>
      <c r="E141" s="1">
        <v>13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8446</v>
      </c>
      <c r="J141">
        <v>4223</v>
      </c>
      <c r="K141">
        <f t="shared" si="99"/>
        <v>16490.759999999998</v>
      </c>
      <c r="L141">
        <f t="shared" si="100"/>
        <v>3.9049869760833529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12</v>
      </c>
      <c r="W141" s="1">
        <v>2</v>
      </c>
      <c r="X141">
        <f t="shared" si="103"/>
        <v>40000</v>
      </c>
      <c r="Y141" s="3">
        <f t="shared" si="104"/>
        <v>4</v>
      </c>
      <c r="Z141">
        <f t="shared" si="105"/>
        <v>5032</v>
      </c>
      <c r="AA141">
        <v>2516</v>
      </c>
      <c r="AB141">
        <f t="shared" si="106"/>
        <v>7553.76</v>
      </c>
      <c r="AC141">
        <f t="shared" si="107"/>
        <v>3.002289348171701</v>
      </c>
      <c r="AD141" s="5">
        <f t="shared" si="108"/>
        <v>3</v>
      </c>
      <c r="AE141" s="5">
        <f t="shared" si="109"/>
        <v>4</v>
      </c>
      <c r="AF141" s="1"/>
      <c r="AG141" s="1"/>
      <c r="AH141" s="1"/>
      <c r="AI141" s="1"/>
      <c r="AJ141" s="1"/>
      <c r="AK141" s="53" t="s">
        <v>57</v>
      </c>
      <c r="AL141" s="1">
        <v>13</v>
      </c>
      <c r="AM141" s="1">
        <v>2</v>
      </c>
      <c r="AN141">
        <f t="shared" si="110"/>
        <v>40000</v>
      </c>
      <c r="AO141" s="3">
        <f t="shared" si="111"/>
        <v>4</v>
      </c>
      <c r="AP141">
        <f t="shared" si="112"/>
        <v>9576</v>
      </c>
      <c r="AQ141">
        <v>4788</v>
      </c>
      <c r="AR141">
        <f t="shared" si="113"/>
        <v>17804.04</v>
      </c>
      <c r="AS141">
        <f t="shared" si="114"/>
        <v>3.7184711779448625</v>
      </c>
      <c r="AT141" s="5">
        <f t="shared" si="115"/>
        <v>3</v>
      </c>
      <c r="AU141" s="5">
        <f t="shared" si="116"/>
        <v>4</v>
      </c>
    </row>
    <row r="142" spans="1:47" x14ac:dyDescent="0.2">
      <c r="A142" s="1"/>
      <c r="B142" s="1"/>
      <c r="C142" s="1"/>
      <c r="D142" s="53" t="s">
        <v>58</v>
      </c>
      <c r="E142" s="1">
        <v>13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8652</v>
      </c>
      <c r="J142">
        <v>4326</v>
      </c>
      <c r="K142">
        <f t="shared" si="99"/>
        <v>16490.759999999998</v>
      </c>
      <c r="L142">
        <f t="shared" si="100"/>
        <v>3.8120110957004156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12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5384</v>
      </c>
      <c r="AA142">
        <v>2692</v>
      </c>
      <c r="AB142">
        <f t="shared" si="106"/>
        <v>7553.76</v>
      </c>
      <c r="AC142">
        <f t="shared" si="107"/>
        <v>2.8060029717682022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13</v>
      </c>
      <c r="AM142" s="1">
        <v>2</v>
      </c>
      <c r="AN142">
        <f t="shared" si="110"/>
        <v>40000</v>
      </c>
      <c r="AO142" s="3">
        <f t="shared" si="111"/>
        <v>4</v>
      </c>
      <c r="AP142">
        <f t="shared" si="112"/>
        <v>9700</v>
      </c>
      <c r="AQ142">
        <v>4850</v>
      </c>
      <c r="AR142">
        <f t="shared" si="113"/>
        <v>17804.04</v>
      </c>
      <c r="AS142">
        <f t="shared" si="114"/>
        <v>3.6709360824742272</v>
      </c>
      <c r="AT142" s="5">
        <f t="shared" si="115"/>
        <v>3</v>
      </c>
      <c r="AU142" s="5">
        <f t="shared" si="116"/>
        <v>4</v>
      </c>
    </row>
    <row r="143" spans="1:47" x14ac:dyDescent="0.2">
      <c r="A143" s="1"/>
      <c r="B143" s="1"/>
      <c r="C143" s="1"/>
      <c r="D143" s="53" t="s">
        <v>59</v>
      </c>
      <c r="E143" s="1">
        <v>13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8766</v>
      </c>
      <c r="J143">
        <v>4383</v>
      </c>
      <c r="K143">
        <f t="shared" si="99"/>
        <v>16490.759999999998</v>
      </c>
      <c r="L143">
        <f t="shared" si="100"/>
        <v>3.7624366872005472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12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5678</v>
      </c>
      <c r="AA143">
        <v>2839</v>
      </c>
      <c r="AB143">
        <f t="shared" si="106"/>
        <v>7553.76</v>
      </c>
      <c r="AC143">
        <f t="shared" si="107"/>
        <v>2.6607115181401904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13</v>
      </c>
      <c r="AM143" s="1">
        <v>2</v>
      </c>
      <c r="AN143">
        <f t="shared" si="110"/>
        <v>40000</v>
      </c>
      <c r="AO143" s="3">
        <f t="shared" si="111"/>
        <v>4</v>
      </c>
      <c r="AP143">
        <f t="shared" si="112"/>
        <v>9870</v>
      </c>
      <c r="AQ143">
        <v>4935</v>
      </c>
      <c r="AR143">
        <f t="shared" si="113"/>
        <v>17804.04</v>
      </c>
      <c r="AS143">
        <f t="shared" si="114"/>
        <v>3.6077082066869304</v>
      </c>
      <c r="AT143" s="5">
        <f t="shared" si="115"/>
        <v>3</v>
      </c>
      <c r="AU143" s="5">
        <f t="shared" si="116"/>
        <v>4</v>
      </c>
    </row>
    <row r="144" spans="1:47" x14ac:dyDescent="0.2">
      <c r="A144" s="1"/>
      <c r="B144" s="1"/>
      <c r="C144" s="1"/>
      <c r="D144" s="53" t="s">
        <v>60</v>
      </c>
      <c r="E144" s="1">
        <v>13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8832</v>
      </c>
      <c r="J144">
        <v>4416</v>
      </c>
      <c r="K144">
        <f t="shared" si="99"/>
        <v>16490.759999999998</v>
      </c>
      <c r="L144">
        <f t="shared" si="100"/>
        <v>3.7343206521739125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12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6030</v>
      </c>
      <c r="AA144">
        <v>3015</v>
      </c>
      <c r="AB144">
        <f t="shared" si="106"/>
        <v>7553.76</v>
      </c>
      <c r="AC144">
        <f t="shared" si="107"/>
        <v>2.5053930348258708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13</v>
      </c>
      <c r="AM144" s="1">
        <v>2</v>
      </c>
      <c r="AN144">
        <f t="shared" si="110"/>
        <v>40000</v>
      </c>
      <c r="AO144" s="3">
        <f t="shared" si="111"/>
        <v>4</v>
      </c>
      <c r="AP144">
        <f t="shared" si="112"/>
        <v>9920</v>
      </c>
      <c r="AQ144">
        <v>4960</v>
      </c>
      <c r="AR144">
        <f t="shared" si="113"/>
        <v>17804.04</v>
      </c>
      <c r="AS144">
        <f t="shared" si="114"/>
        <v>3.5895241935483875</v>
      </c>
      <c r="AT144" s="5">
        <f t="shared" si="115"/>
        <v>3</v>
      </c>
      <c r="AU144" s="5">
        <f t="shared" si="116"/>
        <v>4</v>
      </c>
    </row>
    <row r="145" spans="1:47" x14ac:dyDescent="0.2">
      <c r="A145" s="1"/>
      <c r="B145" s="1"/>
      <c r="C145" s="1"/>
      <c r="D145" s="53" t="s">
        <v>61</v>
      </c>
      <c r="E145" s="1">
        <v>13</v>
      </c>
      <c r="F145" s="1">
        <v>2</v>
      </c>
      <c r="G145">
        <f t="shared" si="97"/>
        <v>40000</v>
      </c>
      <c r="H145" s="3">
        <f t="shared" si="98"/>
        <v>4</v>
      </c>
      <c r="I145">
        <f t="shared" si="96"/>
        <v>8976</v>
      </c>
      <c r="J145">
        <v>4488</v>
      </c>
      <c r="K145">
        <f t="shared" si="99"/>
        <v>16490.759999999998</v>
      </c>
      <c r="L145">
        <f t="shared" si="100"/>
        <v>3.6744117647058818</v>
      </c>
      <c r="M145" s="5">
        <f>_xlfn.FLOOR.PRECISE(L145)</f>
        <v>3</v>
      </c>
      <c r="N145" s="5">
        <f t="shared" si="102"/>
        <v>4</v>
      </c>
      <c r="O145" s="1"/>
      <c r="P145" s="1"/>
      <c r="Q145" s="1"/>
      <c r="R145" s="1"/>
      <c r="S145" s="1"/>
      <c r="T145" s="1"/>
      <c r="U145" s="53" t="s">
        <v>61</v>
      </c>
      <c r="V145" s="1">
        <v>12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6128</v>
      </c>
      <c r="AA145">
        <v>3064</v>
      </c>
      <c r="AB145">
        <f t="shared" si="106"/>
        <v>7553.76</v>
      </c>
      <c r="AC145">
        <f t="shared" si="107"/>
        <v>2.4653263707571802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13</v>
      </c>
      <c r="AM145" s="1">
        <v>2</v>
      </c>
      <c r="AN145">
        <f t="shared" si="110"/>
        <v>40000</v>
      </c>
      <c r="AO145" s="3">
        <f t="shared" si="111"/>
        <v>4</v>
      </c>
      <c r="AP145">
        <f t="shared" si="112"/>
        <v>10110</v>
      </c>
      <c r="AQ145">
        <v>5055</v>
      </c>
      <c r="AR145">
        <f t="shared" si="113"/>
        <v>17804.04</v>
      </c>
      <c r="AS145">
        <f t="shared" si="114"/>
        <v>3.5220652818991098</v>
      </c>
      <c r="AT145" s="5">
        <f t="shared" si="115"/>
        <v>3</v>
      </c>
      <c r="AU145" s="5">
        <f t="shared" si="116"/>
        <v>4</v>
      </c>
    </row>
    <row r="146" spans="1:47" x14ac:dyDescent="0.2">
      <c r="A146" s="1"/>
      <c r="B146" s="1"/>
      <c r="C146" s="1"/>
      <c r="D146" s="53" t="s">
        <v>62</v>
      </c>
      <c r="E146" s="1">
        <v>13</v>
      </c>
      <c r="F146" s="1">
        <v>2</v>
      </c>
      <c r="G146">
        <f t="shared" si="97"/>
        <v>40000</v>
      </c>
      <c r="H146" s="3">
        <f t="shared" si="98"/>
        <v>4</v>
      </c>
      <c r="I146">
        <f t="shared" si="96"/>
        <v>8960</v>
      </c>
      <c r="J146">
        <v>4480</v>
      </c>
      <c r="K146">
        <f t="shared" si="99"/>
        <v>16490.759999999998</v>
      </c>
      <c r="L146">
        <f t="shared" si="100"/>
        <v>3.6809732142857139</v>
      </c>
      <c r="M146" s="5">
        <f t="shared" si="101"/>
        <v>3</v>
      </c>
      <c r="N146" s="5">
        <f t="shared" si="102"/>
        <v>4</v>
      </c>
      <c r="O146" s="1"/>
      <c r="P146" s="1"/>
      <c r="Q146" s="1"/>
      <c r="R146" s="1"/>
      <c r="S146" s="1"/>
      <c r="T146" s="1"/>
      <c r="U146" s="53" t="s">
        <v>62</v>
      </c>
      <c r="V146" s="1">
        <v>12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6484</v>
      </c>
      <c r="AA146">
        <v>3242</v>
      </c>
      <c r="AB146">
        <f t="shared" si="106"/>
        <v>7553.76</v>
      </c>
      <c r="AC146">
        <f t="shared" si="107"/>
        <v>2.32996915484269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13</v>
      </c>
      <c r="AM146" s="1">
        <v>2</v>
      </c>
      <c r="AN146">
        <f t="shared" si="110"/>
        <v>40000</v>
      </c>
      <c r="AO146" s="3">
        <f t="shared" si="111"/>
        <v>4</v>
      </c>
      <c r="AP146">
        <f t="shared" si="112"/>
        <v>9950</v>
      </c>
      <c r="AQ146">
        <v>4975</v>
      </c>
      <c r="AR146">
        <f t="shared" si="113"/>
        <v>17804.04</v>
      </c>
      <c r="AS146">
        <f t="shared" si="114"/>
        <v>3.5787015075376885</v>
      </c>
      <c r="AT146" s="5">
        <f t="shared" si="115"/>
        <v>3</v>
      </c>
      <c r="AU146" s="5">
        <f t="shared" si="116"/>
        <v>4</v>
      </c>
    </row>
    <row r="147" spans="1:47" x14ac:dyDescent="0.2">
      <c r="A147" s="1"/>
      <c r="B147" s="1"/>
      <c r="C147" s="1"/>
      <c r="D147" s="53" t="s">
        <v>63</v>
      </c>
      <c r="E147" s="1">
        <v>13</v>
      </c>
      <c r="F147" s="1">
        <v>2</v>
      </c>
      <c r="G147">
        <f t="shared" si="97"/>
        <v>40000</v>
      </c>
      <c r="H147" s="3">
        <f t="shared" si="98"/>
        <v>4</v>
      </c>
      <c r="I147">
        <f t="shared" si="96"/>
        <v>9114</v>
      </c>
      <c r="J147">
        <v>4557</v>
      </c>
      <c r="K147">
        <f t="shared" si="99"/>
        <v>16490.759999999998</v>
      </c>
      <c r="L147">
        <f t="shared" si="100"/>
        <v>3.6187755102040815</v>
      </c>
      <c r="M147" s="5">
        <f t="shared" si="101"/>
        <v>3</v>
      </c>
      <c r="N147" s="5">
        <f t="shared" si="102"/>
        <v>4</v>
      </c>
      <c r="O147" s="1"/>
      <c r="P147" s="1"/>
      <c r="Q147" s="1"/>
      <c r="R147" s="1"/>
      <c r="S147" s="1"/>
      <c r="T147" s="1"/>
      <c r="U147" s="53" t="s">
        <v>63</v>
      </c>
      <c r="V147" s="1">
        <v>12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6602</v>
      </c>
      <c r="AA147">
        <v>3301</v>
      </c>
      <c r="AB147">
        <f t="shared" si="106"/>
        <v>7553.76</v>
      </c>
      <c r="AC147">
        <f t="shared" si="107"/>
        <v>2.2883247500757347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13</v>
      </c>
      <c r="AM147" s="1">
        <v>2</v>
      </c>
      <c r="AN147">
        <f t="shared" si="110"/>
        <v>40000</v>
      </c>
      <c r="AO147" s="3">
        <f t="shared" si="111"/>
        <v>4</v>
      </c>
      <c r="AP147">
        <f t="shared" si="112"/>
        <v>10026</v>
      </c>
      <c r="AQ147">
        <v>5013</v>
      </c>
      <c r="AR147">
        <f t="shared" si="113"/>
        <v>17804.04</v>
      </c>
      <c r="AS147">
        <f t="shared" si="114"/>
        <v>3.5515739078396171</v>
      </c>
      <c r="AT147" s="5">
        <f t="shared" si="115"/>
        <v>3</v>
      </c>
      <c r="AU147" s="5">
        <f t="shared" si="116"/>
        <v>4</v>
      </c>
    </row>
    <row r="148" spans="1:47" x14ac:dyDescent="0.2">
      <c r="A148" s="1"/>
      <c r="B148" s="1"/>
      <c r="C148" s="1"/>
      <c r="D148" s="53" t="s">
        <v>64</v>
      </c>
      <c r="E148" s="1">
        <v>13</v>
      </c>
      <c r="F148" s="1">
        <v>2</v>
      </c>
      <c r="G148">
        <f t="shared" si="97"/>
        <v>40000</v>
      </c>
      <c r="H148" s="3">
        <f t="shared" si="98"/>
        <v>4</v>
      </c>
      <c r="I148">
        <f t="shared" si="96"/>
        <v>9038</v>
      </c>
      <c r="J148">
        <v>4519</v>
      </c>
      <c r="K148">
        <f t="shared" si="99"/>
        <v>16490.759999999998</v>
      </c>
      <c r="L148">
        <f t="shared" si="100"/>
        <v>3.6492055764549676</v>
      </c>
      <c r="M148" s="5">
        <f t="shared" si="101"/>
        <v>3</v>
      </c>
      <c r="N148" s="5">
        <f t="shared" si="102"/>
        <v>4</v>
      </c>
      <c r="O148" s="1"/>
      <c r="P148" s="1"/>
      <c r="Q148" s="1"/>
      <c r="R148" s="1"/>
      <c r="S148" s="1"/>
      <c r="T148" s="1"/>
      <c r="U148" s="53" t="s">
        <v>64</v>
      </c>
      <c r="V148" s="1">
        <v>12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6826</v>
      </c>
      <c r="AA148">
        <v>3413</v>
      </c>
      <c r="AB148">
        <f t="shared" si="106"/>
        <v>7553.76</v>
      </c>
      <c r="AC148">
        <f t="shared" si="107"/>
        <v>2.2132317609141516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13</v>
      </c>
      <c r="AM148" s="1">
        <v>2</v>
      </c>
      <c r="AN148">
        <f t="shared" si="110"/>
        <v>40000</v>
      </c>
      <c r="AO148" s="3">
        <f t="shared" si="111"/>
        <v>4</v>
      </c>
      <c r="AP148">
        <f t="shared" si="112"/>
        <v>10000</v>
      </c>
      <c r="AQ148">
        <v>5000</v>
      </c>
      <c r="AR148">
        <f t="shared" si="113"/>
        <v>17804.04</v>
      </c>
      <c r="AS148">
        <f t="shared" si="114"/>
        <v>3.5608080000000002</v>
      </c>
      <c r="AT148" s="5">
        <f t="shared" si="115"/>
        <v>3</v>
      </c>
      <c r="AU148" s="5">
        <f t="shared" si="116"/>
        <v>4</v>
      </c>
    </row>
    <row r="149" spans="1:47" x14ac:dyDescent="0.2">
      <c r="A149" s="1"/>
      <c r="B149" s="1"/>
      <c r="C149" s="1"/>
      <c r="D149" s="53" t="s">
        <v>65</v>
      </c>
      <c r="E149" s="1">
        <v>13</v>
      </c>
      <c r="F149" s="1">
        <v>2</v>
      </c>
      <c r="G149">
        <f t="shared" si="97"/>
        <v>40000</v>
      </c>
      <c r="H149" s="3">
        <f t="shared" si="98"/>
        <v>4</v>
      </c>
      <c r="I149">
        <f t="shared" si="96"/>
        <v>9092</v>
      </c>
      <c r="J149">
        <v>4546</v>
      </c>
      <c r="K149">
        <f t="shared" si="99"/>
        <v>16490.759999999998</v>
      </c>
      <c r="L149">
        <f t="shared" si="100"/>
        <v>3.6275318961724587</v>
      </c>
      <c r="M149" s="5">
        <f t="shared" si="101"/>
        <v>3</v>
      </c>
      <c r="N149" s="5">
        <f t="shared" si="102"/>
        <v>4</v>
      </c>
      <c r="O149" s="1"/>
      <c r="P149" s="1"/>
      <c r="Q149" s="1"/>
      <c r="R149" s="1"/>
      <c r="S149" s="1"/>
      <c r="T149" s="1"/>
      <c r="U149" s="53" t="s">
        <v>65</v>
      </c>
      <c r="V149" s="1">
        <v>12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7002</v>
      </c>
      <c r="AA149">
        <v>3501</v>
      </c>
      <c r="AB149">
        <f t="shared" si="106"/>
        <v>7553.76</v>
      </c>
      <c r="AC149">
        <f t="shared" si="107"/>
        <v>2.1576006855184233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13</v>
      </c>
      <c r="AM149" s="1">
        <v>2</v>
      </c>
      <c r="AN149">
        <f t="shared" si="110"/>
        <v>40000</v>
      </c>
      <c r="AO149" s="3">
        <f t="shared" si="111"/>
        <v>4</v>
      </c>
      <c r="AP149">
        <f t="shared" si="112"/>
        <v>9864</v>
      </c>
      <c r="AQ149">
        <v>4932</v>
      </c>
      <c r="AR149">
        <f t="shared" si="113"/>
        <v>17804.04</v>
      </c>
      <c r="AS149">
        <f t="shared" si="114"/>
        <v>3.609902676399027</v>
      </c>
      <c r="AT149" s="5">
        <f t="shared" si="115"/>
        <v>3</v>
      </c>
      <c r="AU149" s="5">
        <f t="shared" si="116"/>
        <v>4</v>
      </c>
    </row>
    <row r="150" spans="1:47" x14ac:dyDescent="0.2">
      <c r="A150" s="1"/>
      <c r="B150" s="1"/>
      <c r="C150" s="1"/>
      <c r="D150" s="53" t="s">
        <v>66</v>
      </c>
      <c r="E150" s="1">
        <v>13</v>
      </c>
      <c r="F150" s="1">
        <v>2</v>
      </c>
      <c r="G150">
        <f t="shared" si="97"/>
        <v>40000</v>
      </c>
      <c r="H150" s="3">
        <f t="shared" si="98"/>
        <v>4</v>
      </c>
      <c r="I150">
        <f t="shared" si="96"/>
        <v>8922</v>
      </c>
      <c r="J150">
        <v>4461</v>
      </c>
      <c r="K150">
        <f t="shared" si="99"/>
        <v>16490.759999999998</v>
      </c>
      <c r="L150">
        <f t="shared" si="100"/>
        <v>3.6966509751176861</v>
      </c>
      <c r="M150" s="5">
        <f t="shared" si="101"/>
        <v>3</v>
      </c>
      <c r="N150" s="5">
        <f t="shared" si="102"/>
        <v>4</v>
      </c>
      <c r="O150" s="1"/>
      <c r="P150" s="1"/>
      <c r="Q150" s="1"/>
      <c r="R150" s="1"/>
      <c r="S150" s="1"/>
      <c r="T150" s="1"/>
      <c r="U150" s="53" t="s">
        <v>66</v>
      </c>
      <c r="V150" s="1">
        <v>12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7046</v>
      </c>
      <c r="AA150">
        <v>3523</v>
      </c>
      <c r="AB150">
        <f t="shared" si="106"/>
        <v>7553.76</v>
      </c>
      <c r="AC150">
        <f t="shared" si="107"/>
        <v>2.1441271643485664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13</v>
      </c>
      <c r="AM150" s="1">
        <v>2</v>
      </c>
      <c r="AN150">
        <f t="shared" si="110"/>
        <v>40000</v>
      </c>
      <c r="AO150" s="3">
        <f t="shared" si="111"/>
        <v>4</v>
      </c>
      <c r="AP150">
        <f t="shared" si="112"/>
        <v>9760</v>
      </c>
      <c r="AQ150">
        <v>4880</v>
      </c>
      <c r="AR150">
        <f t="shared" si="113"/>
        <v>17804.04</v>
      </c>
      <c r="AS150">
        <f t="shared" si="114"/>
        <v>3.6483688524590168</v>
      </c>
      <c r="AT150" s="5">
        <f t="shared" si="115"/>
        <v>3</v>
      </c>
      <c r="AU150" s="5">
        <f t="shared" si="116"/>
        <v>4</v>
      </c>
    </row>
    <row r="151" spans="1:47" x14ac:dyDescent="0.2">
      <c r="A151" s="1"/>
      <c r="B151" s="1"/>
      <c r="C151" s="1"/>
      <c r="D151" s="53" t="s">
        <v>67</v>
      </c>
      <c r="E151" s="1">
        <v>13</v>
      </c>
      <c r="F151" s="1">
        <v>2</v>
      </c>
      <c r="G151">
        <f t="shared" si="97"/>
        <v>40000</v>
      </c>
      <c r="H151" s="3">
        <f t="shared" si="98"/>
        <v>4</v>
      </c>
      <c r="I151">
        <f t="shared" si="96"/>
        <v>8896</v>
      </c>
      <c r="J151">
        <v>4448</v>
      </c>
      <c r="K151">
        <f t="shared" si="99"/>
        <v>16490.759999999998</v>
      </c>
      <c r="L151">
        <f t="shared" si="100"/>
        <v>3.7074550359712228</v>
      </c>
      <c r="M151" s="5">
        <f t="shared" si="101"/>
        <v>3</v>
      </c>
      <c r="N151" s="5">
        <f t="shared" si="102"/>
        <v>4</v>
      </c>
      <c r="O151" s="1"/>
      <c r="P151" s="1"/>
      <c r="Q151" s="1"/>
      <c r="R151" s="1"/>
      <c r="S151" s="1"/>
      <c r="T151" s="1"/>
      <c r="U151" s="53" t="s">
        <v>67</v>
      </c>
      <c r="V151" s="1">
        <v>12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7314</v>
      </c>
      <c r="AA151">
        <v>3657</v>
      </c>
      <c r="AB151">
        <f t="shared" si="106"/>
        <v>7553.76</v>
      </c>
      <c r="AC151">
        <f t="shared" si="107"/>
        <v>2.0655619360131254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13</v>
      </c>
      <c r="AM151" s="1">
        <v>2</v>
      </c>
      <c r="AN151">
        <f t="shared" si="110"/>
        <v>40000</v>
      </c>
      <c r="AO151" s="3">
        <f t="shared" si="111"/>
        <v>4</v>
      </c>
      <c r="AP151">
        <f t="shared" si="112"/>
        <v>9840</v>
      </c>
      <c r="AQ151">
        <v>4920</v>
      </c>
      <c r="AR151">
        <f t="shared" si="113"/>
        <v>17804.04</v>
      </c>
      <c r="AS151">
        <f t="shared" si="114"/>
        <v>3.6187073170731709</v>
      </c>
      <c r="AT151" s="5">
        <f t="shared" si="115"/>
        <v>3</v>
      </c>
      <c r="AU151" s="5">
        <f t="shared" si="116"/>
        <v>4</v>
      </c>
    </row>
    <row r="152" spans="1:47" x14ac:dyDescent="0.2">
      <c r="A152" s="1"/>
      <c r="B152" s="1"/>
      <c r="C152" s="1"/>
      <c r="D152" s="53" t="s">
        <v>68</v>
      </c>
      <c r="E152" s="1">
        <v>13</v>
      </c>
      <c r="F152" s="1">
        <v>2</v>
      </c>
      <c r="G152">
        <f t="shared" si="97"/>
        <v>40000</v>
      </c>
      <c r="H152" s="3">
        <f t="shared" si="98"/>
        <v>4</v>
      </c>
      <c r="I152">
        <f t="shared" si="96"/>
        <v>8744</v>
      </c>
      <c r="J152">
        <v>4372</v>
      </c>
      <c r="K152">
        <f t="shared" si="99"/>
        <v>16490.759999999998</v>
      </c>
      <c r="L152">
        <f t="shared" si="100"/>
        <v>3.7719030192131742</v>
      </c>
      <c r="M152" s="5">
        <f t="shared" si="101"/>
        <v>3</v>
      </c>
      <c r="N152" s="5">
        <f t="shared" si="102"/>
        <v>4</v>
      </c>
      <c r="O152" s="1"/>
      <c r="P152" s="1"/>
      <c r="Q152" s="1"/>
      <c r="R152" s="1"/>
      <c r="S152" s="1"/>
      <c r="T152" s="1"/>
      <c r="U152" s="53" t="s">
        <v>68</v>
      </c>
      <c r="V152" s="1">
        <v>12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7354</v>
      </c>
      <c r="AA152">
        <v>3677</v>
      </c>
      <c r="AB152">
        <f t="shared" si="106"/>
        <v>7553.76</v>
      </c>
      <c r="AC152">
        <f t="shared" si="107"/>
        <v>2.0543268969268427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13</v>
      </c>
      <c r="AM152" s="1">
        <v>2</v>
      </c>
      <c r="AN152">
        <f t="shared" si="110"/>
        <v>40000</v>
      </c>
      <c r="AO152" s="3">
        <f t="shared" si="111"/>
        <v>4</v>
      </c>
      <c r="AP152">
        <f t="shared" si="112"/>
        <v>9570</v>
      </c>
      <c r="AQ152">
        <v>4785</v>
      </c>
      <c r="AR152">
        <f t="shared" si="113"/>
        <v>17804.04</v>
      </c>
      <c r="AS152">
        <f t="shared" si="114"/>
        <v>3.7208025078369906</v>
      </c>
      <c r="AT152" s="5">
        <f t="shared" si="115"/>
        <v>3</v>
      </c>
      <c r="AU152" s="5">
        <f t="shared" si="116"/>
        <v>4</v>
      </c>
    </row>
    <row r="153" spans="1:47" x14ac:dyDescent="0.2">
      <c r="A153" s="1"/>
      <c r="B153" s="1"/>
      <c r="C153" s="1"/>
      <c r="D153" s="53" t="s">
        <v>69</v>
      </c>
      <c r="E153" s="1">
        <v>13</v>
      </c>
      <c r="F153" s="1">
        <v>2</v>
      </c>
      <c r="G153">
        <f t="shared" si="97"/>
        <v>40000</v>
      </c>
      <c r="H153" s="3">
        <f t="shared" si="98"/>
        <v>4</v>
      </c>
      <c r="I153">
        <f t="shared" si="96"/>
        <v>8910</v>
      </c>
      <c r="J153">
        <v>4455</v>
      </c>
      <c r="K153">
        <f t="shared" si="99"/>
        <v>16490.759999999998</v>
      </c>
      <c r="L153">
        <f t="shared" si="100"/>
        <v>3.7016296296296294</v>
      </c>
      <c r="M153" s="5">
        <f t="shared" si="101"/>
        <v>3</v>
      </c>
      <c r="N153" s="5">
        <f t="shared" si="102"/>
        <v>4</v>
      </c>
      <c r="O153" s="1"/>
      <c r="P153" s="1"/>
      <c r="Q153" s="1"/>
      <c r="R153" s="1"/>
      <c r="S153" s="1"/>
      <c r="T153" s="1"/>
      <c r="U153" s="53" t="s">
        <v>69</v>
      </c>
      <c r="V153" s="1">
        <v>12</v>
      </c>
      <c r="W153" s="1">
        <v>2</v>
      </c>
      <c r="X153">
        <f t="shared" si="103"/>
        <v>40000</v>
      </c>
      <c r="Y153" s="3">
        <f t="shared" si="104"/>
        <v>2</v>
      </c>
      <c r="Z153">
        <f t="shared" si="105"/>
        <v>7566</v>
      </c>
      <c r="AA153">
        <v>3783</v>
      </c>
      <c r="AB153">
        <f t="shared" si="106"/>
        <v>7553.76</v>
      </c>
      <c r="AC153">
        <f t="shared" si="107"/>
        <v>1.9967644726407614</v>
      </c>
      <c r="AD153" s="5">
        <f t="shared" si="108"/>
        <v>1</v>
      </c>
      <c r="AE153" s="5">
        <f t="shared" si="109"/>
        <v>2</v>
      </c>
      <c r="AF153" s="1"/>
      <c r="AG153" s="1"/>
      <c r="AH153" s="1"/>
      <c r="AI153" s="1"/>
      <c r="AJ153" s="1"/>
      <c r="AK153" s="53" t="s">
        <v>69</v>
      </c>
      <c r="AL153" s="1">
        <v>13</v>
      </c>
      <c r="AM153" s="1">
        <v>2</v>
      </c>
      <c r="AN153">
        <f t="shared" si="110"/>
        <v>40000</v>
      </c>
      <c r="AO153" s="3">
        <f t="shared" si="111"/>
        <v>4</v>
      </c>
      <c r="AP153">
        <f t="shared" si="112"/>
        <v>9468</v>
      </c>
      <c r="AQ153">
        <v>4734</v>
      </c>
      <c r="AR153">
        <f t="shared" si="113"/>
        <v>17804.04</v>
      </c>
      <c r="AS153">
        <f t="shared" si="114"/>
        <v>3.7608871989860586</v>
      </c>
      <c r="AT153" s="5">
        <f t="shared" si="115"/>
        <v>3</v>
      </c>
      <c r="AU153" s="5">
        <f t="shared" si="116"/>
        <v>4</v>
      </c>
    </row>
    <row r="154" spans="1:47" x14ac:dyDescent="0.2">
      <c r="A154" s="1"/>
      <c r="B154" s="1"/>
      <c r="C154" s="1"/>
      <c r="D154" s="53" t="s">
        <v>70</v>
      </c>
      <c r="E154" s="1">
        <v>13</v>
      </c>
      <c r="F154" s="1">
        <v>1</v>
      </c>
      <c r="G154">
        <f t="shared" si="97"/>
        <v>40000</v>
      </c>
      <c r="H154" s="3">
        <f t="shared" si="98"/>
        <v>4</v>
      </c>
      <c r="I154">
        <f t="shared" si="96"/>
        <v>4359</v>
      </c>
      <c r="J154">
        <v>4359</v>
      </c>
      <c r="K154">
        <f t="shared" si="99"/>
        <v>16490.759999999998</v>
      </c>
      <c r="L154">
        <f t="shared" si="100"/>
        <v>3.7831520991052989</v>
      </c>
      <c r="M154" s="5">
        <f t="shared" si="101"/>
        <v>3</v>
      </c>
      <c r="N154" s="5">
        <f t="shared" si="102"/>
        <v>4</v>
      </c>
      <c r="O154" s="1"/>
      <c r="P154" s="1"/>
      <c r="Q154" s="1"/>
      <c r="R154" s="1"/>
      <c r="S154" s="1"/>
      <c r="T154" s="1"/>
      <c r="U154" s="53" t="s">
        <v>70</v>
      </c>
      <c r="V154" s="1">
        <v>12</v>
      </c>
      <c r="W154" s="1">
        <v>2</v>
      </c>
      <c r="X154">
        <f t="shared" si="103"/>
        <v>40000</v>
      </c>
      <c r="Y154" s="3">
        <f t="shared" si="104"/>
        <v>3</v>
      </c>
      <c r="Z154">
        <f t="shared" si="105"/>
        <v>7528</v>
      </c>
      <c r="AA154">
        <v>3764</v>
      </c>
      <c r="AB154">
        <f t="shared" si="106"/>
        <v>7553.76</v>
      </c>
      <c r="AC154">
        <f t="shared" si="107"/>
        <v>2.006843783209352</v>
      </c>
      <c r="AD154" s="5">
        <f t="shared" si="108"/>
        <v>2</v>
      </c>
      <c r="AE154" s="5">
        <f t="shared" si="109"/>
        <v>3</v>
      </c>
      <c r="AF154" s="1"/>
      <c r="AG154" s="1"/>
      <c r="AH154" s="1"/>
      <c r="AI154" s="1"/>
      <c r="AJ154" s="1"/>
      <c r="AK154" s="53" t="s">
        <v>70</v>
      </c>
      <c r="AL154" s="1">
        <v>13</v>
      </c>
      <c r="AM154" s="1">
        <v>2</v>
      </c>
      <c r="AN154">
        <f t="shared" si="110"/>
        <v>40000</v>
      </c>
      <c r="AO154" s="3">
        <f t="shared" si="111"/>
        <v>4</v>
      </c>
      <c r="AP154">
        <f t="shared" si="112"/>
        <v>9192</v>
      </c>
      <c r="AQ154">
        <v>4596</v>
      </c>
      <c r="AR154">
        <f t="shared" si="113"/>
        <v>17804.04</v>
      </c>
      <c r="AS154">
        <f t="shared" si="114"/>
        <v>3.8738120104438645</v>
      </c>
      <c r="AT154" s="5">
        <f t="shared" si="115"/>
        <v>3</v>
      </c>
      <c r="AU154" s="5">
        <f t="shared" si="116"/>
        <v>4</v>
      </c>
    </row>
    <row r="155" spans="1:47" x14ac:dyDescent="0.2">
      <c r="A155" s="1"/>
      <c r="B155" s="1"/>
      <c r="C155" s="1"/>
      <c r="D155" s="53" t="s">
        <v>71</v>
      </c>
      <c r="E155" s="1">
        <v>13</v>
      </c>
      <c r="F155" s="1">
        <v>1</v>
      </c>
      <c r="G155">
        <f t="shared" si="97"/>
        <v>40000</v>
      </c>
      <c r="H155" s="3">
        <f t="shared" si="98"/>
        <v>4</v>
      </c>
      <c r="I155">
        <f t="shared" si="96"/>
        <v>4268</v>
      </c>
      <c r="J155">
        <v>4268</v>
      </c>
      <c r="K155">
        <f t="shared" si="99"/>
        <v>16490.759999999998</v>
      </c>
      <c r="L155">
        <f t="shared" si="100"/>
        <v>3.8638144329896904</v>
      </c>
      <c r="M155" s="5">
        <f t="shared" si="101"/>
        <v>3</v>
      </c>
      <c r="N155" s="5">
        <f t="shared" si="102"/>
        <v>4</v>
      </c>
      <c r="O155" s="1"/>
      <c r="P155" s="1"/>
      <c r="Q155" s="1"/>
      <c r="R155" s="1"/>
      <c r="S155" s="1"/>
      <c r="T155" s="1"/>
      <c r="U155" s="53" t="s">
        <v>71</v>
      </c>
      <c r="V155" s="1">
        <v>12</v>
      </c>
      <c r="W155" s="1">
        <v>1</v>
      </c>
      <c r="X155">
        <f t="shared" si="103"/>
        <v>40000</v>
      </c>
      <c r="Y155" s="3">
        <f t="shared" si="104"/>
        <v>2</v>
      </c>
      <c r="Z155">
        <f t="shared" si="105"/>
        <v>3888</v>
      </c>
      <c r="AA155">
        <v>3888</v>
      </c>
      <c r="AB155">
        <f t="shared" si="106"/>
        <v>7553.76</v>
      </c>
      <c r="AC155">
        <f t="shared" si="107"/>
        <v>1.9428395061728396</v>
      </c>
      <c r="AD155" s="5">
        <f t="shared" si="108"/>
        <v>1</v>
      </c>
      <c r="AE155" s="5">
        <f t="shared" si="109"/>
        <v>2</v>
      </c>
      <c r="AF155" s="1"/>
      <c r="AG155" s="1"/>
      <c r="AH155" s="1"/>
      <c r="AI155" s="1"/>
      <c r="AJ155" s="1"/>
      <c r="AK155" s="53" t="s">
        <v>71</v>
      </c>
      <c r="AL155" s="1">
        <v>13</v>
      </c>
      <c r="AM155" s="1">
        <v>1</v>
      </c>
      <c r="AN155">
        <f t="shared" si="110"/>
        <v>40000</v>
      </c>
      <c r="AO155" s="3">
        <f t="shared" si="111"/>
        <v>4</v>
      </c>
      <c r="AP155">
        <f t="shared" si="112"/>
        <v>4552</v>
      </c>
      <c r="AQ155">
        <v>4552</v>
      </c>
      <c r="AR155">
        <f t="shared" si="113"/>
        <v>17804.04</v>
      </c>
      <c r="AS155">
        <f t="shared" si="114"/>
        <v>3.9112565905096663</v>
      </c>
      <c r="AT155" s="5">
        <f t="shared" si="115"/>
        <v>3</v>
      </c>
      <c r="AU155" s="5">
        <f t="shared" si="116"/>
        <v>4</v>
      </c>
    </row>
    <row r="156" spans="1:47" x14ac:dyDescent="0.2">
      <c r="F156" t="s">
        <v>20</v>
      </c>
      <c r="I156">
        <f>SUM(I131:I155)</f>
        <v>412269</v>
      </c>
      <c r="J156">
        <f>SUM(J131:J155)</f>
        <v>95149</v>
      </c>
      <c r="W156" t="s">
        <v>20</v>
      </c>
      <c r="Z156">
        <f>SUM(Z131:Z155)</f>
        <v>188844</v>
      </c>
      <c r="AA156">
        <f>SUM(AA131:AA155)</f>
        <v>63751</v>
      </c>
      <c r="AM156" t="s">
        <v>20</v>
      </c>
      <c r="AP156">
        <f>SUM(AP131:AP155)</f>
        <v>445101</v>
      </c>
      <c r="AQ156">
        <f>SUM(AQ131:AQ155)</f>
        <v>105366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12"/>
  <sheetViews>
    <sheetView topLeftCell="F64" zoomScale="99" workbookViewId="0">
      <selection activeCell="B4" sqref="B4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E1" s="1"/>
      <c r="H1" s="1"/>
      <c r="I1" s="1"/>
      <c r="K1" s="1"/>
      <c r="L1" s="1"/>
      <c r="M1" s="1"/>
      <c r="N1" s="1"/>
      <c r="R1" s="2" t="s">
        <v>23</v>
      </c>
      <c r="S1" s="2" t="s">
        <v>26</v>
      </c>
      <c r="V1" s="1"/>
      <c r="Y1" s="1"/>
      <c r="Z1" s="1"/>
      <c r="AB1" s="1"/>
      <c r="AC1" s="1"/>
      <c r="AD1" s="1"/>
      <c r="AE1" s="1"/>
      <c r="AH1" s="2" t="s">
        <v>23</v>
      </c>
      <c r="AI1" s="2" t="s">
        <v>27</v>
      </c>
      <c r="AL1" s="1"/>
      <c r="AO1" s="1"/>
      <c r="AP1" s="1"/>
      <c r="AR1" s="1"/>
      <c r="AS1" s="1"/>
      <c r="AT1" s="1"/>
      <c r="AU1" s="1"/>
    </row>
    <row r="2" spans="1:47" x14ac:dyDescent="0.2">
      <c r="A2" s="2" t="s">
        <v>3</v>
      </c>
      <c r="B2" s="2" t="s">
        <v>76</v>
      </c>
      <c r="E2" s="1"/>
      <c r="H2" s="1"/>
      <c r="I2" s="1"/>
      <c r="K2" s="1"/>
      <c r="L2" s="1"/>
      <c r="M2" s="1"/>
      <c r="N2" s="1"/>
      <c r="R2" s="2" t="s">
        <v>3</v>
      </c>
      <c r="S2" s="2" t="str">
        <f>B2</f>
        <v>500k</v>
      </c>
      <c r="V2" s="1"/>
      <c r="Y2" s="1"/>
      <c r="Z2" s="1"/>
      <c r="AB2" s="1"/>
      <c r="AC2" s="1"/>
      <c r="AD2" s="1"/>
      <c r="AE2" s="1"/>
      <c r="AH2" s="2" t="s">
        <v>3</v>
      </c>
      <c r="AI2" s="2" t="str">
        <f>B2</f>
        <v>500k</v>
      </c>
      <c r="AL2" s="1"/>
      <c r="AO2" s="1"/>
      <c r="AP2" s="1"/>
      <c r="AR2" s="1"/>
      <c r="AS2" s="1"/>
      <c r="AT2" s="1"/>
      <c r="AU2" s="1"/>
    </row>
    <row r="3" spans="1:47" x14ac:dyDescent="0.2">
      <c r="A3" t="s">
        <v>72</v>
      </c>
      <c r="E3" s="1"/>
      <c r="H3" s="1"/>
      <c r="I3" s="1"/>
      <c r="K3" s="1"/>
      <c r="L3" s="1"/>
      <c r="M3" s="1"/>
      <c r="N3" s="1"/>
      <c r="R3" t="s">
        <v>72</v>
      </c>
      <c r="V3" s="1"/>
      <c r="Y3" s="1"/>
      <c r="Z3" s="1"/>
      <c r="AB3" s="1"/>
      <c r="AC3" s="1"/>
      <c r="AD3" s="1"/>
      <c r="AE3" s="1"/>
      <c r="AH3" t="s">
        <v>72</v>
      </c>
      <c r="AL3" s="1"/>
      <c r="AO3" s="1"/>
      <c r="AP3" s="1"/>
      <c r="AR3" s="1"/>
      <c r="AS3" s="1"/>
      <c r="AT3" s="1"/>
      <c r="AU3" s="1"/>
    </row>
    <row r="4" spans="1:47" x14ac:dyDescent="0.2">
      <c r="A4" t="s">
        <v>6</v>
      </c>
      <c r="B4" s="2">
        <v>1000000</v>
      </c>
      <c r="D4" t="s">
        <v>7</v>
      </c>
      <c r="E4" s="1"/>
      <c r="H4" s="1"/>
      <c r="I4" s="1"/>
      <c r="K4" s="1"/>
      <c r="L4" s="1"/>
      <c r="M4" s="1"/>
      <c r="N4" s="1"/>
      <c r="R4" t="s">
        <v>6</v>
      </c>
      <c r="S4" s="2">
        <v>1000000</v>
      </c>
      <c r="U4" t="s">
        <v>7</v>
      </c>
      <c r="V4" s="1"/>
      <c r="Y4" s="1"/>
      <c r="Z4" s="1"/>
      <c r="AB4" s="1"/>
      <c r="AC4" s="1"/>
      <c r="AD4" s="1"/>
      <c r="AE4" s="1"/>
      <c r="AH4" t="s">
        <v>6</v>
      </c>
      <c r="AI4" s="2">
        <v>1000000</v>
      </c>
      <c r="AK4" t="s">
        <v>7</v>
      </c>
      <c r="AL4" s="1"/>
      <c r="AO4" s="1"/>
      <c r="AP4" s="1"/>
      <c r="AR4" s="1"/>
      <c r="AS4" s="1"/>
      <c r="AT4" s="1"/>
      <c r="AU4" s="1"/>
    </row>
    <row r="5" spans="1:47" x14ac:dyDescent="0.2">
      <c r="E5" s="1" t="s">
        <v>4</v>
      </c>
      <c r="F5" t="s">
        <v>5</v>
      </c>
      <c r="G5" t="s">
        <v>77</v>
      </c>
      <c r="H5" s="1" t="s">
        <v>21</v>
      </c>
      <c r="I5" s="1" t="s">
        <v>19</v>
      </c>
      <c r="J5" t="s">
        <v>8</v>
      </c>
      <c r="K5" s="1" t="s">
        <v>22</v>
      </c>
      <c r="L5" s="1"/>
      <c r="M5" s="1"/>
      <c r="N5" s="1"/>
      <c r="V5" s="1" t="s">
        <v>4</v>
      </c>
      <c r="W5" t="s">
        <v>5</v>
      </c>
      <c r="X5" t="s">
        <v>77</v>
      </c>
      <c r="Y5" s="1" t="s">
        <v>21</v>
      </c>
      <c r="Z5" s="1" t="s">
        <v>19</v>
      </c>
      <c r="AA5" t="s">
        <v>8</v>
      </c>
      <c r="AB5" s="1" t="s">
        <v>22</v>
      </c>
      <c r="AC5" s="1"/>
      <c r="AD5" s="1"/>
      <c r="AE5" s="1"/>
      <c r="AL5" s="1" t="s">
        <v>4</v>
      </c>
      <c r="AM5" t="s">
        <v>5</v>
      </c>
      <c r="AN5" t="s">
        <v>77</v>
      </c>
      <c r="AO5" s="1" t="s">
        <v>21</v>
      </c>
      <c r="AP5" s="1" t="s">
        <v>19</v>
      </c>
      <c r="AQ5" t="s">
        <v>8</v>
      </c>
      <c r="AR5" s="1" t="s">
        <v>22</v>
      </c>
      <c r="AS5" s="1"/>
      <c r="AT5" s="1"/>
      <c r="AU5" s="1"/>
    </row>
    <row r="6" spans="1:47" x14ac:dyDescent="0.2">
      <c r="D6" s="3" t="s">
        <v>9</v>
      </c>
      <c r="E6" s="1">
        <f>ROUNDUP(LOG(J6,2), 0)</f>
        <v>11</v>
      </c>
      <c r="F6" s="3">
        <v>48</v>
      </c>
      <c r="G6">
        <f>B$4/25</f>
        <v>40000</v>
      </c>
      <c r="H6" s="3">
        <f>N6</f>
        <v>13</v>
      </c>
      <c r="I6">
        <f t="shared" ref="I6:I55" si="0">F6*J6</f>
        <v>55200</v>
      </c>
      <c r="J6">
        <v>1150</v>
      </c>
      <c r="K6">
        <f>I$56/50</f>
        <v>14894.8</v>
      </c>
      <c r="L6">
        <f>K6/J6</f>
        <v>12.952</v>
      </c>
      <c r="M6" s="5">
        <f>_xlfn.FLOOR.PRECISE(L6)</f>
        <v>12</v>
      </c>
      <c r="N6" s="5">
        <f>ROUNDUP(L6,0)</f>
        <v>13</v>
      </c>
      <c r="U6" s="3" t="s">
        <v>9</v>
      </c>
      <c r="V6" s="1">
        <f>ROUNDUP(LOG(AA6,2), 0)</f>
        <v>9</v>
      </c>
      <c r="W6" s="3">
        <v>37</v>
      </c>
      <c r="X6">
        <f>S$4/25</f>
        <v>40000</v>
      </c>
      <c r="Y6" s="3">
        <f>AE6</f>
        <v>34</v>
      </c>
      <c r="Z6">
        <f t="shared" ref="Z6:Z55" si="1">W6*AA6</f>
        <v>11174</v>
      </c>
      <c r="AA6">
        <v>302</v>
      </c>
      <c r="AB6">
        <f>Z$56/50</f>
        <v>10147.66</v>
      </c>
      <c r="AC6">
        <f>AB6/AA6</f>
        <v>33.601523178807945</v>
      </c>
      <c r="AD6" s="5">
        <f>_xlfn.FLOOR.PRECISE(AC6)</f>
        <v>33</v>
      </c>
      <c r="AE6" s="5">
        <f>ROUNDUP(AC6,0)</f>
        <v>34</v>
      </c>
      <c r="AK6" s="3" t="s">
        <v>9</v>
      </c>
      <c r="AL6" s="1">
        <f>ROUNDUP(LOG(AQ6,2), 0)</f>
        <v>11</v>
      </c>
      <c r="AM6" s="3">
        <v>115</v>
      </c>
      <c r="AN6">
        <f>AI$4/25</f>
        <v>40000</v>
      </c>
      <c r="AO6" s="3">
        <f>AU6</f>
        <v>16</v>
      </c>
      <c r="AP6">
        <f t="shared" ref="AP6:AP55" si="2">AM6*AQ6</f>
        <v>136390</v>
      </c>
      <c r="AQ6">
        <v>1186</v>
      </c>
      <c r="AR6">
        <f>AP$56/50</f>
        <v>18243.34</v>
      </c>
      <c r="AS6">
        <f>AR6/AQ6</f>
        <v>15.382242833052276</v>
      </c>
      <c r="AT6" s="5">
        <f>_xlfn.FLOOR.PRECISE(AS6)</f>
        <v>15</v>
      </c>
      <c r="AU6" s="5">
        <f>ROUNDUP(AS6,0)</f>
        <v>16</v>
      </c>
    </row>
    <row r="7" spans="1:47" x14ac:dyDescent="0.2">
      <c r="D7" s="3" t="s">
        <v>10</v>
      </c>
      <c r="E7" s="1">
        <f t="shared" ref="E7:E55" si="3">ROUNDUP(LOG(J7,2), 0)</f>
        <v>12</v>
      </c>
      <c r="F7" s="3">
        <v>10</v>
      </c>
      <c r="G7">
        <f t="shared" ref="G7:G55" si="4">B$4/25</f>
        <v>40000</v>
      </c>
      <c r="H7" s="3">
        <f t="shared" ref="H7:H55" si="5">N7</f>
        <v>7</v>
      </c>
      <c r="I7">
        <f t="shared" si="0"/>
        <v>21370</v>
      </c>
      <c r="J7">
        <v>2137</v>
      </c>
      <c r="K7">
        <f t="shared" ref="K7:K55" si="6">I$56/50</f>
        <v>14894.8</v>
      </c>
      <c r="L7">
        <f t="shared" ref="L7:L30" si="7">K7/J7</f>
        <v>6.9699578848853534</v>
      </c>
      <c r="M7" s="5">
        <f t="shared" ref="M7:M30" si="8">_xlfn.FLOOR.PRECISE(L7)</f>
        <v>6</v>
      </c>
      <c r="N7" s="5">
        <f t="shared" ref="N7:N30" si="9">ROUNDUP(L7,0)</f>
        <v>7</v>
      </c>
      <c r="U7" s="3" t="s">
        <v>10</v>
      </c>
      <c r="V7" s="1">
        <f t="shared" ref="V7:V30" si="10">ROUNDUP(LOG(AA7,2), 0)</f>
        <v>10</v>
      </c>
      <c r="W7" s="3">
        <v>7</v>
      </c>
      <c r="X7">
        <f t="shared" ref="X7:X34" si="11">S$4/25</f>
        <v>40000</v>
      </c>
      <c r="Y7" s="3">
        <f t="shared" ref="Y7:Y55" si="12">AE7</f>
        <v>17</v>
      </c>
      <c r="Z7">
        <f t="shared" si="1"/>
        <v>4340</v>
      </c>
      <c r="AA7">
        <v>620</v>
      </c>
      <c r="AB7">
        <f t="shared" ref="AB7:AB35" si="13">Z$56/50</f>
        <v>10147.66</v>
      </c>
      <c r="AC7">
        <f t="shared" ref="AC7:AC30" si="14">AB7/AA7</f>
        <v>16.367193548387096</v>
      </c>
      <c r="AD7" s="5">
        <f t="shared" ref="AD7:AD30" si="15">_xlfn.FLOOR.PRECISE(AC7)</f>
        <v>16</v>
      </c>
      <c r="AE7" s="5">
        <f t="shared" ref="AE7:AE30" si="16">ROUNDUP(AC7,0)</f>
        <v>17</v>
      </c>
      <c r="AK7" s="3" t="s">
        <v>10</v>
      </c>
      <c r="AL7" s="1">
        <f t="shared" ref="AL7:AL30" si="17">ROUNDUP(LOG(AQ7,2), 0)</f>
        <v>12</v>
      </c>
      <c r="AM7" s="3">
        <v>11</v>
      </c>
      <c r="AN7">
        <f t="shared" ref="AN7:AN34" si="18">AI$4/25</f>
        <v>40000</v>
      </c>
      <c r="AO7" s="3">
        <f t="shared" ref="AO7:AO55" si="19">AU7</f>
        <v>9</v>
      </c>
      <c r="AP7">
        <f t="shared" si="2"/>
        <v>24508</v>
      </c>
      <c r="AQ7">
        <v>2228</v>
      </c>
      <c r="AR7">
        <f t="shared" ref="AR7:AR35" si="20">AP$56/50</f>
        <v>18243.34</v>
      </c>
      <c r="AS7">
        <f t="shared" ref="AS7:AS30" si="21">AR7/AQ7</f>
        <v>8.1882136445242377</v>
      </c>
      <c r="AT7" s="5">
        <f t="shared" ref="AT7:AT30" si="22">_xlfn.FLOOR.PRECISE(AS7)</f>
        <v>8</v>
      </c>
      <c r="AU7" s="5">
        <f t="shared" ref="AU7:AU30" si="23">ROUNDUP(AS7,0)</f>
        <v>9</v>
      </c>
    </row>
    <row r="8" spans="1:47" x14ac:dyDescent="0.2">
      <c r="D8" s="3" t="s">
        <v>11</v>
      </c>
      <c r="E8" s="1">
        <f t="shared" si="3"/>
        <v>12</v>
      </c>
      <c r="F8" s="3">
        <v>6</v>
      </c>
      <c r="G8">
        <f t="shared" si="4"/>
        <v>40000</v>
      </c>
      <c r="H8" s="3">
        <f t="shared" si="5"/>
        <v>6</v>
      </c>
      <c r="I8">
        <f t="shared" si="0"/>
        <v>17376</v>
      </c>
      <c r="J8">
        <v>2896</v>
      </c>
      <c r="K8">
        <f t="shared" si="6"/>
        <v>14894.8</v>
      </c>
      <c r="L8">
        <f t="shared" si="7"/>
        <v>5.1432320441988946</v>
      </c>
      <c r="M8" s="5">
        <f t="shared" si="8"/>
        <v>5</v>
      </c>
      <c r="N8" s="5">
        <f t="shared" si="9"/>
        <v>6</v>
      </c>
      <c r="U8" s="3" t="s">
        <v>11</v>
      </c>
      <c r="V8" s="1">
        <f t="shared" si="10"/>
        <v>10</v>
      </c>
      <c r="W8" s="3">
        <v>5</v>
      </c>
      <c r="X8">
        <f t="shared" si="11"/>
        <v>40000</v>
      </c>
      <c r="Y8" s="3">
        <f t="shared" si="12"/>
        <v>12</v>
      </c>
      <c r="Z8">
        <f t="shared" si="1"/>
        <v>4565</v>
      </c>
      <c r="AA8">
        <v>913</v>
      </c>
      <c r="AB8">
        <f t="shared" si="13"/>
        <v>10147.66</v>
      </c>
      <c r="AC8">
        <f t="shared" si="14"/>
        <v>11.114633077765609</v>
      </c>
      <c r="AD8" s="5">
        <f t="shared" si="15"/>
        <v>11</v>
      </c>
      <c r="AE8" s="5">
        <f t="shared" si="16"/>
        <v>12</v>
      </c>
      <c r="AK8" s="3" t="s">
        <v>11</v>
      </c>
      <c r="AL8" s="1">
        <f t="shared" si="17"/>
        <v>12</v>
      </c>
      <c r="AM8" s="3">
        <v>6</v>
      </c>
      <c r="AN8">
        <f t="shared" si="18"/>
        <v>40000</v>
      </c>
      <c r="AO8" s="3">
        <f t="shared" si="19"/>
        <v>6</v>
      </c>
      <c r="AP8">
        <f t="shared" si="2"/>
        <v>18462</v>
      </c>
      <c r="AQ8">
        <v>3077</v>
      </c>
      <c r="AR8">
        <f t="shared" si="20"/>
        <v>18243.34</v>
      </c>
      <c r="AS8">
        <f t="shared" si="21"/>
        <v>5.9289372765680861</v>
      </c>
      <c r="AT8" s="5">
        <f t="shared" si="22"/>
        <v>5</v>
      </c>
      <c r="AU8" s="5">
        <f t="shared" si="23"/>
        <v>6</v>
      </c>
    </row>
    <row r="9" spans="1:47" x14ac:dyDescent="0.2">
      <c r="D9" s="3" t="s">
        <v>12</v>
      </c>
      <c r="E9" s="1">
        <f t="shared" si="3"/>
        <v>12</v>
      </c>
      <c r="F9" s="3">
        <v>4</v>
      </c>
      <c r="G9">
        <f t="shared" si="4"/>
        <v>40000</v>
      </c>
      <c r="H9" s="3">
        <f t="shared" si="5"/>
        <v>5</v>
      </c>
      <c r="I9">
        <f t="shared" si="0"/>
        <v>14376</v>
      </c>
      <c r="J9">
        <v>3594</v>
      </c>
      <c r="K9">
        <f t="shared" si="6"/>
        <v>14894.8</v>
      </c>
      <c r="L9">
        <f t="shared" si="7"/>
        <v>4.1443516972732333</v>
      </c>
      <c r="M9" s="5">
        <f t="shared" si="8"/>
        <v>4</v>
      </c>
      <c r="N9" s="5">
        <f t="shared" si="9"/>
        <v>5</v>
      </c>
      <c r="U9" s="3" t="s">
        <v>12</v>
      </c>
      <c r="V9" s="1">
        <f t="shared" si="10"/>
        <v>11</v>
      </c>
      <c r="W9" s="3">
        <v>4</v>
      </c>
      <c r="X9">
        <f t="shared" si="11"/>
        <v>40000</v>
      </c>
      <c r="Y9" s="3">
        <f t="shared" si="12"/>
        <v>9</v>
      </c>
      <c r="Z9">
        <f t="shared" si="1"/>
        <v>4916</v>
      </c>
      <c r="AA9">
        <v>1229</v>
      </c>
      <c r="AB9">
        <f t="shared" si="13"/>
        <v>10147.66</v>
      </c>
      <c r="AC9">
        <f t="shared" si="14"/>
        <v>8.2568429617575259</v>
      </c>
      <c r="AD9" s="5">
        <f t="shared" si="15"/>
        <v>8</v>
      </c>
      <c r="AE9" s="5">
        <f t="shared" si="16"/>
        <v>9</v>
      </c>
      <c r="AK9" s="3" t="s">
        <v>12</v>
      </c>
      <c r="AL9" s="1">
        <f t="shared" si="17"/>
        <v>12</v>
      </c>
      <c r="AM9" s="3">
        <v>5</v>
      </c>
      <c r="AN9">
        <f t="shared" si="18"/>
        <v>40000</v>
      </c>
      <c r="AO9" s="3">
        <f t="shared" si="19"/>
        <v>5</v>
      </c>
      <c r="AP9">
        <f t="shared" si="2"/>
        <v>19705</v>
      </c>
      <c r="AQ9">
        <v>3941</v>
      </c>
      <c r="AR9">
        <f t="shared" si="20"/>
        <v>18243.34</v>
      </c>
      <c r="AS9">
        <f t="shared" si="21"/>
        <v>4.6291144379599087</v>
      </c>
      <c r="AT9" s="5">
        <f t="shared" si="22"/>
        <v>4</v>
      </c>
      <c r="AU9" s="5">
        <f t="shared" si="23"/>
        <v>5</v>
      </c>
    </row>
    <row r="10" spans="1:47" x14ac:dyDescent="0.2">
      <c r="D10" s="3" t="s">
        <v>13</v>
      </c>
      <c r="E10" s="1">
        <f t="shared" si="3"/>
        <v>13</v>
      </c>
      <c r="F10" s="3">
        <v>3</v>
      </c>
      <c r="G10">
        <f t="shared" si="4"/>
        <v>40000</v>
      </c>
      <c r="H10" s="3">
        <f t="shared" si="5"/>
        <v>4</v>
      </c>
      <c r="I10">
        <f t="shared" si="0"/>
        <v>12546</v>
      </c>
      <c r="J10">
        <v>4182</v>
      </c>
      <c r="K10">
        <f t="shared" si="6"/>
        <v>14894.8</v>
      </c>
      <c r="L10">
        <f t="shared" si="7"/>
        <v>3.5616451458632232</v>
      </c>
      <c r="M10" s="5">
        <f t="shared" si="8"/>
        <v>3</v>
      </c>
      <c r="N10" s="5">
        <f t="shared" si="9"/>
        <v>4</v>
      </c>
      <c r="U10" s="3" t="s">
        <v>13</v>
      </c>
      <c r="V10" s="1">
        <f t="shared" si="10"/>
        <v>11</v>
      </c>
      <c r="W10" s="3">
        <v>3</v>
      </c>
      <c r="X10">
        <f t="shared" si="11"/>
        <v>40000</v>
      </c>
      <c r="Y10" s="3">
        <f t="shared" si="12"/>
        <v>7</v>
      </c>
      <c r="Z10">
        <f t="shared" si="1"/>
        <v>4683</v>
      </c>
      <c r="AA10">
        <v>1561</v>
      </c>
      <c r="AB10">
        <f t="shared" si="13"/>
        <v>10147.66</v>
      </c>
      <c r="AC10">
        <f t="shared" si="14"/>
        <v>6.5007431133888529</v>
      </c>
      <c r="AD10" s="5">
        <f t="shared" si="15"/>
        <v>6</v>
      </c>
      <c r="AE10" s="5">
        <f t="shared" si="16"/>
        <v>7</v>
      </c>
      <c r="AK10" s="3" t="s">
        <v>13</v>
      </c>
      <c r="AL10" s="1">
        <f t="shared" si="17"/>
        <v>13</v>
      </c>
      <c r="AM10" s="3">
        <v>4</v>
      </c>
      <c r="AN10">
        <f t="shared" si="18"/>
        <v>40000</v>
      </c>
      <c r="AO10" s="3">
        <f t="shared" si="19"/>
        <v>4</v>
      </c>
      <c r="AP10">
        <f t="shared" si="2"/>
        <v>18540</v>
      </c>
      <c r="AQ10">
        <v>4635</v>
      </c>
      <c r="AR10">
        <f t="shared" si="20"/>
        <v>18243.34</v>
      </c>
      <c r="AS10">
        <f t="shared" si="21"/>
        <v>3.9359956850053939</v>
      </c>
      <c r="AT10" s="5">
        <f t="shared" si="22"/>
        <v>3</v>
      </c>
      <c r="AU10" s="5">
        <f t="shared" si="23"/>
        <v>4</v>
      </c>
    </row>
    <row r="11" spans="1:47" x14ac:dyDescent="0.2">
      <c r="D11" s="3" t="s">
        <v>14</v>
      </c>
      <c r="E11" s="1">
        <f t="shared" si="3"/>
        <v>13</v>
      </c>
      <c r="F11" s="3">
        <v>2</v>
      </c>
      <c r="G11">
        <f t="shared" si="4"/>
        <v>40000</v>
      </c>
      <c r="H11" s="3">
        <f t="shared" si="5"/>
        <v>4</v>
      </c>
      <c r="I11">
        <f t="shared" si="0"/>
        <v>9286</v>
      </c>
      <c r="J11">
        <v>4643</v>
      </c>
      <c r="K11">
        <f t="shared" si="6"/>
        <v>14894.8</v>
      </c>
      <c r="L11">
        <f t="shared" si="7"/>
        <v>3.2080120611673486</v>
      </c>
      <c r="M11" s="5">
        <f t="shared" si="8"/>
        <v>3</v>
      </c>
      <c r="N11" s="5">
        <f t="shared" si="9"/>
        <v>4</v>
      </c>
      <c r="U11" s="3" t="s">
        <v>14</v>
      </c>
      <c r="V11" s="1">
        <f t="shared" si="10"/>
        <v>11</v>
      </c>
      <c r="W11" s="3">
        <v>2</v>
      </c>
      <c r="X11">
        <f t="shared" si="11"/>
        <v>40000</v>
      </c>
      <c r="Y11" s="3">
        <f t="shared" si="12"/>
        <v>6</v>
      </c>
      <c r="Z11">
        <f t="shared" si="1"/>
        <v>3700</v>
      </c>
      <c r="AA11">
        <v>1850</v>
      </c>
      <c r="AB11">
        <f t="shared" si="13"/>
        <v>10147.66</v>
      </c>
      <c r="AC11">
        <f t="shared" si="14"/>
        <v>5.4852216216216219</v>
      </c>
      <c r="AD11" s="5">
        <f t="shared" si="15"/>
        <v>5</v>
      </c>
      <c r="AE11" s="5">
        <f t="shared" si="16"/>
        <v>6</v>
      </c>
      <c r="AK11" s="3" t="s">
        <v>14</v>
      </c>
      <c r="AL11" s="1">
        <f t="shared" si="17"/>
        <v>13</v>
      </c>
      <c r="AM11" s="3">
        <v>3</v>
      </c>
      <c r="AN11">
        <f t="shared" si="18"/>
        <v>40000</v>
      </c>
      <c r="AO11" s="3">
        <f t="shared" si="19"/>
        <v>4</v>
      </c>
      <c r="AP11">
        <f t="shared" si="2"/>
        <v>15588</v>
      </c>
      <c r="AQ11">
        <v>5196</v>
      </c>
      <c r="AR11">
        <f t="shared" si="20"/>
        <v>18243.34</v>
      </c>
      <c r="AS11">
        <f t="shared" si="21"/>
        <v>3.5110354118552731</v>
      </c>
      <c r="AT11" s="5">
        <f t="shared" si="22"/>
        <v>3</v>
      </c>
      <c r="AU11" s="5">
        <f t="shared" si="23"/>
        <v>4</v>
      </c>
    </row>
    <row r="12" spans="1:47" x14ac:dyDescent="0.2">
      <c r="D12" s="3" t="s">
        <v>15</v>
      </c>
      <c r="E12" s="1">
        <f t="shared" si="3"/>
        <v>13</v>
      </c>
      <c r="F12" s="3">
        <v>2</v>
      </c>
      <c r="G12">
        <f t="shared" si="4"/>
        <v>40000</v>
      </c>
      <c r="H12" s="3">
        <f t="shared" si="5"/>
        <v>3</v>
      </c>
      <c r="I12">
        <f t="shared" si="0"/>
        <v>10188</v>
      </c>
      <c r="J12">
        <v>5094</v>
      </c>
      <c r="K12">
        <f t="shared" si="6"/>
        <v>14894.8</v>
      </c>
      <c r="L12">
        <f t="shared" si="7"/>
        <v>2.9239890066745189</v>
      </c>
      <c r="M12" s="5">
        <f t="shared" si="8"/>
        <v>2</v>
      </c>
      <c r="N12" s="5">
        <f t="shared" si="9"/>
        <v>3</v>
      </c>
      <c r="U12" s="3" t="s">
        <v>15</v>
      </c>
      <c r="V12" s="1">
        <f t="shared" si="10"/>
        <v>12</v>
      </c>
      <c r="W12" s="3">
        <v>2</v>
      </c>
      <c r="X12">
        <f t="shared" si="11"/>
        <v>40000</v>
      </c>
      <c r="Y12" s="3">
        <f t="shared" si="12"/>
        <v>5</v>
      </c>
      <c r="Z12">
        <f t="shared" si="1"/>
        <v>4238</v>
      </c>
      <c r="AA12">
        <v>2119</v>
      </c>
      <c r="AB12">
        <f t="shared" si="13"/>
        <v>10147.66</v>
      </c>
      <c r="AC12">
        <f t="shared" si="14"/>
        <v>4.788890986314299</v>
      </c>
      <c r="AD12" s="5">
        <f t="shared" si="15"/>
        <v>4</v>
      </c>
      <c r="AE12" s="5">
        <f t="shared" si="16"/>
        <v>5</v>
      </c>
      <c r="AK12" s="3" t="s">
        <v>15</v>
      </c>
      <c r="AL12" s="1">
        <f t="shared" si="17"/>
        <v>13</v>
      </c>
      <c r="AM12" s="3">
        <v>3</v>
      </c>
      <c r="AN12">
        <f t="shared" si="18"/>
        <v>40000</v>
      </c>
      <c r="AO12" s="3">
        <f t="shared" si="19"/>
        <v>4</v>
      </c>
      <c r="AP12">
        <f t="shared" si="2"/>
        <v>17106</v>
      </c>
      <c r="AQ12">
        <v>5702</v>
      </c>
      <c r="AR12">
        <f t="shared" si="20"/>
        <v>18243.34</v>
      </c>
      <c r="AS12">
        <f t="shared" si="21"/>
        <v>3.1994633461943178</v>
      </c>
      <c r="AT12" s="5">
        <f t="shared" si="22"/>
        <v>3</v>
      </c>
      <c r="AU12" s="5">
        <f t="shared" si="23"/>
        <v>4</v>
      </c>
    </row>
    <row r="13" spans="1:47" x14ac:dyDescent="0.2">
      <c r="D13" s="3" t="s">
        <v>16</v>
      </c>
      <c r="E13" s="1">
        <f t="shared" si="3"/>
        <v>13</v>
      </c>
      <c r="F13" s="3">
        <v>2</v>
      </c>
      <c r="G13">
        <f t="shared" si="4"/>
        <v>40000</v>
      </c>
      <c r="H13" s="3">
        <f t="shared" si="5"/>
        <v>3</v>
      </c>
      <c r="I13">
        <f t="shared" si="0"/>
        <v>10922</v>
      </c>
      <c r="J13">
        <v>5461</v>
      </c>
      <c r="K13">
        <f t="shared" si="6"/>
        <v>14894.8</v>
      </c>
      <c r="L13">
        <f t="shared" si="7"/>
        <v>2.7274858084599889</v>
      </c>
      <c r="M13" s="5">
        <f t="shared" si="8"/>
        <v>2</v>
      </c>
      <c r="N13" s="5">
        <f t="shared" si="9"/>
        <v>3</v>
      </c>
      <c r="U13" s="3" t="s">
        <v>16</v>
      </c>
      <c r="V13" s="1">
        <f t="shared" si="10"/>
        <v>12</v>
      </c>
      <c r="W13" s="3">
        <v>2</v>
      </c>
      <c r="X13">
        <f t="shared" si="11"/>
        <v>40000</v>
      </c>
      <c r="Y13" s="3">
        <f t="shared" si="12"/>
        <v>5</v>
      </c>
      <c r="Z13">
        <f t="shared" si="1"/>
        <v>4882</v>
      </c>
      <c r="AA13">
        <v>2441</v>
      </c>
      <c r="AB13">
        <f t="shared" si="13"/>
        <v>10147.66</v>
      </c>
      <c r="AC13">
        <f t="shared" si="14"/>
        <v>4.157173289635395</v>
      </c>
      <c r="AD13" s="5">
        <f t="shared" si="15"/>
        <v>4</v>
      </c>
      <c r="AE13" s="5">
        <f t="shared" si="16"/>
        <v>5</v>
      </c>
      <c r="AK13" s="3" t="s">
        <v>16</v>
      </c>
      <c r="AL13" s="1">
        <f t="shared" si="17"/>
        <v>13</v>
      </c>
      <c r="AM13" s="3">
        <v>2</v>
      </c>
      <c r="AN13">
        <f t="shared" si="18"/>
        <v>40000</v>
      </c>
      <c r="AO13" s="3">
        <f t="shared" si="19"/>
        <v>3</v>
      </c>
      <c r="AP13">
        <f t="shared" si="2"/>
        <v>12496</v>
      </c>
      <c r="AQ13">
        <v>6248</v>
      </c>
      <c r="AR13">
        <f t="shared" si="20"/>
        <v>18243.34</v>
      </c>
      <c r="AS13">
        <f t="shared" si="21"/>
        <v>2.9198687580025608</v>
      </c>
      <c r="AT13" s="5">
        <f t="shared" si="22"/>
        <v>2</v>
      </c>
      <c r="AU13" s="5">
        <f t="shared" si="23"/>
        <v>3</v>
      </c>
    </row>
    <row r="14" spans="1:47" x14ac:dyDescent="0.2">
      <c r="D14" s="3" t="s">
        <v>17</v>
      </c>
      <c r="E14" s="1">
        <f t="shared" si="3"/>
        <v>13</v>
      </c>
      <c r="F14" s="3">
        <v>2</v>
      </c>
      <c r="G14">
        <f t="shared" si="4"/>
        <v>40000</v>
      </c>
      <c r="H14" s="3">
        <f t="shared" si="5"/>
        <v>3</v>
      </c>
      <c r="I14">
        <f t="shared" si="0"/>
        <v>11846</v>
      </c>
      <c r="J14">
        <v>5923</v>
      </c>
      <c r="K14">
        <f t="shared" si="6"/>
        <v>14894.8</v>
      </c>
      <c r="L14">
        <f t="shared" si="7"/>
        <v>2.5147391524565252</v>
      </c>
      <c r="M14" s="5">
        <f t="shared" si="8"/>
        <v>2</v>
      </c>
      <c r="N14" s="5">
        <f t="shared" si="9"/>
        <v>3</v>
      </c>
      <c r="U14" s="3" t="s">
        <v>17</v>
      </c>
      <c r="V14" s="1">
        <f t="shared" si="10"/>
        <v>12</v>
      </c>
      <c r="W14" s="3">
        <v>2</v>
      </c>
      <c r="X14">
        <f t="shared" si="11"/>
        <v>40000</v>
      </c>
      <c r="Y14" s="3">
        <f t="shared" si="12"/>
        <v>4</v>
      </c>
      <c r="Z14">
        <f t="shared" si="1"/>
        <v>5478</v>
      </c>
      <c r="AA14">
        <v>2739</v>
      </c>
      <c r="AB14">
        <f t="shared" si="13"/>
        <v>10147.66</v>
      </c>
      <c r="AC14">
        <f t="shared" si="14"/>
        <v>3.7048776925885361</v>
      </c>
      <c r="AD14" s="5">
        <f t="shared" si="15"/>
        <v>3</v>
      </c>
      <c r="AE14" s="5">
        <f t="shared" si="16"/>
        <v>4</v>
      </c>
      <c r="AK14" s="3" t="s">
        <v>17</v>
      </c>
      <c r="AL14" s="1">
        <f t="shared" si="17"/>
        <v>13</v>
      </c>
      <c r="AM14" s="3">
        <v>2</v>
      </c>
      <c r="AN14">
        <f t="shared" si="18"/>
        <v>40000</v>
      </c>
      <c r="AO14" s="3">
        <f t="shared" si="19"/>
        <v>3</v>
      </c>
      <c r="AP14">
        <f t="shared" si="2"/>
        <v>13114</v>
      </c>
      <c r="AQ14">
        <v>6557</v>
      </c>
      <c r="AR14">
        <f t="shared" si="20"/>
        <v>18243.34</v>
      </c>
      <c r="AS14">
        <f t="shared" si="21"/>
        <v>2.7822693304865029</v>
      </c>
      <c r="AT14" s="5">
        <f t="shared" si="22"/>
        <v>2</v>
      </c>
      <c r="AU14" s="5">
        <f t="shared" si="23"/>
        <v>3</v>
      </c>
    </row>
    <row r="15" spans="1:47" x14ac:dyDescent="0.2">
      <c r="D15" s="3" t="s">
        <v>18</v>
      </c>
      <c r="E15" s="1">
        <f t="shared" si="3"/>
        <v>13</v>
      </c>
      <c r="F15" s="3">
        <v>2</v>
      </c>
      <c r="G15">
        <f t="shared" si="4"/>
        <v>40000</v>
      </c>
      <c r="H15" s="3">
        <f t="shared" si="5"/>
        <v>3</v>
      </c>
      <c r="I15">
        <f t="shared" si="0"/>
        <v>12060</v>
      </c>
      <c r="J15">
        <v>6030</v>
      </c>
      <c r="K15">
        <f t="shared" si="6"/>
        <v>14894.8</v>
      </c>
      <c r="L15">
        <f t="shared" si="7"/>
        <v>2.470116086235489</v>
      </c>
      <c r="M15" s="5">
        <f t="shared" si="8"/>
        <v>2</v>
      </c>
      <c r="N15" s="5">
        <f t="shared" si="9"/>
        <v>3</v>
      </c>
      <c r="U15" s="3" t="s">
        <v>18</v>
      </c>
      <c r="V15" s="1">
        <f t="shared" si="10"/>
        <v>12</v>
      </c>
      <c r="W15" s="3">
        <v>2</v>
      </c>
      <c r="X15">
        <f t="shared" si="11"/>
        <v>40000</v>
      </c>
      <c r="Y15" s="3">
        <f t="shared" si="12"/>
        <v>4</v>
      </c>
      <c r="Z15">
        <f t="shared" si="1"/>
        <v>5926</v>
      </c>
      <c r="AA15">
        <v>2963</v>
      </c>
      <c r="AB15">
        <f t="shared" si="13"/>
        <v>10147.66</v>
      </c>
      <c r="AC15">
        <f t="shared" si="14"/>
        <v>3.4247924400944987</v>
      </c>
      <c r="AD15" s="5">
        <f t="shared" si="15"/>
        <v>3</v>
      </c>
      <c r="AE15" s="5">
        <f t="shared" si="16"/>
        <v>4</v>
      </c>
      <c r="AK15" s="3" t="s">
        <v>18</v>
      </c>
      <c r="AL15" s="1">
        <f t="shared" si="17"/>
        <v>13</v>
      </c>
      <c r="AM15" s="3">
        <v>2</v>
      </c>
      <c r="AN15">
        <f t="shared" si="18"/>
        <v>40000</v>
      </c>
      <c r="AO15" s="3">
        <f t="shared" si="19"/>
        <v>3</v>
      </c>
      <c r="AP15">
        <f t="shared" si="2"/>
        <v>13764</v>
      </c>
      <c r="AQ15">
        <v>6882</v>
      </c>
      <c r="AR15">
        <f t="shared" si="20"/>
        <v>18243.34</v>
      </c>
      <c r="AS15">
        <f t="shared" si="21"/>
        <v>2.6508776518453936</v>
      </c>
      <c r="AT15" s="5">
        <f t="shared" si="22"/>
        <v>2</v>
      </c>
      <c r="AU15" s="5">
        <f t="shared" si="23"/>
        <v>3</v>
      </c>
    </row>
    <row r="16" spans="1:47" x14ac:dyDescent="0.2">
      <c r="D16" s="3" t="s">
        <v>57</v>
      </c>
      <c r="E16" s="1">
        <f t="shared" si="3"/>
        <v>13</v>
      </c>
      <c r="F16" s="3">
        <v>2</v>
      </c>
      <c r="G16">
        <f t="shared" si="4"/>
        <v>40000</v>
      </c>
      <c r="H16" s="3">
        <f t="shared" si="5"/>
        <v>3</v>
      </c>
      <c r="I16">
        <f t="shared" si="0"/>
        <v>12672</v>
      </c>
      <c r="J16">
        <v>6336</v>
      </c>
      <c r="K16">
        <f t="shared" si="6"/>
        <v>14894.8</v>
      </c>
      <c r="L16">
        <f t="shared" si="7"/>
        <v>2.350820707070707</v>
      </c>
      <c r="M16" s="5">
        <f t="shared" si="8"/>
        <v>2</v>
      </c>
      <c r="N16" s="5">
        <f t="shared" si="9"/>
        <v>3</v>
      </c>
      <c r="U16" s="3" t="s">
        <v>57</v>
      </c>
      <c r="V16" s="1">
        <f t="shared" si="10"/>
        <v>12</v>
      </c>
      <c r="W16" s="3">
        <v>2</v>
      </c>
      <c r="X16">
        <f t="shared" si="11"/>
        <v>40000</v>
      </c>
      <c r="Y16" s="3">
        <f t="shared" si="12"/>
        <v>4</v>
      </c>
      <c r="Z16">
        <f t="shared" si="1"/>
        <v>6436</v>
      </c>
      <c r="AA16">
        <v>3218</v>
      </c>
      <c r="AB16">
        <f t="shared" si="13"/>
        <v>10147.66</v>
      </c>
      <c r="AC16">
        <f t="shared" si="14"/>
        <v>3.1534058421379738</v>
      </c>
      <c r="AD16" s="5">
        <f t="shared" si="15"/>
        <v>3</v>
      </c>
      <c r="AE16" s="5">
        <f t="shared" si="16"/>
        <v>4</v>
      </c>
      <c r="AK16" s="3" t="s">
        <v>57</v>
      </c>
      <c r="AL16" s="1">
        <f t="shared" si="17"/>
        <v>13</v>
      </c>
      <c r="AM16" s="3">
        <v>2</v>
      </c>
      <c r="AN16">
        <f t="shared" si="18"/>
        <v>40000</v>
      </c>
      <c r="AO16" s="3">
        <f t="shared" si="19"/>
        <v>3</v>
      </c>
      <c r="AP16">
        <f t="shared" si="2"/>
        <v>14608</v>
      </c>
      <c r="AQ16">
        <v>7304</v>
      </c>
      <c r="AR16">
        <f t="shared" si="20"/>
        <v>18243.34</v>
      </c>
      <c r="AS16">
        <f t="shared" si="21"/>
        <v>2.4977190580503832</v>
      </c>
      <c r="AT16" s="5">
        <f t="shared" si="22"/>
        <v>2</v>
      </c>
      <c r="AU16" s="5">
        <f t="shared" si="23"/>
        <v>3</v>
      </c>
    </row>
    <row r="17" spans="4:47" x14ac:dyDescent="0.2">
      <c r="D17" s="3" t="s">
        <v>58</v>
      </c>
      <c r="E17" s="1">
        <f t="shared" si="3"/>
        <v>13</v>
      </c>
      <c r="F17" s="3">
        <v>2</v>
      </c>
      <c r="G17">
        <f t="shared" si="4"/>
        <v>40000</v>
      </c>
      <c r="H17" s="3">
        <f t="shared" si="5"/>
        <v>3</v>
      </c>
      <c r="I17">
        <f t="shared" si="0"/>
        <v>13324</v>
      </c>
      <c r="J17">
        <v>6662</v>
      </c>
      <c r="K17">
        <f t="shared" si="6"/>
        <v>14894.8</v>
      </c>
      <c r="L17">
        <f t="shared" si="7"/>
        <v>2.2357850495346741</v>
      </c>
      <c r="M17" s="5">
        <f t="shared" si="8"/>
        <v>2</v>
      </c>
      <c r="N17" s="5">
        <f t="shared" si="9"/>
        <v>3</v>
      </c>
      <c r="U17" s="3" t="s">
        <v>58</v>
      </c>
      <c r="V17" s="1">
        <f t="shared" si="10"/>
        <v>12</v>
      </c>
      <c r="W17" s="3">
        <v>2</v>
      </c>
      <c r="X17">
        <f t="shared" si="11"/>
        <v>40000</v>
      </c>
      <c r="Y17" s="3">
        <f t="shared" si="12"/>
        <v>3</v>
      </c>
      <c r="Z17">
        <f t="shared" si="1"/>
        <v>6898</v>
      </c>
      <c r="AA17">
        <v>3449</v>
      </c>
      <c r="AB17">
        <f t="shared" si="13"/>
        <v>10147.66</v>
      </c>
      <c r="AC17">
        <f t="shared" si="14"/>
        <v>2.9422035372571758</v>
      </c>
      <c r="AD17" s="5">
        <f t="shared" si="15"/>
        <v>2</v>
      </c>
      <c r="AE17" s="5">
        <f t="shared" si="16"/>
        <v>3</v>
      </c>
      <c r="AK17" s="3" t="s">
        <v>58</v>
      </c>
      <c r="AL17" s="1">
        <f t="shared" si="17"/>
        <v>13</v>
      </c>
      <c r="AM17" s="3">
        <v>2</v>
      </c>
      <c r="AN17">
        <f t="shared" si="18"/>
        <v>40000</v>
      </c>
      <c r="AO17" s="3">
        <f t="shared" si="19"/>
        <v>3</v>
      </c>
      <c r="AP17">
        <f t="shared" si="2"/>
        <v>15026</v>
      </c>
      <c r="AQ17">
        <v>7513</v>
      </c>
      <c r="AR17">
        <f t="shared" si="20"/>
        <v>18243.34</v>
      </c>
      <c r="AS17">
        <f t="shared" si="21"/>
        <v>2.4282363902568882</v>
      </c>
      <c r="AT17" s="5">
        <f t="shared" si="22"/>
        <v>2</v>
      </c>
      <c r="AU17" s="5">
        <f t="shared" si="23"/>
        <v>3</v>
      </c>
    </row>
    <row r="18" spans="4:47" x14ac:dyDescent="0.2">
      <c r="D18" s="3" t="s">
        <v>59</v>
      </c>
      <c r="E18" s="1">
        <f t="shared" si="3"/>
        <v>13</v>
      </c>
      <c r="F18" s="3">
        <v>2</v>
      </c>
      <c r="G18">
        <f t="shared" si="4"/>
        <v>40000</v>
      </c>
      <c r="H18" s="3">
        <f t="shared" si="5"/>
        <v>3</v>
      </c>
      <c r="I18">
        <f t="shared" si="0"/>
        <v>13722</v>
      </c>
      <c r="J18">
        <v>6861</v>
      </c>
      <c r="K18">
        <f t="shared" si="6"/>
        <v>14894.8</v>
      </c>
      <c r="L18">
        <f t="shared" si="7"/>
        <v>2.1709371811689255</v>
      </c>
      <c r="M18" s="5">
        <f t="shared" si="8"/>
        <v>2</v>
      </c>
      <c r="N18" s="5">
        <f t="shared" si="9"/>
        <v>3</v>
      </c>
      <c r="U18" s="3" t="s">
        <v>59</v>
      </c>
      <c r="V18" s="1">
        <f t="shared" si="10"/>
        <v>12</v>
      </c>
      <c r="W18" s="3">
        <v>2</v>
      </c>
      <c r="X18">
        <f t="shared" si="11"/>
        <v>40000</v>
      </c>
      <c r="Y18" s="3">
        <f t="shared" si="12"/>
        <v>3</v>
      </c>
      <c r="Z18">
        <f t="shared" si="1"/>
        <v>7500</v>
      </c>
      <c r="AA18">
        <v>3750</v>
      </c>
      <c r="AB18">
        <f t="shared" si="13"/>
        <v>10147.66</v>
      </c>
      <c r="AC18">
        <f t="shared" si="14"/>
        <v>2.7060426666666668</v>
      </c>
      <c r="AD18" s="5">
        <f t="shared" si="15"/>
        <v>2</v>
      </c>
      <c r="AE18" s="5">
        <f t="shared" si="16"/>
        <v>3</v>
      </c>
      <c r="AK18" s="3" t="s">
        <v>59</v>
      </c>
      <c r="AL18" s="1">
        <f t="shared" si="17"/>
        <v>13</v>
      </c>
      <c r="AM18" s="3">
        <v>2</v>
      </c>
      <c r="AN18">
        <f t="shared" si="18"/>
        <v>40000</v>
      </c>
      <c r="AO18" s="3">
        <f t="shared" si="19"/>
        <v>3</v>
      </c>
      <c r="AP18">
        <f t="shared" si="2"/>
        <v>15210</v>
      </c>
      <c r="AQ18">
        <v>7605</v>
      </c>
      <c r="AR18">
        <f t="shared" si="20"/>
        <v>18243.34</v>
      </c>
      <c r="AS18">
        <f t="shared" si="21"/>
        <v>2.3988612754766603</v>
      </c>
      <c r="AT18" s="5">
        <f t="shared" si="22"/>
        <v>2</v>
      </c>
      <c r="AU18" s="5">
        <f t="shared" si="23"/>
        <v>3</v>
      </c>
    </row>
    <row r="19" spans="4:47" x14ac:dyDescent="0.2">
      <c r="D19" s="3" t="s">
        <v>60</v>
      </c>
      <c r="E19" s="1">
        <f t="shared" si="3"/>
        <v>13</v>
      </c>
      <c r="F19" s="3">
        <v>2</v>
      </c>
      <c r="G19">
        <f t="shared" si="4"/>
        <v>40000</v>
      </c>
      <c r="H19" s="3">
        <f t="shared" si="5"/>
        <v>3</v>
      </c>
      <c r="I19">
        <f t="shared" si="0"/>
        <v>14098</v>
      </c>
      <c r="J19">
        <v>7049</v>
      </c>
      <c r="K19">
        <f t="shared" si="6"/>
        <v>14894.8</v>
      </c>
      <c r="L19">
        <f t="shared" si="7"/>
        <v>2.1130373102567739</v>
      </c>
      <c r="M19" s="5">
        <f t="shared" si="8"/>
        <v>2</v>
      </c>
      <c r="N19" s="5">
        <f t="shared" si="9"/>
        <v>3</v>
      </c>
      <c r="U19" s="3" t="s">
        <v>60</v>
      </c>
      <c r="V19" s="1">
        <f t="shared" si="10"/>
        <v>12</v>
      </c>
      <c r="W19" s="3">
        <v>2</v>
      </c>
      <c r="X19">
        <f t="shared" si="11"/>
        <v>40000</v>
      </c>
      <c r="Y19" s="3">
        <f t="shared" si="12"/>
        <v>3</v>
      </c>
      <c r="Z19">
        <f t="shared" si="1"/>
        <v>7820</v>
      </c>
      <c r="AA19">
        <v>3910</v>
      </c>
      <c r="AB19">
        <f t="shared" si="13"/>
        <v>10147.66</v>
      </c>
      <c r="AC19">
        <f t="shared" si="14"/>
        <v>2.5953094629156008</v>
      </c>
      <c r="AD19" s="5">
        <f t="shared" si="15"/>
        <v>2</v>
      </c>
      <c r="AE19" s="5">
        <f t="shared" si="16"/>
        <v>3</v>
      </c>
      <c r="AK19" s="3" t="s">
        <v>60</v>
      </c>
      <c r="AL19" s="1">
        <f t="shared" si="17"/>
        <v>13</v>
      </c>
      <c r="AM19" s="3">
        <v>2</v>
      </c>
      <c r="AN19">
        <f t="shared" si="18"/>
        <v>40000</v>
      </c>
      <c r="AO19" s="3">
        <f t="shared" si="19"/>
        <v>3</v>
      </c>
      <c r="AP19">
        <f t="shared" si="2"/>
        <v>15876</v>
      </c>
      <c r="AQ19">
        <v>7938</v>
      </c>
      <c r="AR19">
        <f t="shared" si="20"/>
        <v>18243.34</v>
      </c>
      <c r="AS19">
        <f t="shared" si="21"/>
        <v>2.2982287729906776</v>
      </c>
      <c r="AT19" s="5">
        <f t="shared" si="22"/>
        <v>2</v>
      </c>
      <c r="AU19" s="5">
        <f t="shared" si="23"/>
        <v>3</v>
      </c>
    </row>
    <row r="20" spans="4:47" x14ac:dyDescent="0.2">
      <c r="D20" s="3" t="s">
        <v>61</v>
      </c>
      <c r="E20" s="1">
        <f t="shared" si="3"/>
        <v>13</v>
      </c>
      <c r="F20" s="3">
        <v>2</v>
      </c>
      <c r="G20">
        <f t="shared" si="4"/>
        <v>40000</v>
      </c>
      <c r="H20" s="3">
        <f t="shared" si="5"/>
        <v>3</v>
      </c>
      <c r="I20">
        <f t="shared" si="0"/>
        <v>14546</v>
      </c>
      <c r="J20">
        <v>7273</v>
      </c>
      <c r="K20">
        <f t="shared" si="6"/>
        <v>14894.8</v>
      </c>
      <c r="L20">
        <f t="shared" si="7"/>
        <v>2.0479582015674409</v>
      </c>
      <c r="M20" s="5">
        <f t="shared" si="8"/>
        <v>2</v>
      </c>
      <c r="N20" s="5">
        <f t="shared" si="9"/>
        <v>3</v>
      </c>
      <c r="U20" s="3" t="s">
        <v>61</v>
      </c>
      <c r="V20" s="1">
        <f t="shared" si="10"/>
        <v>13</v>
      </c>
      <c r="W20" s="3">
        <v>2</v>
      </c>
      <c r="X20">
        <f t="shared" si="11"/>
        <v>40000</v>
      </c>
      <c r="Y20" s="3">
        <f t="shared" si="12"/>
        <v>3</v>
      </c>
      <c r="Z20">
        <f t="shared" si="1"/>
        <v>8308</v>
      </c>
      <c r="AA20">
        <v>4154</v>
      </c>
      <c r="AB20">
        <f t="shared" si="13"/>
        <v>10147.66</v>
      </c>
      <c r="AC20">
        <f t="shared" si="14"/>
        <v>2.4428647087144921</v>
      </c>
      <c r="AD20" s="5">
        <f t="shared" si="15"/>
        <v>2</v>
      </c>
      <c r="AE20" s="5">
        <f t="shared" si="16"/>
        <v>3</v>
      </c>
      <c r="AK20" s="3" t="s">
        <v>61</v>
      </c>
      <c r="AL20" s="1">
        <f t="shared" si="17"/>
        <v>13</v>
      </c>
      <c r="AM20" s="3">
        <v>2</v>
      </c>
      <c r="AN20">
        <f t="shared" si="18"/>
        <v>40000</v>
      </c>
      <c r="AO20" s="3">
        <f t="shared" si="19"/>
        <v>3</v>
      </c>
      <c r="AP20">
        <f t="shared" si="2"/>
        <v>16276</v>
      </c>
      <c r="AQ20">
        <v>8138</v>
      </c>
      <c r="AR20">
        <f t="shared" si="20"/>
        <v>18243.34</v>
      </c>
      <c r="AS20">
        <f t="shared" si="21"/>
        <v>2.2417473580732366</v>
      </c>
      <c r="AT20" s="5">
        <f t="shared" si="22"/>
        <v>2</v>
      </c>
      <c r="AU20" s="5">
        <f t="shared" si="23"/>
        <v>3</v>
      </c>
    </row>
    <row r="21" spans="4:47" x14ac:dyDescent="0.2">
      <c r="D21" s="3" t="s">
        <v>62</v>
      </c>
      <c r="E21" s="1">
        <f t="shared" si="3"/>
        <v>13</v>
      </c>
      <c r="F21" s="3">
        <v>2</v>
      </c>
      <c r="G21">
        <f t="shared" si="4"/>
        <v>40000</v>
      </c>
      <c r="H21" s="3">
        <f t="shared" si="5"/>
        <v>3</v>
      </c>
      <c r="I21">
        <f t="shared" si="0"/>
        <v>14708</v>
      </c>
      <c r="J21">
        <v>7354</v>
      </c>
      <c r="K21">
        <f t="shared" si="6"/>
        <v>14894.8</v>
      </c>
      <c r="L21">
        <f t="shared" si="7"/>
        <v>2.025401142235518</v>
      </c>
      <c r="M21" s="5">
        <f t="shared" si="8"/>
        <v>2</v>
      </c>
      <c r="N21" s="5">
        <f t="shared" si="9"/>
        <v>3</v>
      </c>
      <c r="U21" s="3" t="s">
        <v>62</v>
      </c>
      <c r="V21" s="1">
        <f t="shared" si="10"/>
        <v>13</v>
      </c>
      <c r="W21" s="3">
        <v>2</v>
      </c>
      <c r="X21">
        <f t="shared" si="11"/>
        <v>40000</v>
      </c>
      <c r="Y21" s="3">
        <f t="shared" si="12"/>
        <v>3</v>
      </c>
      <c r="Z21">
        <f t="shared" si="1"/>
        <v>8680</v>
      </c>
      <c r="AA21">
        <v>4340</v>
      </c>
      <c r="AB21">
        <f t="shared" si="13"/>
        <v>10147.66</v>
      </c>
      <c r="AC21">
        <f t="shared" si="14"/>
        <v>2.3381705069124425</v>
      </c>
      <c r="AD21" s="5">
        <f t="shared" si="15"/>
        <v>2</v>
      </c>
      <c r="AE21" s="5">
        <f t="shared" si="16"/>
        <v>3</v>
      </c>
      <c r="AK21" s="3" t="s">
        <v>62</v>
      </c>
      <c r="AL21" s="1">
        <f t="shared" si="17"/>
        <v>14</v>
      </c>
      <c r="AM21" s="3">
        <v>2</v>
      </c>
      <c r="AN21">
        <f t="shared" si="18"/>
        <v>40000</v>
      </c>
      <c r="AO21" s="3">
        <f t="shared" si="19"/>
        <v>3</v>
      </c>
      <c r="AP21">
        <f t="shared" si="2"/>
        <v>16508</v>
      </c>
      <c r="AQ21">
        <v>8254</v>
      </c>
      <c r="AR21">
        <f t="shared" si="20"/>
        <v>18243.34</v>
      </c>
      <c r="AS21">
        <f t="shared" si="21"/>
        <v>2.2102423067603585</v>
      </c>
      <c r="AT21" s="5">
        <f t="shared" si="22"/>
        <v>2</v>
      </c>
      <c r="AU21" s="5">
        <f t="shared" si="23"/>
        <v>3</v>
      </c>
    </row>
    <row r="22" spans="4:47" x14ac:dyDescent="0.2">
      <c r="D22" s="3" t="s">
        <v>63</v>
      </c>
      <c r="E22" s="1">
        <f t="shared" si="3"/>
        <v>13</v>
      </c>
      <c r="F22" s="3">
        <v>2</v>
      </c>
      <c r="G22">
        <f t="shared" si="4"/>
        <v>40000</v>
      </c>
      <c r="H22" s="3">
        <f t="shared" si="5"/>
        <v>2</v>
      </c>
      <c r="I22">
        <f t="shared" si="0"/>
        <v>14958</v>
      </c>
      <c r="J22">
        <v>7479</v>
      </c>
      <c r="K22">
        <f t="shared" si="6"/>
        <v>14894.8</v>
      </c>
      <c r="L22">
        <f t="shared" si="7"/>
        <v>1.9915496724160984</v>
      </c>
      <c r="M22" s="5">
        <f t="shared" si="8"/>
        <v>1</v>
      </c>
      <c r="N22" s="5">
        <f t="shared" si="9"/>
        <v>2</v>
      </c>
      <c r="U22" s="3" t="s">
        <v>63</v>
      </c>
      <c r="V22" s="1">
        <f t="shared" si="10"/>
        <v>13</v>
      </c>
      <c r="W22" s="3">
        <v>2</v>
      </c>
      <c r="X22">
        <f t="shared" si="11"/>
        <v>40000</v>
      </c>
      <c r="Y22" s="3">
        <f t="shared" si="12"/>
        <v>3</v>
      </c>
      <c r="Z22">
        <f t="shared" si="1"/>
        <v>9038</v>
      </c>
      <c r="AA22">
        <v>4519</v>
      </c>
      <c r="AB22">
        <f t="shared" si="13"/>
        <v>10147.66</v>
      </c>
      <c r="AC22">
        <f t="shared" si="14"/>
        <v>2.2455543261783579</v>
      </c>
      <c r="AD22" s="5">
        <f t="shared" si="15"/>
        <v>2</v>
      </c>
      <c r="AE22" s="5">
        <f t="shared" si="16"/>
        <v>3</v>
      </c>
      <c r="AK22" s="3" t="s">
        <v>63</v>
      </c>
      <c r="AL22" s="1">
        <f t="shared" si="17"/>
        <v>14</v>
      </c>
      <c r="AM22" s="3">
        <v>2</v>
      </c>
      <c r="AN22">
        <f t="shared" si="18"/>
        <v>40000</v>
      </c>
      <c r="AO22" s="3">
        <f t="shared" si="19"/>
        <v>3</v>
      </c>
      <c r="AP22">
        <f t="shared" si="2"/>
        <v>16698</v>
      </c>
      <c r="AQ22">
        <v>8349</v>
      </c>
      <c r="AR22">
        <f t="shared" si="20"/>
        <v>18243.34</v>
      </c>
      <c r="AS22">
        <f t="shared" si="21"/>
        <v>2.1850928254880824</v>
      </c>
      <c r="AT22" s="5">
        <f t="shared" si="22"/>
        <v>2</v>
      </c>
      <c r="AU22" s="5">
        <f t="shared" si="23"/>
        <v>3</v>
      </c>
    </row>
    <row r="23" spans="4:47" x14ac:dyDescent="0.2">
      <c r="D23" s="3" t="s">
        <v>64</v>
      </c>
      <c r="E23" s="1">
        <f t="shared" si="3"/>
        <v>13</v>
      </c>
      <c r="F23" s="3">
        <v>2</v>
      </c>
      <c r="G23">
        <f t="shared" si="4"/>
        <v>40000</v>
      </c>
      <c r="H23" s="3">
        <f t="shared" si="5"/>
        <v>2</v>
      </c>
      <c r="I23">
        <f t="shared" si="0"/>
        <v>15102</v>
      </c>
      <c r="J23">
        <v>7551</v>
      </c>
      <c r="K23">
        <f t="shared" si="6"/>
        <v>14894.8</v>
      </c>
      <c r="L23">
        <f t="shared" si="7"/>
        <v>1.9725599258376374</v>
      </c>
      <c r="M23" s="5">
        <f t="shared" si="8"/>
        <v>1</v>
      </c>
      <c r="N23" s="5">
        <f t="shared" si="9"/>
        <v>2</v>
      </c>
      <c r="U23" s="3" t="s">
        <v>64</v>
      </c>
      <c r="V23" s="1">
        <f t="shared" si="10"/>
        <v>13</v>
      </c>
      <c r="W23" s="3">
        <v>2</v>
      </c>
      <c r="X23">
        <f t="shared" si="11"/>
        <v>40000</v>
      </c>
      <c r="Y23" s="3">
        <f t="shared" si="12"/>
        <v>3</v>
      </c>
      <c r="Z23">
        <f t="shared" si="1"/>
        <v>9316</v>
      </c>
      <c r="AA23">
        <v>4658</v>
      </c>
      <c r="AB23">
        <f t="shared" si="13"/>
        <v>10147.66</v>
      </c>
      <c r="AC23">
        <f t="shared" si="14"/>
        <v>2.1785444396736797</v>
      </c>
      <c r="AD23" s="5">
        <f t="shared" si="15"/>
        <v>2</v>
      </c>
      <c r="AE23" s="5">
        <f t="shared" si="16"/>
        <v>3</v>
      </c>
      <c r="AK23" s="3" t="s">
        <v>64</v>
      </c>
      <c r="AL23" s="1">
        <f t="shared" si="17"/>
        <v>14</v>
      </c>
      <c r="AM23" s="3">
        <v>2</v>
      </c>
      <c r="AN23">
        <f t="shared" si="18"/>
        <v>40000</v>
      </c>
      <c r="AO23" s="3">
        <f t="shared" si="19"/>
        <v>3</v>
      </c>
      <c r="AP23">
        <f t="shared" si="2"/>
        <v>16894</v>
      </c>
      <c r="AQ23">
        <v>8447</v>
      </c>
      <c r="AR23">
        <f t="shared" si="20"/>
        <v>18243.34</v>
      </c>
      <c r="AS23">
        <f t="shared" si="21"/>
        <v>2.1597419202083579</v>
      </c>
      <c r="AT23" s="5">
        <f t="shared" si="22"/>
        <v>2</v>
      </c>
      <c r="AU23" s="5">
        <f t="shared" si="23"/>
        <v>3</v>
      </c>
    </row>
    <row r="24" spans="4:47" x14ac:dyDescent="0.2">
      <c r="D24" s="3" t="s">
        <v>65</v>
      </c>
      <c r="E24" s="1">
        <f t="shared" si="3"/>
        <v>13</v>
      </c>
      <c r="F24" s="3">
        <v>2</v>
      </c>
      <c r="G24">
        <f t="shared" si="4"/>
        <v>40000</v>
      </c>
      <c r="H24" s="3">
        <f t="shared" si="5"/>
        <v>2</v>
      </c>
      <c r="I24">
        <f t="shared" si="0"/>
        <v>15278</v>
      </c>
      <c r="J24">
        <v>7639</v>
      </c>
      <c r="K24">
        <f t="shared" si="6"/>
        <v>14894.8</v>
      </c>
      <c r="L24">
        <f t="shared" si="7"/>
        <v>1.9498363660164941</v>
      </c>
      <c r="M24" s="5">
        <f t="shared" si="8"/>
        <v>1</v>
      </c>
      <c r="N24" s="5">
        <f t="shared" si="9"/>
        <v>2</v>
      </c>
      <c r="U24" s="3" t="s">
        <v>65</v>
      </c>
      <c r="V24" s="1">
        <f t="shared" si="10"/>
        <v>13</v>
      </c>
      <c r="W24" s="3">
        <v>2</v>
      </c>
      <c r="X24">
        <f t="shared" si="11"/>
        <v>40000</v>
      </c>
      <c r="Y24" s="3">
        <f t="shared" si="12"/>
        <v>3</v>
      </c>
      <c r="Z24">
        <f t="shared" si="1"/>
        <v>9636</v>
      </c>
      <c r="AA24">
        <v>4818</v>
      </c>
      <c r="AB24">
        <f t="shared" si="13"/>
        <v>10147.66</v>
      </c>
      <c r="AC24">
        <f t="shared" si="14"/>
        <v>2.1061975923619758</v>
      </c>
      <c r="AD24" s="5">
        <f t="shared" si="15"/>
        <v>2</v>
      </c>
      <c r="AE24" s="5">
        <f t="shared" si="16"/>
        <v>3</v>
      </c>
      <c r="AK24" s="3" t="s">
        <v>65</v>
      </c>
      <c r="AL24" s="1">
        <f t="shared" si="17"/>
        <v>14</v>
      </c>
      <c r="AM24" s="3">
        <v>2</v>
      </c>
      <c r="AN24">
        <f t="shared" si="18"/>
        <v>40000</v>
      </c>
      <c r="AO24" s="3">
        <f t="shared" si="19"/>
        <v>3</v>
      </c>
      <c r="AP24">
        <f t="shared" si="2"/>
        <v>16786</v>
      </c>
      <c r="AQ24">
        <v>8393</v>
      </c>
      <c r="AR24">
        <f t="shared" si="20"/>
        <v>18243.34</v>
      </c>
      <c r="AS24">
        <f t="shared" si="21"/>
        <v>2.173637555105445</v>
      </c>
      <c r="AT24" s="5">
        <f t="shared" si="22"/>
        <v>2</v>
      </c>
      <c r="AU24" s="5">
        <f t="shared" si="23"/>
        <v>3</v>
      </c>
    </row>
    <row r="25" spans="4:47" x14ac:dyDescent="0.2">
      <c r="D25" s="3" t="s">
        <v>66</v>
      </c>
      <c r="E25" s="1">
        <f t="shared" si="3"/>
        <v>13</v>
      </c>
      <c r="F25" s="3">
        <v>2</v>
      </c>
      <c r="G25">
        <f t="shared" si="4"/>
        <v>40000</v>
      </c>
      <c r="H25" s="3">
        <f t="shared" si="5"/>
        <v>2</v>
      </c>
      <c r="I25">
        <f t="shared" si="0"/>
        <v>15272</v>
      </c>
      <c r="J25">
        <v>7636</v>
      </c>
      <c r="K25">
        <f t="shared" si="6"/>
        <v>14894.8</v>
      </c>
      <c r="L25">
        <f t="shared" si="7"/>
        <v>1.9506024096385541</v>
      </c>
      <c r="M25" s="5">
        <f t="shared" si="8"/>
        <v>1</v>
      </c>
      <c r="N25" s="5">
        <f t="shared" si="9"/>
        <v>2</v>
      </c>
      <c r="U25" s="3" t="s">
        <v>66</v>
      </c>
      <c r="V25" s="1">
        <f t="shared" si="10"/>
        <v>13</v>
      </c>
      <c r="W25" s="3">
        <v>2</v>
      </c>
      <c r="X25">
        <f t="shared" si="11"/>
        <v>40000</v>
      </c>
      <c r="Y25" s="3">
        <f t="shared" si="12"/>
        <v>3</v>
      </c>
      <c r="Z25">
        <f t="shared" si="1"/>
        <v>9942</v>
      </c>
      <c r="AA25">
        <v>4971</v>
      </c>
      <c r="AB25">
        <f t="shared" si="13"/>
        <v>10147.66</v>
      </c>
      <c r="AC25">
        <f t="shared" si="14"/>
        <v>2.0413719573526454</v>
      </c>
      <c r="AD25" s="5">
        <f t="shared" si="15"/>
        <v>2</v>
      </c>
      <c r="AE25" s="5">
        <f t="shared" si="16"/>
        <v>3</v>
      </c>
      <c r="AK25" s="3" t="s">
        <v>66</v>
      </c>
      <c r="AL25" s="1">
        <f t="shared" si="17"/>
        <v>14</v>
      </c>
      <c r="AM25" s="3">
        <v>2</v>
      </c>
      <c r="AN25">
        <f t="shared" si="18"/>
        <v>40000</v>
      </c>
      <c r="AO25" s="3">
        <f t="shared" si="19"/>
        <v>3</v>
      </c>
      <c r="AP25">
        <f t="shared" si="2"/>
        <v>17338</v>
      </c>
      <c r="AQ25">
        <v>8669</v>
      </c>
      <c r="AR25">
        <f t="shared" si="20"/>
        <v>18243.34</v>
      </c>
      <c r="AS25">
        <f t="shared" si="21"/>
        <v>2.1044341907947861</v>
      </c>
      <c r="AT25" s="5">
        <f t="shared" si="22"/>
        <v>2</v>
      </c>
      <c r="AU25" s="5">
        <f t="shared" si="23"/>
        <v>3</v>
      </c>
    </row>
    <row r="26" spans="4:47" x14ac:dyDescent="0.2">
      <c r="D26" s="3" t="s">
        <v>67</v>
      </c>
      <c r="E26" s="1">
        <f t="shared" si="3"/>
        <v>13</v>
      </c>
      <c r="F26" s="3">
        <v>2</v>
      </c>
      <c r="G26">
        <f t="shared" si="4"/>
        <v>40000</v>
      </c>
      <c r="H26" s="3">
        <f t="shared" si="5"/>
        <v>2</v>
      </c>
      <c r="I26">
        <f t="shared" si="0"/>
        <v>15398</v>
      </c>
      <c r="J26">
        <v>7699</v>
      </c>
      <c r="K26">
        <f t="shared" si="6"/>
        <v>14894.8</v>
      </c>
      <c r="L26">
        <f t="shared" si="7"/>
        <v>1.9346408624496687</v>
      </c>
      <c r="M26" s="5">
        <f t="shared" si="8"/>
        <v>1</v>
      </c>
      <c r="N26" s="5">
        <f t="shared" si="9"/>
        <v>2</v>
      </c>
      <c r="U26" s="3" t="s">
        <v>67</v>
      </c>
      <c r="V26" s="1">
        <f t="shared" si="10"/>
        <v>13</v>
      </c>
      <c r="W26" s="3">
        <v>2</v>
      </c>
      <c r="X26">
        <f t="shared" si="11"/>
        <v>40000</v>
      </c>
      <c r="Y26" s="3">
        <f t="shared" si="12"/>
        <v>2</v>
      </c>
      <c r="Z26">
        <f t="shared" si="1"/>
        <v>10410</v>
      </c>
      <c r="AA26">
        <v>5205</v>
      </c>
      <c r="AB26">
        <f t="shared" si="13"/>
        <v>10147.66</v>
      </c>
      <c r="AC26">
        <f t="shared" si="14"/>
        <v>1.9495984630163303</v>
      </c>
      <c r="AD26" s="5">
        <f t="shared" si="15"/>
        <v>1</v>
      </c>
      <c r="AE26" s="5">
        <f t="shared" si="16"/>
        <v>2</v>
      </c>
      <c r="AK26" s="3" t="s">
        <v>67</v>
      </c>
      <c r="AL26" s="1">
        <f t="shared" si="17"/>
        <v>14</v>
      </c>
      <c r="AM26" s="3">
        <v>2</v>
      </c>
      <c r="AN26">
        <f t="shared" si="18"/>
        <v>40000</v>
      </c>
      <c r="AO26" s="3">
        <f t="shared" si="19"/>
        <v>3</v>
      </c>
      <c r="AP26">
        <f t="shared" si="2"/>
        <v>17206</v>
      </c>
      <c r="AQ26">
        <v>8603</v>
      </c>
      <c r="AR26">
        <f t="shared" si="20"/>
        <v>18243.34</v>
      </c>
      <c r="AS26">
        <f t="shared" si="21"/>
        <v>2.1205788678368012</v>
      </c>
      <c r="AT26" s="5">
        <f t="shared" si="22"/>
        <v>2</v>
      </c>
      <c r="AU26" s="5">
        <f t="shared" si="23"/>
        <v>3</v>
      </c>
    </row>
    <row r="27" spans="4:47" x14ac:dyDescent="0.2">
      <c r="D27" s="3" t="s">
        <v>68</v>
      </c>
      <c r="E27" s="1">
        <f t="shared" si="3"/>
        <v>13</v>
      </c>
      <c r="F27" s="3">
        <v>2</v>
      </c>
      <c r="G27">
        <f t="shared" si="4"/>
        <v>40000</v>
      </c>
      <c r="H27" s="3">
        <f t="shared" si="5"/>
        <v>2</v>
      </c>
      <c r="I27">
        <f t="shared" si="0"/>
        <v>15580</v>
      </c>
      <c r="J27">
        <v>7790</v>
      </c>
      <c r="K27">
        <f t="shared" si="6"/>
        <v>14894.8</v>
      </c>
      <c r="L27">
        <f t="shared" si="7"/>
        <v>1.9120410783055197</v>
      </c>
      <c r="M27" s="5">
        <f t="shared" si="8"/>
        <v>1</v>
      </c>
      <c r="N27" s="5">
        <f t="shared" si="9"/>
        <v>2</v>
      </c>
      <c r="U27" s="3" t="s">
        <v>68</v>
      </c>
      <c r="V27" s="1">
        <f t="shared" si="10"/>
        <v>13</v>
      </c>
      <c r="W27" s="3">
        <v>2</v>
      </c>
      <c r="X27">
        <f t="shared" si="11"/>
        <v>40000</v>
      </c>
      <c r="Y27" s="3">
        <f t="shared" si="12"/>
        <v>2</v>
      </c>
      <c r="Z27">
        <f t="shared" si="1"/>
        <v>10792</v>
      </c>
      <c r="AA27">
        <v>5396</v>
      </c>
      <c r="AB27">
        <f t="shared" si="13"/>
        <v>10147.66</v>
      </c>
      <c r="AC27">
        <f t="shared" si="14"/>
        <v>1.8805893254262416</v>
      </c>
      <c r="AD27" s="5">
        <f t="shared" si="15"/>
        <v>1</v>
      </c>
      <c r="AE27" s="5">
        <f t="shared" si="16"/>
        <v>2</v>
      </c>
      <c r="AK27" s="3" t="s">
        <v>68</v>
      </c>
      <c r="AL27" s="1">
        <f t="shared" si="17"/>
        <v>14</v>
      </c>
      <c r="AM27" s="3">
        <v>2</v>
      </c>
      <c r="AN27">
        <f t="shared" si="18"/>
        <v>40000</v>
      </c>
      <c r="AO27" s="3">
        <f t="shared" si="19"/>
        <v>3</v>
      </c>
      <c r="AP27">
        <f t="shared" si="2"/>
        <v>17380</v>
      </c>
      <c r="AQ27">
        <v>8690</v>
      </c>
      <c r="AR27">
        <f t="shared" si="20"/>
        <v>18243.34</v>
      </c>
      <c r="AS27">
        <f t="shared" si="21"/>
        <v>2.0993486766398157</v>
      </c>
      <c r="AT27" s="5">
        <f t="shared" si="22"/>
        <v>2</v>
      </c>
      <c r="AU27" s="5">
        <f t="shared" si="23"/>
        <v>3</v>
      </c>
    </row>
    <row r="28" spans="4:47" x14ac:dyDescent="0.2">
      <c r="D28" s="3" t="s">
        <v>69</v>
      </c>
      <c r="E28" s="1">
        <f t="shared" si="3"/>
        <v>13</v>
      </c>
      <c r="F28" s="3">
        <v>2</v>
      </c>
      <c r="G28">
        <f t="shared" si="4"/>
        <v>40000</v>
      </c>
      <c r="H28" s="3">
        <f t="shared" si="5"/>
        <v>2</v>
      </c>
      <c r="I28">
        <f t="shared" si="0"/>
        <v>15692</v>
      </c>
      <c r="J28">
        <v>7846</v>
      </c>
      <c r="K28">
        <f t="shared" si="6"/>
        <v>14894.8</v>
      </c>
      <c r="L28">
        <f t="shared" si="7"/>
        <v>1.898394086158552</v>
      </c>
      <c r="M28" s="5">
        <f t="shared" si="8"/>
        <v>1</v>
      </c>
      <c r="N28" s="5">
        <f t="shared" si="9"/>
        <v>2</v>
      </c>
      <c r="U28" s="3" t="s">
        <v>69</v>
      </c>
      <c r="V28" s="1">
        <f t="shared" si="10"/>
        <v>13</v>
      </c>
      <c r="W28" s="3">
        <v>2</v>
      </c>
      <c r="X28">
        <f t="shared" si="11"/>
        <v>40000</v>
      </c>
      <c r="Y28" s="3">
        <f t="shared" si="12"/>
        <v>2</v>
      </c>
      <c r="Z28">
        <f t="shared" si="1"/>
        <v>11200</v>
      </c>
      <c r="AA28">
        <v>5600</v>
      </c>
      <c r="AB28">
        <f t="shared" si="13"/>
        <v>10147.66</v>
      </c>
      <c r="AC28">
        <f t="shared" si="14"/>
        <v>1.8120821428571428</v>
      </c>
      <c r="AD28" s="5">
        <f t="shared" si="15"/>
        <v>1</v>
      </c>
      <c r="AE28" s="5">
        <f t="shared" si="16"/>
        <v>2</v>
      </c>
      <c r="AK28" s="3" t="s">
        <v>69</v>
      </c>
      <c r="AL28" s="1">
        <f t="shared" si="17"/>
        <v>14</v>
      </c>
      <c r="AM28" s="3">
        <v>2</v>
      </c>
      <c r="AN28">
        <f t="shared" si="18"/>
        <v>40000</v>
      </c>
      <c r="AO28" s="3">
        <f t="shared" si="19"/>
        <v>3</v>
      </c>
      <c r="AP28">
        <f t="shared" si="2"/>
        <v>17236</v>
      </c>
      <c r="AQ28">
        <v>8618</v>
      </c>
      <c r="AR28">
        <f t="shared" si="20"/>
        <v>18243.34</v>
      </c>
      <c r="AS28">
        <f t="shared" si="21"/>
        <v>2.1168879090276165</v>
      </c>
      <c r="AT28" s="5">
        <f t="shared" si="22"/>
        <v>2</v>
      </c>
      <c r="AU28" s="5">
        <f t="shared" si="23"/>
        <v>3</v>
      </c>
    </row>
    <row r="29" spans="4:47" x14ac:dyDescent="0.2">
      <c r="D29" s="3" t="s">
        <v>70</v>
      </c>
      <c r="E29" s="1">
        <f t="shared" si="3"/>
        <v>13</v>
      </c>
      <c r="F29" s="3">
        <v>2</v>
      </c>
      <c r="G29">
        <f t="shared" si="4"/>
        <v>40000</v>
      </c>
      <c r="H29" s="3">
        <f t="shared" si="5"/>
        <v>2</v>
      </c>
      <c r="I29">
        <f t="shared" si="0"/>
        <v>15738</v>
      </c>
      <c r="J29">
        <v>7869</v>
      </c>
      <c r="K29">
        <f t="shared" si="6"/>
        <v>14894.8</v>
      </c>
      <c r="L29">
        <f t="shared" si="7"/>
        <v>1.8928453424831617</v>
      </c>
      <c r="M29" s="5">
        <f t="shared" si="8"/>
        <v>1</v>
      </c>
      <c r="N29" s="5">
        <f t="shared" si="9"/>
        <v>2</v>
      </c>
      <c r="U29" s="3" t="s">
        <v>70</v>
      </c>
      <c r="V29" s="1">
        <f t="shared" si="10"/>
        <v>13</v>
      </c>
      <c r="W29" s="3">
        <v>2</v>
      </c>
      <c r="X29">
        <f t="shared" si="11"/>
        <v>40000</v>
      </c>
      <c r="Y29" s="3">
        <f t="shared" si="12"/>
        <v>2</v>
      </c>
      <c r="Z29">
        <f t="shared" si="1"/>
        <v>11474</v>
      </c>
      <c r="AA29">
        <v>5737</v>
      </c>
      <c r="AB29">
        <f t="shared" si="13"/>
        <v>10147.66</v>
      </c>
      <c r="AC29">
        <f t="shared" si="14"/>
        <v>1.7688094823078264</v>
      </c>
      <c r="AD29" s="5">
        <f t="shared" si="15"/>
        <v>1</v>
      </c>
      <c r="AE29" s="5">
        <f t="shared" si="16"/>
        <v>2</v>
      </c>
      <c r="AK29" s="3" t="s">
        <v>70</v>
      </c>
      <c r="AL29" s="1">
        <f t="shared" si="17"/>
        <v>14</v>
      </c>
      <c r="AM29" s="3">
        <v>2</v>
      </c>
      <c r="AN29">
        <f t="shared" si="18"/>
        <v>40000</v>
      </c>
      <c r="AO29" s="3">
        <f t="shared" si="19"/>
        <v>3</v>
      </c>
      <c r="AP29">
        <f t="shared" si="2"/>
        <v>17490</v>
      </c>
      <c r="AQ29">
        <v>8745</v>
      </c>
      <c r="AR29">
        <f t="shared" si="20"/>
        <v>18243.34</v>
      </c>
      <c r="AS29">
        <f t="shared" si="21"/>
        <v>2.0861452258433393</v>
      </c>
      <c r="AT29" s="5">
        <f t="shared" si="22"/>
        <v>2</v>
      </c>
      <c r="AU29" s="5">
        <f t="shared" si="23"/>
        <v>3</v>
      </c>
    </row>
    <row r="30" spans="4:47" x14ac:dyDescent="0.2">
      <c r="D30" s="3" t="s">
        <v>71</v>
      </c>
      <c r="E30" s="1">
        <f t="shared" si="3"/>
        <v>13</v>
      </c>
      <c r="F30" s="3">
        <v>2</v>
      </c>
      <c r="G30">
        <f t="shared" si="4"/>
        <v>40000</v>
      </c>
      <c r="H30" s="3">
        <f t="shared" si="5"/>
        <v>2</v>
      </c>
      <c r="I30">
        <f t="shared" si="0"/>
        <v>15856</v>
      </c>
      <c r="J30">
        <v>7928</v>
      </c>
      <c r="K30">
        <f t="shared" si="6"/>
        <v>14894.8</v>
      </c>
      <c r="L30">
        <f t="shared" si="7"/>
        <v>1.8787588294651867</v>
      </c>
      <c r="M30" s="5">
        <f t="shared" si="8"/>
        <v>1</v>
      </c>
      <c r="N30" s="5">
        <f t="shared" si="9"/>
        <v>2</v>
      </c>
      <c r="U30" s="3" t="s">
        <v>71</v>
      </c>
      <c r="V30" s="1">
        <f t="shared" si="10"/>
        <v>13</v>
      </c>
      <c r="W30" s="3">
        <v>2</v>
      </c>
      <c r="X30">
        <f t="shared" si="11"/>
        <v>40000</v>
      </c>
      <c r="Y30" s="3">
        <f t="shared" si="12"/>
        <v>2</v>
      </c>
      <c r="Z30">
        <f t="shared" si="1"/>
        <v>11744</v>
      </c>
      <c r="AA30">
        <v>5872</v>
      </c>
      <c r="AB30">
        <f t="shared" si="13"/>
        <v>10147.66</v>
      </c>
      <c r="AC30">
        <f t="shared" si="14"/>
        <v>1.7281437329700273</v>
      </c>
      <c r="AD30" s="5">
        <f t="shared" si="15"/>
        <v>1</v>
      </c>
      <c r="AE30" s="5">
        <f t="shared" si="16"/>
        <v>2</v>
      </c>
      <c r="AK30" s="3" t="s">
        <v>71</v>
      </c>
      <c r="AL30" s="1">
        <f t="shared" si="17"/>
        <v>14</v>
      </c>
      <c r="AM30" s="3">
        <v>2</v>
      </c>
      <c r="AN30">
        <f t="shared" si="18"/>
        <v>40000</v>
      </c>
      <c r="AO30" s="3">
        <f t="shared" si="19"/>
        <v>3</v>
      </c>
      <c r="AP30">
        <f t="shared" si="2"/>
        <v>17510</v>
      </c>
      <c r="AQ30">
        <v>8755</v>
      </c>
      <c r="AR30">
        <f t="shared" si="20"/>
        <v>18243.34</v>
      </c>
      <c r="AS30">
        <f t="shared" si="21"/>
        <v>2.0837624214734438</v>
      </c>
      <c r="AT30" s="5">
        <f t="shared" si="22"/>
        <v>2</v>
      </c>
      <c r="AU30" s="5">
        <f t="shared" si="23"/>
        <v>3</v>
      </c>
    </row>
    <row r="31" spans="4:47" x14ac:dyDescent="0.2">
      <c r="D31" s="3" t="s">
        <v>81</v>
      </c>
      <c r="E31" s="1">
        <f>ROUNDUP(LOG(J31,2), 0)</f>
        <v>13</v>
      </c>
      <c r="F31" s="3">
        <v>2</v>
      </c>
      <c r="G31">
        <f t="shared" si="4"/>
        <v>40000</v>
      </c>
      <c r="H31" s="3">
        <f t="shared" si="5"/>
        <v>2</v>
      </c>
      <c r="I31">
        <f t="shared" si="0"/>
        <v>15878</v>
      </c>
      <c r="J31">
        <v>7939</v>
      </c>
      <c r="K31">
        <f t="shared" si="6"/>
        <v>14894.8</v>
      </c>
      <c r="L31">
        <f>K31/J31</f>
        <v>1.876155687114246</v>
      </c>
      <c r="M31" s="5">
        <f>_xlfn.FLOOR.PRECISE(L31)</f>
        <v>1</v>
      </c>
      <c r="N31" s="5">
        <f>ROUNDUP(L31,0)</f>
        <v>2</v>
      </c>
      <c r="U31" s="3" t="s">
        <v>81</v>
      </c>
      <c r="V31" s="1">
        <f>ROUNDUP(LOG(AA31,2), 0)</f>
        <v>13</v>
      </c>
      <c r="W31" s="3">
        <v>2</v>
      </c>
      <c r="X31">
        <f t="shared" si="11"/>
        <v>40000</v>
      </c>
      <c r="Y31" s="3">
        <f t="shared" si="12"/>
        <v>2</v>
      </c>
      <c r="Z31">
        <f t="shared" si="1"/>
        <v>11788</v>
      </c>
      <c r="AA31">
        <v>5894</v>
      </c>
      <c r="AB31">
        <f t="shared" si="13"/>
        <v>10147.66</v>
      </c>
      <c r="AC31">
        <f>AB31/AA31</f>
        <v>1.7216932473702069</v>
      </c>
      <c r="AD31" s="5">
        <f>_xlfn.FLOOR.PRECISE(AC31)</f>
        <v>1</v>
      </c>
      <c r="AE31" s="5">
        <f>ROUNDUP(AC31,0)</f>
        <v>2</v>
      </c>
      <c r="AK31" s="3" t="s">
        <v>81</v>
      </c>
      <c r="AL31" s="1">
        <f>ROUNDUP(LOG(AQ31,2), 0)</f>
        <v>14</v>
      </c>
      <c r="AM31" s="3">
        <v>2</v>
      </c>
      <c r="AN31">
        <f t="shared" si="18"/>
        <v>40000</v>
      </c>
      <c r="AO31" s="3">
        <f t="shared" si="19"/>
        <v>3</v>
      </c>
      <c r="AP31">
        <f t="shared" si="2"/>
        <v>17512</v>
      </c>
      <c r="AQ31">
        <v>8756</v>
      </c>
      <c r="AR31">
        <f t="shared" si="20"/>
        <v>18243.34</v>
      </c>
      <c r="AS31">
        <f>AR31/AQ31</f>
        <v>2.0835244403837367</v>
      </c>
      <c r="AT31" s="5">
        <f>_xlfn.FLOOR.PRECISE(AS31)</f>
        <v>2</v>
      </c>
      <c r="AU31" s="5">
        <f>ROUNDUP(AS31,0)</f>
        <v>3</v>
      </c>
    </row>
    <row r="32" spans="4:47" x14ac:dyDescent="0.2">
      <c r="D32" s="3" t="s">
        <v>82</v>
      </c>
      <c r="E32" s="1">
        <f t="shared" si="3"/>
        <v>13</v>
      </c>
      <c r="F32" s="3">
        <v>2</v>
      </c>
      <c r="G32">
        <f t="shared" si="4"/>
        <v>40000</v>
      </c>
      <c r="H32" s="3">
        <f t="shared" si="5"/>
        <v>2</v>
      </c>
      <c r="I32">
        <f t="shared" si="0"/>
        <v>15494</v>
      </c>
      <c r="J32">
        <v>7747</v>
      </c>
      <c r="K32">
        <f t="shared" si="6"/>
        <v>14894.8</v>
      </c>
      <c r="L32">
        <f t="shared" ref="L32:L55" si="24">K32/J32</f>
        <v>1.9226539305537627</v>
      </c>
      <c r="M32" s="5">
        <f t="shared" ref="M32:M55" si="25">_xlfn.FLOOR.PRECISE(L32)</f>
        <v>1</v>
      </c>
      <c r="N32" s="5">
        <f t="shared" ref="N32:N55" si="26">ROUNDUP(L32,0)</f>
        <v>2</v>
      </c>
      <c r="U32" s="3" t="s">
        <v>82</v>
      </c>
      <c r="V32" s="1">
        <f t="shared" ref="V32:V55" si="27">ROUNDUP(LOG(AA32,2), 0)</f>
        <v>13</v>
      </c>
      <c r="W32" s="3">
        <v>2</v>
      </c>
      <c r="X32">
        <f t="shared" si="11"/>
        <v>40000</v>
      </c>
      <c r="Y32" s="3">
        <f t="shared" si="12"/>
        <v>2</v>
      </c>
      <c r="Z32">
        <f t="shared" si="1"/>
        <v>12000</v>
      </c>
      <c r="AA32">
        <v>6000</v>
      </c>
      <c r="AB32">
        <f t="shared" si="13"/>
        <v>10147.66</v>
      </c>
      <c r="AC32">
        <f t="shared" ref="AC32:AC55" si="28">AB32/AA32</f>
        <v>1.6912766666666665</v>
      </c>
      <c r="AD32" s="5">
        <f t="shared" ref="AD32:AD55" si="29">_xlfn.FLOOR.PRECISE(AC32)</f>
        <v>1</v>
      </c>
      <c r="AE32" s="5">
        <f t="shared" ref="AE32:AE55" si="30">ROUNDUP(AC32,0)</f>
        <v>2</v>
      </c>
      <c r="AK32" s="3" t="s">
        <v>82</v>
      </c>
      <c r="AL32" s="1">
        <f t="shared" ref="AL32:AL55" si="31">ROUNDUP(LOG(AQ32,2), 0)</f>
        <v>14</v>
      </c>
      <c r="AM32" s="3">
        <v>2</v>
      </c>
      <c r="AN32">
        <f t="shared" si="18"/>
        <v>40000</v>
      </c>
      <c r="AO32" s="3">
        <f t="shared" si="19"/>
        <v>3</v>
      </c>
      <c r="AP32">
        <f t="shared" si="2"/>
        <v>17300</v>
      </c>
      <c r="AQ32">
        <v>8650</v>
      </c>
      <c r="AR32">
        <f t="shared" si="20"/>
        <v>18243.34</v>
      </c>
      <c r="AS32">
        <f t="shared" ref="AS32:AS55" si="32">AR32/AQ32</f>
        <v>2.1090566473988441</v>
      </c>
      <c r="AT32" s="5">
        <f t="shared" ref="AT32:AT55" si="33">_xlfn.FLOOR.PRECISE(AS32)</f>
        <v>2</v>
      </c>
      <c r="AU32" s="5">
        <f t="shared" ref="AU32:AU55" si="34">ROUNDUP(AS32,0)</f>
        <v>3</v>
      </c>
    </row>
    <row r="33" spans="4:47" x14ac:dyDescent="0.2">
      <c r="D33" s="3" t="s">
        <v>83</v>
      </c>
      <c r="E33" s="1">
        <f t="shared" si="3"/>
        <v>13</v>
      </c>
      <c r="F33" s="3">
        <v>2</v>
      </c>
      <c r="G33">
        <f t="shared" si="4"/>
        <v>40000</v>
      </c>
      <c r="H33" s="3">
        <f t="shared" si="5"/>
        <v>2</v>
      </c>
      <c r="I33">
        <f t="shared" si="0"/>
        <v>15736</v>
      </c>
      <c r="J33">
        <v>7868</v>
      </c>
      <c r="K33">
        <f t="shared" si="6"/>
        <v>14894.8</v>
      </c>
      <c r="L33">
        <f t="shared" si="24"/>
        <v>1.8930859176410777</v>
      </c>
      <c r="M33" s="5">
        <f t="shared" si="25"/>
        <v>1</v>
      </c>
      <c r="N33" s="5">
        <f t="shared" si="26"/>
        <v>2</v>
      </c>
      <c r="U33" s="3" t="s">
        <v>83</v>
      </c>
      <c r="V33" s="1">
        <f t="shared" si="27"/>
        <v>13</v>
      </c>
      <c r="W33" s="3">
        <v>2</v>
      </c>
      <c r="X33">
        <f t="shared" si="11"/>
        <v>40000</v>
      </c>
      <c r="Y33" s="3">
        <f t="shared" si="12"/>
        <v>2</v>
      </c>
      <c r="Z33">
        <f t="shared" si="1"/>
        <v>12152</v>
      </c>
      <c r="AA33">
        <v>6076</v>
      </c>
      <c r="AB33">
        <f t="shared" si="13"/>
        <v>10147.66</v>
      </c>
      <c r="AC33">
        <f t="shared" si="28"/>
        <v>1.6701217906517445</v>
      </c>
      <c r="AD33" s="5">
        <f t="shared" si="29"/>
        <v>1</v>
      </c>
      <c r="AE33" s="5">
        <f t="shared" si="30"/>
        <v>2</v>
      </c>
      <c r="AK33" s="3" t="s">
        <v>83</v>
      </c>
      <c r="AL33" s="1">
        <f t="shared" si="31"/>
        <v>14</v>
      </c>
      <c r="AM33" s="3">
        <v>2</v>
      </c>
      <c r="AN33">
        <f t="shared" si="18"/>
        <v>40000</v>
      </c>
      <c r="AO33" s="3">
        <f t="shared" si="19"/>
        <v>3</v>
      </c>
      <c r="AP33">
        <f t="shared" si="2"/>
        <v>17160</v>
      </c>
      <c r="AQ33">
        <v>8580</v>
      </c>
      <c r="AR33">
        <f t="shared" si="20"/>
        <v>18243.34</v>
      </c>
      <c r="AS33">
        <f t="shared" si="32"/>
        <v>2.1262634032634034</v>
      </c>
      <c r="AT33" s="5">
        <f t="shared" si="33"/>
        <v>2</v>
      </c>
      <c r="AU33" s="5">
        <f t="shared" si="34"/>
        <v>3</v>
      </c>
    </row>
    <row r="34" spans="4:47" x14ac:dyDescent="0.2">
      <c r="D34" s="3" t="s">
        <v>84</v>
      </c>
      <c r="E34" s="1">
        <f t="shared" si="3"/>
        <v>13</v>
      </c>
      <c r="F34" s="3">
        <v>2</v>
      </c>
      <c r="G34">
        <f t="shared" si="4"/>
        <v>40000</v>
      </c>
      <c r="H34" s="3">
        <f t="shared" si="5"/>
        <v>2</v>
      </c>
      <c r="I34">
        <f t="shared" si="0"/>
        <v>15408</v>
      </c>
      <c r="J34">
        <v>7704</v>
      </c>
      <c r="K34">
        <f t="shared" si="6"/>
        <v>14894.8</v>
      </c>
      <c r="L34">
        <f t="shared" si="24"/>
        <v>1.9333852544132917</v>
      </c>
      <c r="M34" s="5">
        <f t="shared" si="25"/>
        <v>1</v>
      </c>
      <c r="N34" s="5">
        <f t="shared" si="26"/>
        <v>2</v>
      </c>
      <c r="U34" s="3" t="s">
        <v>84</v>
      </c>
      <c r="V34" s="1">
        <f t="shared" si="27"/>
        <v>13</v>
      </c>
      <c r="W34" s="3">
        <v>2</v>
      </c>
      <c r="X34">
        <f t="shared" si="11"/>
        <v>40000</v>
      </c>
      <c r="Y34" s="3">
        <f t="shared" si="12"/>
        <v>2</v>
      </c>
      <c r="Z34">
        <f t="shared" si="1"/>
        <v>12310</v>
      </c>
      <c r="AA34">
        <v>6155</v>
      </c>
      <c r="AB34">
        <f t="shared" si="13"/>
        <v>10147.66</v>
      </c>
      <c r="AC34">
        <f t="shared" si="28"/>
        <v>1.6486856214459789</v>
      </c>
      <c r="AD34" s="5">
        <f t="shared" si="29"/>
        <v>1</v>
      </c>
      <c r="AE34" s="5">
        <f t="shared" si="30"/>
        <v>2</v>
      </c>
      <c r="AK34" s="3" t="s">
        <v>84</v>
      </c>
      <c r="AL34" s="1">
        <f t="shared" si="31"/>
        <v>14</v>
      </c>
      <c r="AM34" s="3">
        <v>2</v>
      </c>
      <c r="AN34">
        <f t="shared" si="18"/>
        <v>40000</v>
      </c>
      <c r="AO34" s="3">
        <f t="shared" si="19"/>
        <v>3</v>
      </c>
      <c r="AP34">
        <f t="shared" si="2"/>
        <v>16976</v>
      </c>
      <c r="AQ34">
        <v>8488</v>
      </c>
      <c r="AR34">
        <f t="shared" si="20"/>
        <v>18243.34</v>
      </c>
      <c r="AS34">
        <f t="shared" si="32"/>
        <v>2.1493096135721017</v>
      </c>
      <c r="AT34" s="5">
        <f t="shared" si="33"/>
        <v>2</v>
      </c>
      <c r="AU34" s="5">
        <f t="shared" si="34"/>
        <v>3</v>
      </c>
    </row>
    <row r="35" spans="4:47" x14ac:dyDescent="0.2">
      <c r="D35" s="3" t="s">
        <v>85</v>
      </c>
      <c r="E35" s="1">
        <f t="shared" si="3"/>
        <v>13</v>
      </c>
      <c r="F35" s="3">
        <v>2</v>
      </c>
      <c r="G35">
        <f>B$4/25</f>
        <v>40000</v>
      </c>
      <c r="H35" s="3">
        <f t="shared" si="5"/>
        <v>2</v>
      </c>
      <c r="I35">
        <f t="shared" si="0"/>
        <v>15484</v>
      </c>
      <c r="J35">
        <v>7742</v>
      </c>
      <c r="K35">
        <f t="shared" si="6"/>
        <v>14894.8</v>
      </c>
      <c r="L35">
        <f t="shared" si="24"/>
        <v>1.9238956342030482</v>
      </c>
      <c r="M35" s="5">
        <f t="shared" si="25"/>
        <v>1</v>
      </c>
      <c r="N35" s="5">
        <f t="shared" si="26"/>
        <v>2</v>
      </c>
      <c r="U35" s="3" t="s">
        <v>85</v>
      </c>
      <c r="V35" s="1">
        <f t="shared" si="27"/>
        <v>13</v>
      </c>
      <c r="W35" s="3">
        <v>2</v>
      </c>
      <c r="X35">
        <f>S$4/25</f>
        <v>40000</v>
      </c>
      <c r="Y35" s="3">
        <f t="shared" si="12"/>
        <v>2</v>
      </c>
      <c r="Z35">
        <f t="shared" si="1"/>
        <v>12506</v>
      </c>
      <c r="AA35">
        <v>6253</v>
      </c>
      <c r="AB35">
        <f t="shared" si="13"/>
        <v>10147.66</v>
      </c>
      <c r="AC35">
        <f t="shared" si="28"/>
        <v>1.6228466336158645</v>
      </c>
      <c r="AD35" s="5">
        <f t="shared" si="29"/>
        <v>1</v>
      </c>
      <c r="AE35" s="5">
        <f t="shared" si="30"/>
        <v>2</v>
      </c>
      <c r="AK35" s="3" t="s">
        <v>85</v>
      </c>
      <c r="AL35" s="1">
        <f t="shared" si="31"/>
        <v>14</v>
      </c>
      <c r="AM35" s="3">
        <v>2</v>
      </c>
      <c r="AN35">
        <f>AI$4/25</f>
        <v>40000</v>
      </c>
      <c r="AO35" s="3">
        <f t="shared" si="19"/>
        <v>3</v>
      </c>
      <c r="AP35">
        <f t="shared" si="2"/>
        <v>16612</v>
      </c>
      <c r="AQ35">
        <v>8306</v>
      </c>
      <c r="AR35">
        <f t="shared" si="20"/>
        <v>18243.34</v>
      </c>
      <c r="AS35">
        <f t="shared" si="32"/>
        <v>2.1964050084276425</v>
      </c>
      <c r="AT35" s="5">
        <f t="shared" si="33"/>
        <v>2</v>
      </c>
      <c r="AU35" s="5">
        <f t="shared" si="34"/>
        <v>3</v>
      </c>
    </row>
    <row r="36" spans="4:47" x14ac:dyDescent="0.2">
      <c r="D36" s="3" t="s">
        <v>86</v>
      </c>
      <c r="E36" s="1">
        <f t="shared" si="3"/>
        <v>13</v>
      </c>
      <c r="F36" s="3">
        <v>2</v>
      </c>
      <c r="G36">
        <f t="shared" si="4"/>
        <v>40000</v>
      </c>
      <c r="H36" s="3">
        <f t="shared" si="5"/>
        <v>2</v>
      </c>
      <c r="I36">
        <f t="shared" si="0"/>
        <v>15454</v>
      </c>
      <c r="J36">
        <v>7727</v>
      </c>
      <c r="K36">
        <f>I$56/50</f>
        <v>14894.8</v>
      </c>
      <c r="L36">
        <f t="shared" si="24"/>
        <v>1.9276303869548337</v>
      </c>
      <c r="M36" s="5">
        <f t="shared" si="25"/>
        <v>1</v>
      </c>
      <c r="N36" s="5">
        <f t="shared" si="26"/>
        <v>2</v>
      </c>
      <c r="U36" s="3" t="s">
        <v>86</v>
      </c>
      <c r="V36" s="1">
        <f t="shared" si="27"/>
        <v>13</v>
      </c>
      <c r="W36" s="3">
        <v>2</v>
      </c>
      <c r="X36">
        <f t="shared" ref="X36:X55" si="35">S$4/25</f>
        <v>40000</v>
      </c>
      <c r="Y36" s="3">
        <f t="shared" si="12"/>
        <v>2</v>
      </c>
      <c r="Z36">
        <f t="shared" si="1"/>
        <v>12732</v>
      </c>
      <c r="AA36">
        <v>6366</v>
      </c>
      <c r="AB36">
        <f>Z$56/50</f>
        <v>10147.66</v>
      </c>
      <c r="AC36">
        <f t="shared" si="28"/>
        <v>1.5940402136349356</v>
      </c>
      <c r="AD36" s="5">
        <f t="shared" si="29"/>
        <v>1</v>
      </c>
      <c r="AE36" s="5">
        <f t="shared" si="30"/>
        <v>2</v>
      </c>
      <c r="AK36" s="3" t="s">
        <v>86</v>
      </c>
      <c r="AL36" s="1">
        <f t="shared" si="31"/>
        <v>14</v>
      </c>
      <c r="AM36" s="3">
        <v>2</v>
      </c>
      <c r="AN36">
        <f t="shared" ref="AN36:AN55" si="36">AI$4/25</f>
        <v>40000</v>
      </c>
      <c r="AO36" s="3">
        <f t="shared" si="19"/>
        <v>3</v>
      </c>
      <c r="AP36">
        <f t="shared" si="2"/>
        <v>16672</v>
      </c>
      <c r="AQ36">
        <v>8336</v>
      </c>
      <c r="AR36">
        <f>AP$56/50</f>
        <v>18243.34</v>
      </c>
      <c r="AS36">
        <f t="shared" si="32"/>
        <v>2.1885004798464491</v>
      </c>
      <c r="AT36" s="5">
        <f t="shared" si="33"/>
        <v>2</v>
      </c>
      <c r="AU36" s="5">
        <f t="shared" si="34"/>
        <v>3</v>
      </c>
    </row>
    <row r="37" spans="4:47" x14ac:dyDescent="0.2">
      <c r="D37" s="3" t="s">
        <v>87</v>
      </c>
      <c r="E37" s="1">
        <f t="shared" si="3"/>
        <v>13</v>
      </c>
      <c r="F37" s="3">
        <v>2</v>
      </c>
      <c r="G37">
        <f t="shared" si="4"/>
        <v>40000</v>
      </c>
      <c r="H37" s="3">
        <f t="shared" si="5"/>
        <v>2</v>
      </c>
      <c r="I37">
        <f t="shared" si="0"/>
        <v>15266</v>
      </c>
      <c r="J37">
        <v>7633</v>
      </c>
      <c r="K37">
        <f t="shared" si="6"/>
        <v>14894.8</v>
      </c>
      <c r="L37">
        <f t="shared" si="24"/>
        <v>1.9513690554172671</v>
      </c>
      <c r="M37" s="5">
        <f t="shared" si="25"/>
        <v>1</v>
      </c>
      <c r="N37" s="5">
        <f t="shared" si="26"/>
        <v>2</v>
      </c>
      <c r="U37" s="3" t="s">
        <v>87</v>
      </c>
      <c r="V37" s="1">
        <f t="shared" si="27"/>
        <v>13</v>
      </c>
      <c r="W37" s="3">
        <v>2</v>
      </c>
      <c r="X37">
        <f t="shared" si="35"/>
        <v>40000</v>
      </c>
      <c r="Y37" s="3">
        <f t="shared" si="12"/>
        <v>2</v>
      </c>
      <c r="Z37">
        <f t="shared" si="1"/>
        <v>12746</v>
      </c>
      <c r="AA37">
        <v>6373</v>
      </c>
      <c r="AB37">
        <f t="shared" ref="AB37:AB55" si="37">Z$56/50</f>
        <v>10147.66</v>
      </c>
      <c r="AC37">
        <f t="shared" si="28"/>
        <v>1.592289345677075</v>
      </c>
      <c r="AD37" s="5">
        <f t="shared" si="29"/>
        <v>1</v>
      </c>
      <c r="AE37" s="5">
        <f t="shared" si="30"/>
        <v>2</v>
      </c>
      <c r="AK37" s="3" t="s">
        <v>87</v>
      </c>
      <c r="AL37" s="1">
        <f t="shared" si="31"/>
        <v>14</v>
      </c>
      <c r="AM37" s="3">
        <v>2</v>
      </c>
      <c r="AN37">
        <f t="shared" si="36"/>
        <v>40000</v>
      </c>
      <c r="AO37" s="3">
        <f t="shared" si="19"/>
        <v>3</v>
      </c>
      <c r="AP37">
        <f t="shared" si="2"/>
        <v>16626</v>
      </c>
      <c r="AQ37">
        <v>8313</v>
      </c>
      <c r="AR37">
        <f t="shared" ref="AR37:AR55" si="38">AP$56/50</f>
        <v>18243.34</v>
      </c>
      <c r="AS37">
        <f t="shared" si="32"/>
        <v>2.1945555154577168</v>
      </c>
      <c r="AT37" s="5">
        <f t="shared" si="33"/>
        <v>2</v>
      </c>
      <c r="AU37" s="5">
        <f t="shared" si="34"/>
        <v>3</v>
      </c>
    </row>
    <row r="38" spans="4:47" x14ac:dyDescent="0.2">
      <c r="D38" s="3" t="s">
        <v>88</v>
      </c>
      <c r="E38" s="1">
        <f t="shared" si="3"/>
        <v>13</v>
      </c>
      <c r="F38" s="3">
        <v>2</v>
      </c>
      <c r="G38">
        <f t="shared" si="4"/>
        <v>40000</v>
      </c>
      <c r="H38" s="3">
        <f t="shared" si="5"/>
        <v>2</v>
      </c>
      <c r="I38">
        <f t="shared" si="0"/>
        <v>15362</v>
      </c>
      <c r="J38">
        <v>7681</v>
      </c>
      <c r="K38">
        <f t="shared" si="6"/>
        <v>14894.8</v>
      </c>
      <c r="L38">
        <f t="shared" si="24"/>
        <v>1.9391745866423642</v>
      </c>
      <c r="M38" s="5">
        <f t="shared" si="25"/>
        <v>1</v>
      </c>
      <c r="N38" s="5">
        <f t="shared" si="26"/>
        <v>2</v>
      </c>
      <c r="U38" s="3" t="s">
        <v>88</v>
      </c>
      <c r="V38" s="1">
        <f t="shared" si="27"/>
        <v>13</v>
      </c>
      <c r="W38" s="3">
        <v>2</v>
      </c>
      <c r="X38">
        <f t="shared" si="35"/>
        <v>40000</v>
      </c>
      <c r="Y38" s="3">
        <f t="shared" si="12"/>
        <v>2</v>
      </c>
      <c r="Z38">
        <f t="shared" si="1"/>
        <v>12878</v>
      </c>
      <c r="AA38">
        <v>6439</v>
      </c>
      <c r="AB38">
        <f t="shared" si="37"/>
        <v>10147.66</v>
      </c>
      <c r="AC38">
        <f t="shared" si="28"/>
        <v>1.5759683180618109</v>
      </c>
      <c r="AD38" s="5">
        <f t="shared" si="29"/>
        <v>1</v>
      </c>
      <c r="AE38" s="5">
        <f t="shared" si="30"/>
        <v>2</v>
      </c>
      <c r="AK38" s="3" t="s">
        <v>88</v>
      </c>
      <c r="AL38" s="1">
        <f t="shared" si="31"/>
        <v>14</v>
      </c>
      <c r="AM38" s="3">
        <v>2</v>
      </c>
      <c r="AN38">
        <f t="shared" si="36"/>
        <v>40000</v>
      </c>
      <c r="AO38" s="3">
        <f t="shared" si="19"/>
        <v>3</v>
      </c>
      <c r="AP38">
        <f t="shared" si="2"/>
        <v>16706</v>
      </c>
      <c r="AQ38">
        <v>8353</v>
      </c>
      <c r="AR38">
        <f t="shared" si="38"/>
        <v>18243.34</v>
      </c>
      <c r="AS38">
        <f t="shared" si="32"/>
        <v>2.1840464503771102</v>
      </c>
      <c r="AT38" s="5">
        <f t="shared" si="33"/>
        <v>2</v>
      </c>
      <c r="AU38" s="5">
        <f t="shared" si="34"/>
        <v>3</v>
      </c>
    </row>
    <row r="39" spans="4:47" x14ac:dyDescent="0.2">
      <c r="D39" s="3" t="s">
        <v>89</v>
      </c>
      <c r="E39" s="1">
        <f t="shared" si="3"/>
        <v>13</v>
      </c>
      <c r="F39" s="3">
        <v>2</v>
      </c>
      <c r="G39">
        <f t="shared" si="4"/>
        <v>40000</v>
      </c>
      <c r="H39" s="3">
        <f t="shared" si="5"/>
        <v>2</v>
      </c>
      <c r="I39">
        <f t="shared" si="0"/>
        <v>15102</v>
      </c>
      <c r="J39">
        <v>7551</v>
      </c>
      <c r="K39">
        <f t="shared" si="6"/>
        <v>14894.8</v>
      </c>
      <c r="L39">
        <f t="shared" si="24"/>
        <v>1.9725599258376374</v>
      </c>
      <c r="M39" s="5">
        <f t="shared" si="25"/>
        <v>1</v>
      </c>
      <c r="N39" s="5">
        <f t="shared" si="26"/>
        <v>2</v>
      </c>
      <c r="U39" s="3" t="s">
        <v>89</v>
      </c>
      <c r="V39" s="1">
        <f t="shared" si="27"/>
        <v>13</v>
      </c>
      <c r="W39" s="3">
        <v>2</v>
      </c>
      <c r="X39">
        <f t="shared" si="35"/>
        <v>40000</v>
      </c>
      <c r="Y39" s="3">
        <f t="shared" si="12"/>
        <v>2</v>
      </c>
      <c r="Z39">
        <f t="shared" si="1"/>
        <v>13114</v>
      </c>
      <c r="AA39">
        <v>6557</v>
      </c>
      <c r="AB39">
        <f t="shared" si="37"/>
        <v>10147.66</v>
      </c>
      <c r="AC39">
        <f t="shared" si="28"/>
        <v>1.547607137410401</v>
      </c>
      <c r="AD39" s="5">
        <f t="shared" si="29"/>
        <v>1</v>
      </c>
      <c r="AE39" s="5">
        <f t="shared" si="30"/>
        <v>2</v>
      </c>
      <c r="AK39" s="3" t="s">
        <v>89</v>
      </c>
      <c r="AL39" s="1">
        <f t="shared" si="31"/>
        <v>13</v>
      </c>
      <c r="AM39" s="3">
        <v>2</v>
      </c>
      <c r="AN39">
        <f t="shared" si="36"/>
        <v>40000</v>
      </c>
      <c r="AO39" s="3">
        <f t="shared" si="19"/>
        <v>3</v>
      </c>
      <c r="AP39">
        <f t="shared" si="2"/>
        <v>16248</v>
      </c>
      <c r="AQ39">
        <v>8124</v>
      </c>
      <c r="AR39">
        <f t="shared" si="38"/>
        <v>18243.34</v>
      </c>
      <c r="AS39">
        <f t="shared" si="32"/>
        <v>2.2456105366814376</v>
      </c>
      <c r="AT39" s="5">
        <f t="shared" si="33"/>
        <v>2</v>
      </c>
      <c r="AU39" s="5">
        <f t="shared" si="34"/>
        <v>3</v>
      </c>
    </row>
    <row r="40" spans="4:47" x14ac:dyDescent="0.2">
      <c r="D40" s="3" t="s">
        <v>90</v>
      </c>
      <c r="E40" s="1">
        <f t="shared" si="3"/>
        <v>13</v>
      </c>
      <c r="F40" s="3">
        <v>2</v>
      </c>
      <c r="G40">
        <f t="shared" si="4"/>
        <v>40000</v>
      </c>
      <c r="H40" s="3">
        <f t="shared" si="5"/>
        <v>2</v>
      </c>
      <c r="I40">
        <f t="shared" si="0"/>
        <v>15082</v>
      </c>
      <c r="J40">
        <v>7541</v>
      </c>
      <c r="K40">
        <f t="shared" si="6"/>
        <v>14894.8</v>
      </c>
      <c r="L40">
        <f t="shared" si="24"/>
        <v>1.9751757061397692</v>
      </c>
      <c r="M40" s="5">
        <f t="shared" si="25"/>
        <v>1</v>
      </c>
      <c r="N40" s="5">
        <f t="shared" si="26"/>
        <v>2</v>
      </c>
      <c r="U40" s="3" t="s">
        <v>90</v>
      </c>
      <c r="V40" s="1">
        <f t="shared" si="27"/>
        <v>13</v>
      </c>
      <c r="W40" s="3">
        <v>2</v>
      </c>
      <c r="X40">
        <f t="shared" si="35"/>
        <v>40000</v>
      </c>
      <c r="Y40" s="3">
        <f t="shared" si="12"/>
        <v>2</v>
      </c>
      <c r="Z40">
        <f t="shared" si="1"/>
        <v>13226</v>
      </c>
      <c r="AA40">
        <v>6613</v>
      </c>
      <c r="AB40">
        <f t="shared" si="37"/>
        <v>10147.66</v>
      </c>
      <c r="AC40">
        <f t="shared" si="28"/>
        <v>1.5345017389989415</v>
      </c>
      <c r="AD40" s="5">
        <f t="shared" si="29"/>
        <v>1</v>
      </c>
      <c r="AE40" s="5">
        <f t="shared" si="30"/>
        <v>2</v>
      </c>
      <c r="AK40" s="3" t="s">
        <v>90</v>
      </c>
      <c r="AL40" s="1">
        <f t="shared" si="31"/>
        <v>13</v>
      </c>
      <c r="AM40" s="3">
        <v>2</v>
      </c>
      <c r="AN40">
        <f t="shared" si="36"/>
        <v>40000</v>
      </c>
      <c r="AO40" s="3">
        <f t="shared" si="19"/>
        <v>3</v>
      </c>
      <c r="AP40">
        <f t="shared" si="2"/>
        <v>15958</v>
      </c>
      <c r="AQ40">
        <v>7979</v>
      </c>
      <c r="AR40">
        <f t="shared" si="38"/>
        <v>18243.34</v>
      </c>
      <c r="AS40">
        <f t="shared" si="32"/>
        <v>2.286419350795839</v>
      </c>
      <c r="AT40" s="5">
        <f t="shared" si="33"/>
        <v>2</v>
      </c>
      <c r="AU40" s="5">
        <f t="shared" si="34"/>
        <v>3</v>
      </c>
    </row>
    <row r="41" spans="4:47" x14ac:dyDescent="0.2">
      <c r="D41" s="3" t="s">
        <v>91</v>
      </c>
      <c r="E41" s="1">
        <f t="shared" si="3"/>
        <v>13</v>
      </c>
      <c r="F41" s="3">
        <v>2</v>
      </c>
      <c r="G41">
        <f t="shared" si="4"/>
        <v>40000</v>
      </c>
      <c r="H41" s="3">
        <f t="shared" si="5"/>
        <v>2</v>
      </c>
      <c r="I41">
        <f t="shared" si="0"/>
        <v>14930</v>
      </c>
      <c r="J41">
        <v>7465</v>
      </c>
      <c r="K41">
        <f t="shared" si="6"/>
        <v>14894.8</v>
      </c>
      <c r="L41">
        <f t="shared" si="24"/>
        <v>1.9952846617548559</v>
      </c>
      <c r="M41" s="5">
        <f t="shared" si="25"/>
        <v>1</v>
      </c>
      <c r="N41" s="5">
        <f t="shared" si="26"/>
        <v>2</v>
      </c>
      <c r="U41" s="3" t="s">
        <v>91</v>
      </c>
      <c r="V41" s="1">
        <f t="shared" si="27"/>
        <v>13</v>
      </c>
      <c r="W41" s="3">
        <v>2</v>
      </c>
      <c r="X41">
        <f t="shared" si="35"/>
        <v>40000</v>
      </c>
      <c r="Y41" s="3">
        <f t="shared" si="12"/>
        <v>2</v>
      </c>
      <c r="Z41">
        <f t="shared" si="1"/>
        <v>13410</v>
      </c>
      <c r="AA41">
        <v>6705</v>
      </c>
      <c r="AB41">
        <f t="shared" si="37"/>
        <v>10147.66</v>
      </c>
      <c r="AC41">
        <f t="shared" si="28"/>
        <v>1.5134466815809098</v>
      </c>
      <c r="AD41" s="5">
        <f t="shared" si="29"/>
        <v>1</v>
      </c>
      <c r="AE41" s="5">
        <f t="shared" si="30"/>
        <v>2</v>
      </c>
      <c r="AK41" s="3" t="s">
        <v>91</v>
      </c>
      <c r="AL41" s="1">
        <f t="shared" si="31"/>
        <v>13</v>
      </c>
      <c r="AM41" s="3">
        <v>2</v>
      </c>
      <c r="AN41">
        <f t="shared" si="36"/>
        <v>40000</v>
      </c>
      <c r="AO41" s="3">
        <f t="shared" si="19"/>
        <v>3</v>
      </c>
      <c r="AP41">
        <f t="shared" si="2"/>
        <v>15816</v>
      </c>
      <c r="AQ41">
        <v>7908</v>
      </c>
      <c r="AR41">
        <f t="shared" si="38"/>
        <v>18243.34</v>
      </c>
      <c r="AS41">
        <f t="shared" si="32"/>
        <v>2.3069473950429944</v>
      </c>
      <c r="AT41" s="5">
        <f t="shared" si="33"/>
        <v>2</v>
      </c>
      <c r="AU41" s="5">
        <f t="shared" si="34"/>
        <v>3</v>
      </c>
    </row>
    <row r="42" spans="4:47" x14ac:dyDescent="0.2">
      <c r="D42" s="3" t="s">
        <v>92</v>
      </c>
      <c r="E42" s="1">
        <f t="shared" si="3"/>
        <v>13</v>
      </c>
      <c r="F42" s="3">
        <v>2</v>
      </c>
      <c r="G42">
        <f t="shared" si="4"/>
        <v>40000</v>
      </c>
      <c r="H42" s="3">
        <f t="shared" si="5"/>
        <v>3</v>
      </c>
      <c r="I42">
        <f t="shared" si="0"/>
        <v>14736</v>
      </c>
      <c r="J42">
        <v>7368</v>
      </c>
      <c r="K42">
        <f t="shared" si="6"/>
        <v>14894.8</v>
      </c>
      <c r="L42">
        <f t="shared" si="24"/>
        <v>2.0215526601520084</v>
      </c>
      <c r="M42" s="5">
        <f t="shared" si="25"/>
        <v>2</v>
      </c>
      <c r="N42" s="5">
        <f t="shared" si="26"/>
        <v>3</v>
      </c>
      <c r="U42" s="3" t="s">
        <v>92</v>
      </c>
      <c r="V42" s="1">
        <f t="shared" si="27"/>
        <v>13</v>
      </c>
      <c r="W42" s="3">
        <v>2</v>
      </c>
      <c r="X42">
        <f t="shared" si="35"/>
        <v>40000</v>
      </c>
      <c r="Y42" s="3">
        <f t="shared" si="12"/>
        <v>2</v>
      </c>
      <c r="Z42">
        <f t="shared" si="1"/>
        <v>13438</v>
      </c>
      <c r="AA42">
        <v>6719</v>
      </c>
      <c r="AB42">
        <f t="shared" si="37"/>
        <v>10147.66</v>
      </c>
      <c r="AC42">
        <f t="shared" si="28"/>
        <v>1.510293198392618</v>
      </c>
      <c r="AD42" s="5">
        <f t="shared" si="29"/>
        <v>1</v>
      </c>
      <c r="AE42" s="5">
        <f t="shared" si="30"/>
        <v>2</v>
      </c>
      <c r="AK42" s="3" t="s">
        <v>92</v>
      </c>
      <c r="AL42" s="1">
        <f t="shared" si="31"/>
        <v>13</v>
      </c>
      <c r="AM42" s="3">
        <v>2</v>
      </c>
      <c r="AN42">
        <f t="shared" si="36"/>
        <v>40000</v>
      </c>
      <c r="AO42" s="3">
        <f t="shared" si="19"/>
        <v>3</v>
      </c>
      <c r="AP42">
        <f t="shared" si="2"/>
        <v>15560</v>
      </c>
      <c r="AQ42">
        <v>7780</v>
      </c>
      <c r="AR42">
        <f t="shared" si="38"/>
        <v>18243.34</v>
      </c>
      <c r="AS42">
        <f t="shared" si="32"/>
        <v>2.3449023136246785</v>
      </c>
      <c r="AT42" s="5">
        <f t="shared" si="33"/>
        <v>2</v>
      </c>
      <c r="AU42" s="5">
        <f t="shared" si="34"/>
        <v>3</v>
      </c>
    </row>
    <row r="43" spans="4:47" x14ac:dyDescent="0.2">
      <c r="D43" s="3" t="s">
        <v>93</v>
      </c>
      <c r="E43" s="1">
        <f t="shared" si="3"/>
        <v>13</v>
      </c>
      <c r="F43" s="3">
        <v>2</v>
      </c>
      <c r="G43">
        <f t="shared" si="4"/>
        <v>40000</v>
      </c>
      <c r="H43" s="3">
        <f t="shared" si="5"/>
        <v>3</v>
      </c>
      <c r="I43">
        <f t="shared" si="0"/>
        <v>14600</v>
      </c>
      <c r="J43">
        <v>7300</v>
      </c>
      <c r="K43">
        <f t="shared" si="6"/>
        <v>14894.8</v>
      </c>
      <c r="L43">
        <f t="shared" si="24"/>
        <v>2.0403835616438357</v>
      </c>
      <c r="M43" s="5">
        <f t="shared" si="25"/>
        <v>2</v>
      </c>
      <c r="N43" s="5">
        <f t="shared" si="26"/>
        <v>3</v>
      </c>
      <c r="U43" s="3" t="s">
        <v>93</v>
      </c>
      <c r="V43" s="1">
        <f t="shared" si="27"/>
        <v>13</v>
      </c>
      <c r="W43" s="3">
        <v>2</v>
      </c>
      <c r="X43">
        <f t="shared" si="35"/>
        <v>40000</v>
      </c>
      <c r="Y43" s="3">
        <f t="shared" si="12"/>
        <v>2</v>
      </c>
      <c r="Z43">
        <f t="shared" si="1"/>
        <v>13432</v>
      </c>
      <c r="AA43">
        <v>6716</v>
      </c>
      <c r="AB43">
        <f t="shared" si="37"/>
        <v>10147.66</v>
      </c>
      <c r="AC43">
        <f t="shared" si="28"/>
        <v>1.5109678379988087</v>
      </c>
      <c r="AD43" s="5">
        <f t="shared" si="29"/>
        <v>1</v>
      </c>
      <c r="AE43" s="5">
        <f t="shared" si="30"/>
        <v>2</v>
      </c>
      <c r="AK43" s="3" t="s">
        <v>93</v>
      </c>
      <c r="AL43" s="1">
        <f t="shared" si="31"/>
        <v>13</v>
      </c>
      <c r="AM43" s="3">
        <v>2</v>
      </c>
      <c r="AN43">
        <f t="shared" si="36"/>
        <v>40000</v>
      </c>
      <c r="AO43" s="3">
        <f t="shared" si="19"/>
        <v>3</v>
      </c>
      <c r="AP43">
        <f t="shared" si="2"/>
        <v>15438</v>
      </c>
      <c r="AQ43">
        <v>7719</v>
      </c>
      <c r="AR43">
        <f t="shared" si="38"/>
        <v>18243.34</v>
      </c>
      <c r="AS43">
        <f t="shared" si="32"/>
        <v>2.3634330871874596</v>
      </c>
      <c r="AT43" s="5">
        <f t="shared" si="33"/>
        <v>2</v>
      </c>
      <c r="AU43" s="5">
        <f t="shared" si="34"/>
        <v>3</v>
      </c>
    </row>
    <row r="44" spans="4:47" x14ac:dyDescent="0.2">
      <c r="D44" s="3" t="s">
        <v>94</v>
      </c>
      <c r="E44" s="1">
        <f t="shared" si="3"/>
        <v>13</v>
      </c>
      <c r="F44" s="3">
        <v>2</v>
      </c>
      <c r="G44">
        <f t="shared" si="4"/>
        <v>40000</v>
      </c>
      <c r="H44" s="3">
        <f t="shared" si="5"/>
        <v>3</v>
      </c>
      <c r="I44">
        <f t="shared" si="0"/>
        <v>14220</v>
      </c>
      <c r="J44">
        <v>7110</v>
      </c>
      <c r="K44">
        <f t="shared" si="6"/>
        <v>14894.8</v>
      </c>
      <c r="L44">
        <f t="shared" si="24"/>
        <v>2.0949085794655415</v>
      </c>
      <c r="M44" s="5">
        <f t="shared" si="25"/>
        <v>2</v>
      </c>
      <c r="N44" s="5">
        <f t="shared" si="26"/>
        <v>3</v>
      </c>
      <c r="U44" s="3" t="s">
        <v>94</v>
      </c>
      <c r="V44" s="1">
        <f t="shared" si="27"/>
        <v>13</v>
      </c>
      <c r="W44" s="3">
        <v>2</v>
      </c>
      <c r="X44">
        <f t="shared" si="35"/>
        <v>40000</v>
      </c>
      <c r="Y44" s="3">
        <f t="shared" si="12"/>
        <v>2</v>
      </c>
      <c r="Z44">
        <f t="shared" si="1"/>
        <v>13462</v>
      </c>
      <c r="AA44">
        <v>6731</v>
      </c>
      <c r="AB44">
        <f t="shared" si="37"/>
        <v>10147.66</v>
      </c>
      <c r="AC44">
        <f t="shared" si="28"/>
        <v>1.5076006536918733</v>
      </c>
      <c r="AD44" s="5">
        <f t="shared" si="29"/>
        <v>1</v>
      </c>
      <c r="AE44" s="5">
        <f t="shared" si="30"/>
        <v>2</v>
      </c>
      <c r="AK44" s="3" t="s">
        <v>94</v>
      </c>
      <c r="AL44" s="1">
        <f t="shared" si="31"/>
        <v>13</v>
      </c>
      <c r="AM44" s="3">
        <v>2</v>
      </c>
      <c r="AN44">
        <f t="shared" si="36"/>
        <v>40000</v>
      </c>
      <c r="AO44" s="3">
        <f t="shared" si="19"/>
        <v>3</v>
      </c>
      <c r="AP44">
        <f t="shared" si="2"/>
        <v>15150</v>
      </c>
      <c r="AQ44">
        <v>7575</v>
      </c>
      <c r="AR44">
        <f t="shared" si="38"/>
        <v>18243.34</v>
      </c>
      <c r="AS44">
        <f t="shared" si="32"/>
        <v>2.4083617161716173</v>
      </c>
      <c r="AT44" s="5">
        <f t="shared" si="33"/>
        <v>2</v>
      </c>
      <c r="AU44" s="5">
        <f t="shared" si="34"/>
        <v>3</v>
      </c>
    </row>
    <row r="45" spans="4:47" x14ac:dyDescent="0.2">
      <c r="D45" s="3" t="s">
        <v>95</v>
      </c>
      <c r="E45" s="1">
        <f t="shared" si="3"/>
        <v>13</v>
      </c>
      <c r="F45" s="3">
        <v>2</v>
      </c>
      <c r="G45">
        <f t="shared" si="4"/>
        <v>40000</v>
      </c>
      <c r="H45" s="3">
        <f t="shared" si="5"/>
        <v>3</v>
      </c>
      <c r="I45">
        <f t="shared" si="0"/>
        <v>14442</v>
      </c>
      <c r="J45">
        <v>7221</v>
      </c>
      <c r="K45">
        <f t="shared" si="6"/>
        <v>14894.8</v>
      </c>
      <c r="L45">
        <f t="shared" si="24"/>
        <v>2.0627059963993908</v>
      </c>
      <c r="M45" s="5">
        <f t="shared" si="25"/>
        <v>2</v>
      </c>
      <c r="N45" s="5">
        <f t="shared" si="26"/>
        <v>3</v>
      </c>
      <c r="U45" s="3" t="s">
        <v>95</v>
      </c>
      <c r="V45" s="1">
        <f t="shared" si="27"/>
        <v>13</v>
      </c>
      <c r="W45" s="3">
        <v>2</v>
      </c>
      <c r="X45">
        <f t="shared" si="35"/>
        <v>40000</v>
      </c>
      <c r="Y45" s="3">
        <f t="shared" si="12"/>
        <v>2</v>
      </c>
      <c r="Z45">
        <f t="shared" si="1"/>
        <v>13364</v>
      </c>
      <c r="AA45">
        <v>6682</v>
      </c>
      <c r="AB45">
        <f t="shared" si="37"/>
        <v>10147.66</v>
      </c>
      <c r="AC45">
        <f t="shared" si="28"/>
        <v>1.5186560909907214</v>
      </c>
      <c r="AD45" s="5">
        <f t="shared" si="29"/>
        <v>1</v>
      </c>
      <c r="AE45" s="5">
        <f t="shared" si="30"/>
        <v>2</v>
      </c>
      <c r="AK45" s="3" t="s">
        <v>95</v>
      </c>
      <c r="AL45" s="1">
        <f t="shared" si="31"/>
        <v>13</v>
      </c>
      <c r="AM45" s="3">
        <v>2</v>
      </c>
      <c r="AN45">
        <f t="shared" si="36"/>
        <v>40000</v>
      </c>
      <c r="AO45" s="3">
        <f t="shared" si="19"/>
        <v>3</v>
      </c>
      <c r="AP45">
        <f t="shared" si="2"/>
        <v>15160</v>
      </c>
      <c r="AQ45">
        <v>7580</v>
      </c>
      <c r="AR45">
        <f t="shared" si="38"/>
        <v>18243.34</v>
      </c>
      <c r="AS45">
        <f t="shared" si="32"/>
        <v>2.4067730870712403</v>
      </c>
      <c r="AT45" s="5">
        <f t="shared" si="33"/>
        <v>2</v>
      </c>
      <c r="AU45" s="5">
        <f t="shared" si="34"/>
        <v>3</v>
      </c>
    </row>
    <row r="46" spans="4:47" x14ac:dyDescent="0.2">
      <c r="D46" s="3" t="s">
        <v>96</v>
      </c>
      <c r="E46" s="1">
        <f t="shared" si="3"/>
        <v>13</v>
      </c>
      <c r="F46" s="3">
        <v>2</v>
      </c>
      <c r="G46">
        <f t="shared" si="4"/>
        <v>40000</v>
      </c>
      <c r="H46" s="3">
        <f t="shared" si="5"/>
        <v>3</v>
      </c>
      <c r="I46">
        <f t="shared" si="0"/>
        <v>14056</v>
      </c>
      <c r="J46">
        <v>7028</v>
      </c>
      <c r="K46">
        <f t="shared" si="6"/>
        <v>14894.8</v>
      </c>
      <c r="L46">
        <f t="shared" si="24"/>
        <v>2.119351166761525</v>
      </c>
      <c r="M46" s="5">
        <f t="shared" si="25"/>
        <v>2</v>
      </c>
      <c r="N46" s="5">
        <f t="shared" si="26"/>
        <v>3</v>
      </c>
      <c r="U46" s="3" t="s">
        <v>96</v>
      </c>
      <c r="V46" s="1">
        <f t="shared" si="27"/>
        <v>13</v>
      </c>
      <c r="W46" s="3">
        <v>2</v>
      </c>
      <c r="X46">
        <f t="shared" si="35"/>
        <v>40000</v>
      </c>
      <c r="Y46" s="3">
        <f t="shared" si="12"/>
        <v>2</v>
      </c>
      <c r="Z46">
        <f t="shared" si="1"/>
        <v>13632</v>
      </c>
      <c r="AA46">
        <v>6816</v>
      </c>
      <c r="AB46">
        <f t="shared" si="37"/>
        <v>10147.66</v>
      </c>
      <c r="AC46">
        <f t="shared" si="28"/>
        <v>1.488799882629108</v>
      </c>
      <c r="AD46" s="5">
        <f t="shared" si="29"/>
        <v>1</v>
      </c>
      <c r="AE46" s="5">
        <f t="shared" si="30"/>
        <v>2</v>
      </c>
      <c r="AK46" s="3" t="s">
        <v>96</v>
      </c>
      <c r="AL46" s="1">
        <f t="shared" si="31"/>
        <v>13</v>
      </c>
      <c r="AM46" s="3">
        <v>2</v>
      </c>
      <c r="AN46">
        <f t="shared" si="36"/>
        <v>40000</v>
      </c>
      <c r="AO46" s="3">
        <f t="shared" si="19"/>
        <v>3</v>
      </c>
      <c r="AP46">
        <f t="shared" si="2"/>
        <v>14816</v>
      </c>
      <c r="AQ46">
        <v>7408</v>
      </c>
      <c r="AR46">
        <f t="shared" si="38"/>
        <v>18243.34</v>
      </c>
      <c r="AS46">
        <f t="shared" si="32"/>
        <v>2.462653887688985</v>
      </c>
      <c r="AT46" s="5">
        <f t="shared" si="33"/>
        <v>2</v>
      </c>
      <c r="AU46" s="5">
        <f t="shared" si="34"/>
        <v>3</v>
      </c>
    </row>
    <row r="47" spans="4:47" x14ac:dyDescent="0.2">
      <c r="D47" s="3" t="s">
        <v>97</v>
      </c>
      <c r="E47" s="1">
        <f t="shared" si="3"/>
        <v>13</v>
      </c>
      <c r="F47" s="3">
        <v>2</v>
      </c>
      <c r="G47">
        <f t="shared" si="4"/>
        <v>40000</v>
      </c>
      <c r="H47" s="3">
        <f t="shared" si="5"/>
        <v>3</v>
      </c>
      <c r="I47">
        <f t="shared" si="0"/>
        <v>14076</v>
      </c>
      <c r="J47">
        <v>7038</v>
      </c>
      <c r="K47">
        <f t="shared" si="6"/>
        <v>14894.8</v>
      </c>
      <c r="L47">
        <f t="shared" si="24"/>
        <v>2.1163398692810458</v>
      </c>
      <c r="M47" s="5">
        <f t="shared" si="25"/>
        <v>2</v>
      </c>
      <c r="N47" s="5">
        <f t="shared" si="26"/>
        <v>3</v>
      </c>
      <c r="U47" s="3" t="s">
        <v>97</v>
      </c>
      <c r="V47" s="1">
        <f t="shared" si="27"/>
        <v>13</v>
      </c>
      <c r="W47" s="3">
        <v>2</v>
      </c>
      <c r="X47">
        <f t="shared" si="35"/>
        <v>40000</v>
      </c>
      <c r="Y47" s="3">
        <f t="shared" si="12"/>
        <v>2</v>
      </c>
      <c r="Z47">
        <f t="shared" si="1"/>
        <v>13730</v>
      </c>
      <c r="AA47">
        <v>6865</v>
      </c>
      <c r="AB47">
        <f t="shared" si="37"/>
        <v>10147.66</v>
      </c>
      <c r="AC47">
        <f t="shared" si="28"/>
        <v>1.4781733430444282</v>
      </c>
      <c r="AD47" s="5">
        <f t="shared" si="29"/>
        <v>1</v>
      </c>
      <c r="AE47" s="5">
        <f t="shared" si="30"/>
        <v>2</v>
      </c>
      <c r="AK47" s="3" t="s">
        <v>97</v>
      </c>
      <c r="AL47" s="1">
        <f t="shared" si="31"/>
        <v>13</v>
      </c>
      <c r="AM47" s="3">
        <v>2</v>
      </c>
      <c r="AN47">
        <f t="shared" si="36"/>
        <v>40000</v>
      </c>
      <c r="AO47" s="3">
        <f t="shared" si="19"/>
        <v>3</v>
      </c>
      <c r="AP47">
        <f t="shared" si="2"/>
        <v>14388</v>
      </c>
      <c r="AQ47">
        <v>7194</v>
      </c>
      <c r="AR47">
        <f t="shared" si="38"/>
        <v>18243.34</v>
      </c>
      <c r="AS47">
        <f t="shared" si="32"/>
        <v>2.5359104809563524</v>
      </c>
      <c r="AT47" s="5">
        <f t="shared" si="33"/>
        <v>2</v>
      </c>
      <c r="AU47" s="5">
        <f t="shared" si="34"/>
        <v>3</v>
      </c>
    </row>
    <row r="48" spans="4:47" x14ac:dyDescent="0.2">
      <c r="D48" s="3" t="s">
        <v>98</v>
      </c>
      <c r="E48" s="1">
        <f t="shared" si="3"/>
        <v>13</v>
      </c>
      <c r="F48" s="3">
        <v>2</v>
      </c>
      <c r="G48">
        <f t="shared" si="4"/>
        <v>40000</v>
      </c>
      <c r="H48" s="3">
        <f t="shared" si="5"/>
        <v>3</v>
      </c>
      <c r="I48">
        <f t="shared" si="0"/>
        <v>13876</v>
      </c>
      <c r="J48">
        <v>6938</v>
      </c>
      <c r="K48">
        <f t="shared" si="6"/>
        <v>14894.8</v>
      </c>
      <c r="L48">
        <f t="shared" si="24"/>
        <v>2.1468434707408472</v>
      </c>
      <c r="M48" s="5">
        <f t="shared" si="25"/>
        <v>2</v>
      </c>
      <c r="N48" s="5">
        <f t="shared" si="26"/>
        <v>3</v>
      </c>
      <c r="U48" s="3" t="s">
        <v>98</v>
      </c>
      <c r="V48" s="1">
        <f t="shared" si="27"/>
        <v>13</v>
      </c>
      <c r="W48" s="3">
        <v>2</v>
      </c>
      <c r="X48">
        <f t="shared" si="35"/>
        <v>40000</v>
      </c>
      <c r="Y48" s="3">
        <f t="shared" si="12"/>
        <v>2</v>
      </c>
      <c r="Z48">
        <f t="shared" si="1"/>
        <v>13560</v>
      </c>
      <c r="AA48">
        <v>6780</v>
      </c>
      <c r="AB48">
        <f t="shared" si="37"/>
        <v>10147.66</v>
      </c>
      <c r="AC48">
        <f t="shared" si="28"/>
        <v>1.4967050147492624</v>
      </c>
      <c r="AD48" s="5">
        <f t="shared" si="29"/>
        <v>1</v>
      </c>
      <c r="AE48" s="5">
        <f t="shared" si="30"/>
        <v>2</v>
      </c>
      <c r="AK48" s="3" t="s">
        <v>98</v>
      </c>
      <c r="AL48" s="1">
        <f t="shared" si="31"/>
        <v>13</v>
      </c>
      <c r="AM48" s="3">
        <v>2</v>
      </c>
      <c r="AN48">
        <f t="shared" si="36"/>
        <v>40000</v>
      </c>
      <c r="AO48" s="3">
        <f t="shared" si="19"/>
        <v>3</v>
      </c>
      <c r="AP48">
        <f t="shared" si="2"/>
        <v>14236</v>
      </c>
      <c r="AQ48">
        <v>7118</v>
      </c>
      <c r="AR48">
        <f t="shared" si="38"/>
        <v>18243.34</v>
      </c>
      <c r="AS48">
        <f t="shared" si="32"/>
        <v>2.5629867940432707</v>
      </c>
      <c r="AT48" s="5">
        <f t="shared" si="33"/>
        <v>2</v>
      </c>
      <c r="AU48" s="5">
        <f t="shared" si="34"/>
        <v>3</v>
      </c>
    </row>
    <row r="49" spans="1:47" x14ac:dyDescent="0.2">
      <c r="D49" s="3" t="s">
        <v>99</v>
      </c>
      <c r="E49" s="1">
        <f t="shared" si="3"/>
        <v>13</v>
      </c>
      <c r="F49" s="3">
        <v>2</v>
      </c>
      <c r="G49">
        <f t="shared" si="4"/>
        <v>40000</v>
      </c>
      <c r="H49" s="3">
        <f t="shared" si="5"/>
        <v>3</v>
      </c>
      <c r="I49">
        <f t="shared" si="0"/>
        <v>13512</v>
      </c>
      <c r="J49">
        <v>6756</v>
      </c>
      <c r="K49">
        <f t="shared" si="6"/>
        <v>14894.8</v>
      </c>
      <c r="L49">
        <f t="shared" si="24"/>
        <v>2.2046773238602722</v>
      </c>
      <c r="M49" s="5">
        <f t="shared" si="25"/>
        <v>2</v>
      </c>
      <c r="N49" s="5">
        <f t="shared" si="26"/>
        <v>3</v>
      </c>
      <c r="U49" s="3" t="s">
        <v>99</v>
      </c>
      <c r="V49" s="1">
        <f t="shared" si="27"/>
        <v>13</v>
      </c>
      <c r="W49" s="3">
        <v>2</v>
      </c>
      <c r="X49">
        <f t="shared" si="35"/>
        <v>40000</v>
      </c>
      <c r="Y49" s="3">
        <f t="shared" si="12"/>
        <v>2</v>
      </c>
      <c r="Z49">
        <f t="shared" si="1"/>
        <v>13590</v>
      </c>
      <c r="AA49">
        <v>6795</v>
      </c>
      <c r="AB49">
        <f t="shared" si="37"/>
        <v>10147.66</v>
      </c>
      <c r="AC49">
        <f t="shared" si="28"/>
        <v>1.493401030169242</v>
      </c>
      <c r="AD49" s="5">
        <f t="shared" si="29"/>
        <v>1</v>
      </c>
      <c r="AE49" s="5">
        <f t="shared" si="30"/>
        <v>2</v>
      </c>
      <c r="AK49" s="3" t="s">
        <v>99</v>
      </c>
      <c r="AL49" s="1">
        <f t="shared" si="31"/>
        <v>13</v>
      </c>
      <c r="AM49" s="3">
        <v>2</v>
      </c>
      <c r="AN49">
        <f t="shared" si="36"/>
        <v>40000</v>
      </c>
      <c r="AO49" s="3">
        <f t="shared" si="19"/>
        <v>3</v>
      </c>
      <c r="AP49">
        <f t="shared" si="2"/>
        <v>13912</v>
      </c>
      <c r="AQ49">
        <v>6956</v>
      </c>
      <c r="AR49">
        <f t="shared" si="38"/>
        <v>18243.34</v>
      </c>
      <c r="AS49">
        <f t="shared" si="32"/>
        <v>2.622676825761932</v>
      </c>
      <c r="AT49" s="5">
        <f t="shared" si="33"/>
        <v>2</v>
      </c>
      <c r="AU49" s="5">
        <f t="shared" si="34"/>
        <v>3</v>
      </c>
    </row>
    <row r="50" spans="1:47" x14ac:dyDescent="0.2">
      <c r="D50" s="3" t="s">
        <v>100</v>
      </c>
      <c r="E50" s="1">
        <f t="shared" si="3"/>
        <v>13</v>
      </c>
      <c r="F50" s="3">
        <v>2</v>
      </c>
      <c r="G50">
        <f t="shared" si="4"/>
        <v>40000</v>
      </c>
      <c r="H50" s="3">
        <f t="shared" si="5"/>
        <v>3</v>
      </c>
      <c r="I50">
        <f t="shared" si="0"/>
        <v>13490</v>
      </c>
      <c r="J50">
        <v>6745</v>
      </c>
      <c r="K50">
        <f t="shared" si="6"/>
        <v>14894.8</v>
      </c>
      <c r="L50">
        <f t="shared" si="24"/>
        <v>2.208272794662713</v>
      </c>
      <c r="M50" s="5">
        <f t="shared" si="25"/>
        <v>2</v>
      </c>
      <c r="N50" s="5">
        <f t="shared" si="26"/>
        <v>3</v>
      </c>
      <c r="U50" s="3" t="s">
        <v>100</v>
      </c>
      <c r="V50" s="1">
        <f t="shared" si="27"/>
        <v>13</v>
      </c>
      <c r="W50" s="3">
        <v>2</v>
      </c>
      <c r="X50">
        <f t="shared" si="35"/>
        <v>40000</v>
      </c>
      <c r="Y50" s="3">
        <f t="shared" si="12"/>
        <v>2</v>
      </c>
      <c r="Z50">
        <f t="shared" si="1"/>
        <v>13644</v>
      </c>
      <c r="AA50">
        <v>6822</v>
      </c>
      <c r="AB50">
        <f t="shared" si="37"/>
        <v>10147.66</v>
      </c>
      <c r="AC50">
        <f t="shared" si="28"/>
        <v>1.4874904720023454</v>
      </c>
      <c r="AD50" s="5">
        <f t="shared" si="29"/>
        <v>1</v>
      </c>
      <c r="AE50" s="5">
        <f t="shared" si="30"/>
        <v>2</v>
      </c>
      <c r="AK50" s="3" t="s">
        <v>100</v>
      </c>
      <c r="AL50" s="1">
        <f t="shared" si="31"/>
        <v>13</v>
      </c>
      <c r="AM50" s="3">
        <v>2</v>
      </c>
      <c r="AN50">
        <f t="shared" si="36"/>
        <v>40000</v>
      </c>
      <c r="AO50" s="3">
        <f t="shared" si="19"/>
        <v>3</v>
      </c>
      <c r="AP50">
        <f t="shared" si="2"/>
        <v>13586</v>
      </c>
      <c r="AQ50">
        <v>6793</v>
      </c>
      <c r="AR50">
        <f t="shared" si="38"/>
        <v>18243.34</v>
      </c>
      <c r="AS50">
        <f t="shared" si="32"/>
        <v>2.6856087148535259</v>
      </c>
      <c r="AT50" s="5">
        <f t="shared" si="33"/>
        <v>2</v>
      </c>
      <c r="AU50" s="5">
        <f t="shared" si="34"/>
        <v>3</v>
      </c>
    </row>
    <row r="51" spans="1:47" x14ac:dyDescent="0.2">
      <c r="D51" s="3" t="s">
        <v>101</v>
      </c>
      <c r="E51" s="1">
        <f t="shared" si="3"/>
        <v>13</v>
      </c>
      <c r="F51" s="3">
        <v>2</v>
      </c>
      <c r="G51">
        <f t="shared" si="4"/>
        <v>40000</v>
      </c>
      <c r="H51" s="3">
        <f t="shared" si="5"/>
        <v>3</v>
      </c>
      <c r="I51">
        <f t="shared" si="0"/>
        <v>13258</v>
      </c>
      <c r="J51">
        <v>6629</v>
      </c>
      <c r="K51">
        <f t="shared" si="6"/>
        <v>14894.8</v>
      </c>
      <c r="L51">
        <f t="shared" si="24"/>
        <v>2.2469150701463265</v>
      </c>
      <c r="M51" s="5">
        <f t="shared" si="25"/>
        <v>2</v>
      </c>
      <c r="N51" s="5">
        <f t="shared" si="26"/>
        <v>3</v>
      </c>
      <c r="U51" s="3" t="s">
        <v>101</v>
      </c>
      <c r="V51" s="1">
        <f t="shared" si="27"/>
        <v>13</v>
      </c>
      <c r="W51" s="3">
        <v>2</v>
      </c>
      <c r="X51">
        <f t="shared" si="35"/>
        <v>40000</v>
      </c>
      <c r="Y51" s="3">
        <f t="shared" si="12"/>
        <v>2</v>
      </c>
      <c r="Z51">
        <f t="shared" si="1"/>
        <v>13448</v>
      </c>
      <c r="AA51">
        <v>6724</v>
      </c>
      <c r="AB51">
        <f t="shared" si="37"/>
        <v>10147.66</v>
      </c>
      <c r="AC51">
        <f t="shared" si="28"/>
        <v>1.5091701368233195</v>
      </c>
      <c r="AD51" s="5">
        <f t="shared" si="29"/>
        <v>1</v>
      </c>
      <c r="AE51" s="5">
        <f t="shared" si="30"/>
        <v>2</v>
      </c>
      <c r="AK51" s="3" t="s">
        <v>101</v>
      </c>
      <c r="AL51" s="1">
        <f t="shared" si="31"/>
        <v>13</v>
      </c>
      <c r="AM51" s="3">
        <v>2</v>
      </c>
      <c r="AN51">
        <f t="shared" si="36"/>
        <v>40000</v>
      </c>
      <c r="AO51" s="3">
        <f t="shared" si="19"/>
        <v>3</v>
      </c>
      <c r="AP51">
        <f t="shared" si="2"/>
        <v>13272</v>
      </c>
      <c r="AQ51">
        <v>6636</v>
      </c>
      <c r="AR51">
        <f t="shared" si="38"/>
        <v>18243.34</v>
      </c>
      <c r="AS51">
        <f t="shared" si="32"/>
        <v>2.74914707655214</v>
      </c>
      <c r="AT51" s="5">
        <f t="shared" si="33"/>
        <v>2</v>
      </c>
      <c r="AU51" s="5">
        <f t="shared" si="34"/>
        <v>3</v>
      </c>
    </row>
    <row r="52" spans="1:47" x14ac:dyDescent="0.2">
      <c r="D52" s="3" t="s">
        <v>102</v>
      </c>
      <c r="E52" s="1">
        <f t="shared" si="3"/>
        <v>13</v>
      </c>
      <c r="F52" s="3">
        <v>2</v>
      </c>
      <c r="G52">
        <f t="shared" si="4"/>
        <v>40000</v>
      </c>
      <c r="H52" s="3">
        <f t="shared" si="5"/>
        <v>3</v>
      </c>
      <c r="I52">
        <f t="shared" si="0"/>
        <v>13028</v>
      </c>
      <c r="J52">
        <v>6514</v>
      </c>
      <c r="K52">
        <f t="shared" si="6"/>
        <v>14894.8</v>
      </c>
      <c r="L52">
        <f t="shared" si="24"/>
        <v>2.2865827448572307</v>
      </c>
      <c r="M52" s="5">
        <f t="shared" si="25"/>
        <v>2</v>
      </c>
      <c r="N52" s="5">
        <f t="shared" si="26"/>
        <v>3</v>
      </c>
      <c r="U52" s="3" t="s">
        <v>102</v>
      </c>
      <c r="V52" s="1">
        <f t="shared" si="27"/>
        <v>13</v>
      </c>
      <c r="W52" s="3">
        <v>2</v>
      </c>
      <c r="X52">
        <f t="shared" si="35"/>
        <v>40000</v>
      </c>
      <c r="Y52" s="3">
        <f t="shared" si="12"/>
        <v>2</v>
      </c>
      <c r="Z52">
        <f t="shared" si="1"/>
        <v>13436</v>
      </c>
      <c r="AA52">
        <v>6718</v>
      </c>
      <c r="AB52">
        <f t="shared" si="37"/>
        <v>10147.66</v>
      </c>
      <c r="AC52">
        <f t="shared" si="28"/>
        <v>1.5105180113128907</v>
      </c>
      <c r="AD52" s="5">
        <f t="shared" si="29"/>
        <v>1</v>
      </c>
      <c r="AE52" s="5">
        <f t="shared" si="30"/>
        <v>2</v>
      </c>
      <c r="AK52" s="3" t="s">
        <v>102</v>
      </c>
      <c r="AL52" s="1">
        <f t="shared" si="31"/>
        <v>13</v>
      </c>
      <c r="AM52" s="3">
        <v>2</v>
      </c>
      <c r="AN52">
        <f t="shared" si="36"/>
        <v>40000</v>
      </c>
      <c r="AO52" s="3">
        <f t="shared" si="19"/>
        <v>3</v>
      </c>
      <c r="AP52">
        <f t="shared" si="2"/>
        <v>13426</v>
      </c>
      <c r="AQ52">
        <v>6713</v>
      </c>
      <c r="AR52">
        <f t="shared" si="38"/>
        <v>18243.34</v>
      </c>
      <c r="AS52">
        <f t="shared" si="32"/>
        <v>2.7176135855802177</v>
      </c>
      <c r="AT52" s="5">
        <f t="shared" si="33"/>
        <v>2</v>
      </c>
      <c r="AU52" s="5">
        <f t="shared" si="34"/>
        <v>3</v>
      </c>
    </row>
    <row r="53" spans="1:47" x14ac:dyDescent="0.2">
      <c r="D53" s="3" t="s">
        <v>103</v>
      </c>
      <c r="E53" s="1">
        <f t="shared" si="3"/>
        <v>13</v>
      </c>
      <c r="F53" s="3">
        <v>2</v>
      </c>
      <c r="G53">
        <f t="shared" si="4"/>
        <v>40000</v>
      </c>
      <c r="H53" s="3">
        <f t="shared" si="5"/>
        <v>3</v>
      </c>
      <c r="I53">
        <f t="shared" si="0"/>
        <v>12776</v>
      </c>
      <c r="J53">
        <v>6388</v>
      </c>
      <c r="K53">
        <f t="shared" si="6"/>
        <v>14894.8</v>
      </c>
      <c r="L53">
        <f t="shared" si="24"/>
        <v>2.3316844082654975</v>
      </c>
      <c r="M53" s="5">
        <f t="shared" si="25"/>
        <v>2</v>
      </c>
      <c r="N53" s="5">
        <f t="shared" si="26"/>
        <v>3</v>
      </c>
      <c r="U53" s="3" t="s">
        <v>103</v>
      </c>
      <c r="V53" s="1">
        <f t="shared" si="27"/>
        <v>13</v>
      </c>
      <c r="W53" s="3">
        <v>2</v>
      </c>
      <c r="X53">
        <f t="shared" si="35"/>
        <v>40000</v>
      </c>
      <c r="Y53" s="3">
        <f t="shared" si="12"/>
        <v>2</v>
      </c>
      <c r="Z53">
        <f t="shared" si="1"/>
        <v>13422</v>
      </c>
      <c r="AA53">
        <v>6711</v>
      </c>
      <c r="AB53">
        <f t="shared" si="37"/>
        <v>10147.66</v>
      </c>
      <c r="AC53">
        <f t="shared" si="28"/>
        <v>1.5120935777082403</v>
      </c>
      <c r="AD53" s="5">
        <f t="shared" si="29"/>
        <v>1</v>
      </c>
      <c r="AE53" s="5">
        <f t="shared" si="30"/>
        <v>2</v>
      </c>
      <c r="AK53" s="3" t="s">
        <v>103</v>
      </c>
      <c r="AL53" s="1">
        <f t="shared" si="31"/>
        <v>13</v>
      </c>
      <c r="AM53" s="3">
        <v>2</v>
      </c>
      <c r="AN53">
        <f t="shared" si="36"/>
        <v>40000</v>
      </c>
      <c r="AO53" s="3">
        <f t="shared" si="19"/>
        <v>3</v>
      </c>
      <c r="AP53">
        <f t="shared" si="2"/>
        <v>12988</v>
      </c>
      <c r="AQ53">
        <v>6494</v>
      </c>
      <c r="AR53">
        <f t="shared" si="38"/>
        <v>18243.34</v>
      </c>
      <c r="AS53">
        <f t="shared" si="32"/>
        <v>2.8092608561749306</v>
      </c>
      <c r="AT53" s="5">
        <f t="shared" si="33"/>
        <v>2</v>
      </c>
      <c r="AU53" s="5">
        <f t="shared" si="34"/>
        <v>3</v>
      </c>
    </row>
    <row r="54" spans="1:47" x14ac:dyDescent="0.2">
      <c r="D54" s="3" t="s">
        <v>104</v>
      </c>
      <c r="E54" s="1">
        <f t="shared" si="3"/>
        <v>13</v>
      </c>
      <c r="F54" s="3">
        <v>1</v>
      </c>
      <c r="G54">
        <f t="shared" si="4"/>
        <v>40000</v>
      </c>
      <c r="H54" s="3">
        <f t="shared" si="5"/>
        <v>3</v>
      </c>
      <c r="I54">
        <f t="shared" si="0"/>
        <v>6241</v>
      </c>
      <c r="J54">
        <v>6241</v>
      </c>
      <c r="K54">
        <f t="shared" si="6"/>
        <v>14894.8</v>
      </c>
      <c r="L54">
        <f t="shared" si="24"/>
        <v>2.3866047107835282</v>
      </c>
      <c r="M54" s="5">
        <f t="shared" si="25"/>
        <v>2</v>
      </c>
      <c r="N54" s="5">
        <f t="shared" si="26"/>
        <v>3</v>
      </c>
      <c r="U54" s="3" t="s">
        <v>104</v>
      </c>
      <c r="V54" s="1">
        <f t="shared" si="27"/>
        <v>13</v>
      </c>
      <c r="W54" s="3">
        <v>1</v>
      </c>
      <c r="X54">
        <f t="shared" si="35"/>
        <v>40000</v>
      </c>
      <c r="Y54" s="3">
        <f t="shared" si="12"/>
        <v>2</v>
      </c>
      <c r="Z54">
        <f t="shared" si="1"/>
        <v>6765</v>
      </c>
      <c r="AA54">
        <v>6765</v>
      </c>
      <c r="AB54">
        <f t="shared" si="37"/>
        <v>10147.66</v>
      </c>
      <c r="AC54">
        <f t="shared" si="28"/>
        <v>1.5000236511456024</v>
      </c>
      <c r="AD54" s="5">
        <f t="shared" si="29"/>
        <v>1</v>
      </c>
      <c r="AE54" s="5">
        <f t="shared" si="30"/>
        <v>2</v>
      </c>
      <c r="AK54" s="3" t="s">
        <v>104</v>
      </c>
      <c r="AL54" s="1">
        <f t="shared" si="31"/>
        <v>13</v>
      </c>
      <c r="AM54" s="3">
        <v>2</v>
      </c>
      <c r="AN54">
        <f t="shared" si="36"/>
        <v>40000</v>
      </c>
      <c r="AO54" s="3">
        <f t="shared" si="19"/>
        <v>3</v>
      </c>
      <c r="AP54">
        <f t="shared" si="2"/>
        <v>12720</v>
      </c>
      <c r="AQ54">
        <v>6360</v>
      </c>
      <c r="AR54">
        <f t="shared" si="38"/>
        <v>18243.34</v>
      </c>
      <c r="AS54">
        <f t="shared" si="32"/>
        <v>2.8684496855345913</v>
      </c>
      <c r="AT54" s="5">
        <f t="shared" si="33"/>
        <v>2</v>
      </c>
      <c r="AU54" s="5">
        <f t="shared" si="34"/>
        <v>3</v>
      </c>
    </row>
    <row r="55" spans="1:47" x14ac:dyDescent="0.2">
      <c r="D55" s="3" t="s">
        <v>105</v>
      </c>
      <c r="E55" s="1">
        <f t="shared" si="3"/>
        <v>13</v>
      </c>
      <c r="F55" s="3">
        <v>1</v>
      </c>
      <c r="G55">
        <f t="shared" si="4"/>
        <v>40000</v>
      </c>
      <c r="H55" s="3">
        <f t="shared" si="5"/>
        <v>3</v>
      </c>
      <c r="I55">
        <f t="shared" si="0"/>
        <v>6119</v>
      </c>
      <c r="J55">
        <v>6119</v>
      </c>
      <c r="K55">
        <f t="shared" si="6"/>
        <v>14894.8</v>
      </c>
      <c r="L55">
        <f t="shared" si="24"/>
        <v>2.4341885929073377</v>
      </c>
      <c r="M55" s="5">
        <f t="shared" si="25"/>
        <v>2</v>
      </c>
      <c r="N55" s="5">
        <f t="shared" si="26"/>
        <v>3</v>
      </c>
      <c r="U55" s="3" t="s">
        <v>105</v>
      </c>
      <c r="V55" s="1">
        <f t="shared" si="27"/>
        <v>13</v>
      </c>
      <c r="W55" s="3">
        <v>1</v>
      </c>
      <c r="X55">
        <f t="shared" si="35"/>
        <v>40000</v>
      </c>
      <c r="Y55" s="3">
        <f t="shared" si="12"/>
        <v>2</v>
      </c>
      <c r="Z55">
        <f t="shared" si="1"/>
        <v>6502</v>
      </c>
      <c r="AA55">
        <v>6502</v>
      </c>
      <c r="AB55">
        <f t="shared" si="37"/>
        <v>10147.66</v>
      </c>
      <c r="AC55">
        <f t="shared" si="28"/>
        <v>1.560698246693325</v>
      </c>
      <c r="AD55" s="5">
        <f t="shared" si="29"/>
        <v>1</v>
      </c>
      <c r="AE55" s="5">
        <f t="shared" si="30"/>
        <v>2</v>
      </c>
      <c r="AK55" s="3" t="s">
        <v>105</v>
      </c>
      <c r="AL55" s="1">
        <f t="shared" si="31"/>
        <v>13</v>
      </c>
      <c r="AM55" s="3">
        <v>1</v>
      </c>
      <c r="AN55">
        <f t="shared" si="36"/>
        <v>40000</v>
      </c>
      <c r="AO55" s="3">
        <f t="shared" si="19"/>
        <v>3</v>
      </c>
      <c r="AP55">
        <f t="shared" si="2"/>
        <v>6214</v>
      </c>
      <c r="AQ55">
        <v>6214</v>
      </c>
      <c r="AR55">
        <f t="shared" si="38"/>
        <v>18243.34</v>
      </c>
      <c r="AS55">
        <f t="shared" si="32"/>
        <v>2.9358448664306405</v>
      </c>
      <c r="AT55" s="5">
        <f t="shared" si="33"/>
        <v>2</v>
      </c>
      <c r="AU55" s="5">
        <f t="shared" si="34"/>
        <v>3</v>
      </c>
    </row>
    <row r="56" spans="1:47" x14ac:dyDescent="0.2">
      <c r="D56" s="3"/>
      <c r="E56" s="1"/>
      <c r="F56" s="1" t="s">
        <v>20</v>
      </c>
      <c r="G56" s="1"/>
      <c r="H56" s="1"/>
      <c r="I56" s="1">
        <f>SUM(I6:I55)</f>
        <v>744740</v>
      </c>
      <c r="J56" s="1">
        <f>SUM(J6:J55)</f>
        <v>332075</v>
      </c>
      <c r="K56" s="1"/>
      <c r="L56" s="1"/>
      <c r="M56" s="1"/>
      <c r="N56" s="1"/>
      <c r="U56" s="3"/>
      <c r="V56" s="1"/>
      <c r="W56" s="1" t="s">
        <v>20</v>
      </c>
      <c r="X56" s="1"/>
      <c r="Y56" s="1"/>
      <c r="Z56" s="1">
        <f>SUM(Z6:Z55)</f>
        <v>507383</v>
      </c>
      <c r="AA56" s="1">
        <f>SUM(AA6:AA55)</f>
        <v>250111</v>
      </c>
      <c r="AB56" s="1"/>
      <c r="AC56" s="1"/>
      <c r="AD56" s="1"/>
      <c r="AE56" s="1"/>
      <c r="AK56" s="3"/>
      <c r="AL56" s="1"/>
      <c r="AM56" s="1" t="s">
        <v>20</v>
      </c>
      <c r="AN56" s="1"/>
      <c r="AO56" s="1"/>
      <c r="AP56" s="1">
        <f>SUM(AP6:AP55)</f>
        <v>912167</v>
      </c>
      <c r="AQ56" s="1">
        <f>SUM(AQ6:AQ55)</f>
        <v>360006</v>
      </c>
      <c r="AR56" s="1"/>
      <c r="AS56" s="1"/>
      <c r="AT56" s="1"/>
      <c r="AU56" s="1"/>
    </row>
    <row r="57" spans="1:47" x14ac:dyDescent="0.2">
      <c r="D57" s="3"/>
      <c r="E57" s="1"/>
      <c r="H57" s="1"/>
      <c r="I57" s="1"/>
      <c r="K57" s="1"/>
      <c r="L57" s="1"/>
      <c r="M57" s="1"/>
      <c r="N57" s="1"/>
      <c r="U57" s="3"/>
      <c r="V57" s="1"/>
      <c r="Y57" s="1"/>
      <c r="Z57" s="1"/>
      <c r="AB57" s="1"/>
      <c r="AC57" s="1"/>
      <c r="AD57" s="1"/>
      <c r="AE57" s="1"/>
      <c r="AK57" s="3"/>
      <c r="AL57" s="1"/>
      <c r="AO57" s="1"/>
      <c r="AP57" s="1"/>
      <c r="AR57" s="1"/>
      <c r="AS57" s="1"/>
      <c r="AT57" s="1"/>
      <c r="AU57" s="1"/>
    </row>
    <row r="58" spans="1:47" ht="15" customHeight="1" x14ac:dyDescent="0.2">
      <c r="E58" s="1"/>
      <c r="H58" s="1"/>
      <c r="I58" s="1"/>
      <c r="K58" s="1"/>
      <c r="L58" s="1"/>
      <c r="M58" s="1"/>
      <c r="N58" s="1"/>
      <c r="V58" s="1"/>
      <c r="Y58" s="1"/>
      <c r="Z58" s="1"/>
      <c r="AB58" s="1"/>
      <c r="AC58" s="1"/>
      <c r="AD58" s="1"/>
      <c r="AE58" s="1"/>
      <c r="AL58" s="1"/>
      <c r="AO58" s="1"/>
      <c r="AP58" s="1"/>
      <c r="AR58" s="1"/>
      <c r="AS58" s="1"/>
      <c r="AT58" s="1"/>
      <c r="AU58" s="1"/>
    </row>
    <row r="59" spans="1:47" x14ac:dyDescent="0.2">
      <c r="E59" s="1"/>
      <c r="H59" s="1"/>
      <c r="I59" s="1"/>
      <c r="K59" s="1"/>
      <c r="L59" s="1"/>
      <c r="M59" s="1"/>
      <c r="N59" s="1"/>
      <c r="V59" s="1"/>
      <c r="Y59" s="1"/>
      <c r="Z59" s="1"/>
      <c r="AB59" s="1"/>
      <c r="AC59" s="1"/>
      <c r="AD59" s="1"/>
      <c r="AE59" s="1"/>
      <c r="AL59" s="1"/>
      <c r="AO59" s="1"/>
      <c r="AP59" s="1"/>
      <c r="AR59" s="1"/>
      <c r="AS59" s="1"/>
      <c r="AT59" s="1"/>
      <c r="AU59" s="1"/>
    </row>
    <row r="60" spans="1:47" x14ac:dyDescent="0.2">
      <c r="A60" s="1" t="s">
        <v>55</v>
      </c>
      <c r="B60" s="1"/>
      <c r="C60" s="1"/>
      <c r="D60" s="1"/>
      <c r="E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 t="s">
        <v>55</v>
      </c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 t="s">
        <v>55</v>
      </c>
      <c r="AI60" s="1"/>
      <c r="AJ60" s="1"/>
      <c r="AK60" s="1"/>
      <c r="AL60" s="1"/>
      <c r="AM60" s="1"/>
      <c r="AO60" s="1"/>
      <c r="AP60" s="1"/>
      <c r="AQ60" s="1"/>
      <c r="AR60" s="1"/>
      <c r="AS60" s="1"/>
      <c r="AT60" s="1"/>
      <c r="AU60" s="1"/>
    </row>
    <row r="61" spans="1:47" x14ac:dyDescent="0.2">
      <c r="A61" s="1" t="s">
        <v>6</v>
      </c>
      <c r="B61" s="52">
        <v>1000000</v>
      </c>
      <c r="C61" s="1"/>
      <c r="D61" t="s">
        <v>7</v>
      </c>
      <c r="E61" s="1"/>
      <c r="H61" s="1"/>
      <c r="I61" s="1"/>
      <c r="K61" s="1"/>
      <c r="L61" s="1"/>
      <c r="M61" s="1"/>
      <c r="N61" s="1"/>
      <c r="O61" s="1"/>
      <c r="P61" s="1"/>
      <c r="Q61" s="1"/>
      <c r="R61" s="1" t="s">
        <v>6</v>
      </c>
      <c r="S61" s="52">
        <v>1000000</v>
      </c>
      <c r="T61" s="1"/>
      <c r="U61" t="s">
        <v>7</v>
      </c>
      <c r="V61" s="1"/>
      <c r="Y61" s="1"/>
      <c r="Z61" s="1"/>
      <c r="AB61" s="1"/>
      <c r="AC61" s="1"/>
      <c r="AD61" s="1"/>
      <c r="AE61" s="1"/>
      <c r="AF61" s="1"/>
      <c r="AG61" s="1"/>
      <c r="AH61" s="1" t="s">
        <v>6</v>
      </c>
      <c r="AI61" s="52">
        <v>1000000</v>
      </c>
      <c r="AJ61" s="1"/>
      <c r="AK61" t="s">
        <v>7</v>
      </c>
      <c r="AL61" s="1"/>
      <c r="AO61" s="1"/>
      <c r="AP61" s="1"/>
      <c r="AR61" s="1"/>
      <c r="AS61" s="1"/>
      <c r="AT61" s="1"/>
      <c r="AU61" s="1"/>
    </row>
    <row r="62" spans="1:47" x14ac:dyDescent="0.2">
      <c r="C62" s="1"/>
      <c r="E62" s="1" t="s">
        <v>4</v>
      </c>
      <c r="F62" t="s">
        <v>5</v>
      </c>
      <c r="G62" t="s">
        <v>77</v>
      </c>
      <c r="H62" s="1" t="s">
        <v>21</v>
      </c>
      <c r="I62" s="1" t="s">
        <v>19</v>
      </c>
      <c r="J62" t="s">
        <v>8</v>
      </c>
      <c r="K62" s="1" t="s">
        <v>22</v>
      </c>
      <c r="L62" s="1"/>
      <c r="M62" s="1"/>
      <c r="N62" s="1"/>
      <c r="O62" s="1"/>
      <c r="P62" s="1"/>
      <c r="Q62" s="1"/>
      <c r="T62" s="1"/>
      <c r="V62" s="1" t="s">
        <v>4</v>
      </c>
      <c r="W62" t="s">
        <v>5</v>
      </c>
      <c r="X62" t="s">
        <v>77</v>
      </c>
      <c r="Y62" s="1" t="s">
        <v>21</v>
      </c>
      <c r="Z62" s="1" t="s">
        <v>19</v>
      </c>
      <c r="AA62" t="s">
        <v>8</v>
      </c>
      <c r="AB62" s="1" t="s">
        <v>22</v>
      </c>
      <c r="AC62" s="1"/>
      <c r="AD62" s="1"/>
      <c r="AE62" s="1"/>
      <c r="AF62" s="1"/>
      <c r="AG62" s="1"/>
      <c r="AJ62" s="1"/>
      <c r="AL62" s="1" t="s">
        <v>4</v>
      </c>
      <c r="AM62" t="s">
        <v>5</v>
      </c>
      <c r="AN62" t="s">
        <v>77</v>
      </c>
      <c r="AO62" s="1" t="s">
        <v>21</v>
      </c>
      <c r="AP62" s="1" t="s">
        <v>19</v>
      </c>
      <c r="AQ62" t="s">
        <v>8</v>
      </c>
      <c r="AR62" s="1" t="s">
        <v>22</v>
      </c>
      <c r="AS62" s="1"/>
      <c r="AT62" s="1"/>
      <c r="AU62" s="1"/>
    </row>
    <row r="63" spans="1:47" x14ac:dyDescent="0.2">
      <c r="A63" s="1"/>
      <c r="B63" s="1"/>
      <c r="C63" s="1"/>
      <c r="D63" s="3" t="s">
        <v>9</v>
      </c>
      <c r="E63" s="1">
        <f>ROUNDUP(LOG(J63,2), 0)-3</f>
        <v>8</v>
      </c>
      <c r="F63" s="3">
        <v>29</v>
      </c>
      <c r="G63">
        <f>B$4/25</f>
        <v>40000</v>
      </c>
      <c r="H63" s="3">
        <f>N63</f>
        <v>13</v>
      </c>
      <c r="I63">
        <f t="shared" ref="I63:I112" si="39">F63*J63</f>
        <v>33350</v>
      </c>
      <c r="J63">
        <v>1150</v>
      </c>
      <c r="K63">
        <f>I$113/50</f>
        <v>14533.64</v>
      </c>
      <c r="L63">
        <f>K63/J63</f>
        <v>12.637947826086956</v>
      </c>
      <c r="M63" s="5">
        <f>_xlfn.FLOOR.PRECISE(L63)</f>
        <v>12</v>
      </c>
      <c r="N63" s="5">
        <f>ROUNDUP(L63,0)</f>
        <v>13</v>
      </c>
      <c r="O63" s="1"/>
      <c r="P63" s="1"/>
      <c r="Q63" s="1"/>
      <c r="R63" s="1"/>
      <c r="S63" s="1"/>
      <c r="T63" s="1"/>
      <c r="U63" s="3" t="s">
        <v>9</v>
      </c>
      <c r="V63" s="1">
        <f>ROUNDUP(LOG(AA63,2), 0)-3</f>
        <v>6</v>
      </c>
      <c r="W63" s="3">
        <v>9</v>
      </c>
      <c r="X63">
        <f>S$4/25</f>
        <v>40000</v>
      </c>
      <c r="Y63" s="3">
        <f>AE63</f>
        <v>33</v>
      </c>
      <c r="Z63">
        <f t="shared" ref="Z63:Z112" si="40">W63*AA63</f>
        <v>2718</v>
      </c>
      <c r="AA63">
        <v>302</v>
      </c>
      <c r="AB63">
        <f>Z$113/50</f>
        <v>9722.36</v>
      </c>
      <c r="AC63">
        <f>AB63/AA63</f>
        <v>32.193245033112582</v>
      </c>
      <c r="AD63" s="5">
        <f>_xlfn.FLOOR.PRECISE(AC63)</f>
        <v>32</v>
      </c>
      <c r="AE63" s="5">
        <f>ROUNDUP(AC63,0)</f>
        <v>33</v>
      </c>
      <c r="AF63" s="1"/>
      <c r="AG63" s="1"/>
      <c r="AH63" s="1"/>
      <c r="AI63" s="1"/>
      <c r="AJ63" s="1"/>
      <c r="AK63" s="3" t="s">
        <v>9</v>
      </c>
      <c r="AL63" s="1">
        <f>ROUNDUP(LOG(AQ63,2), 0)-3</f>
        <v>8</v>
      </c>
      <c r="AM63" s="3">
        <v>20</v>
      </c>
      <c r="AN63">
        <f>AI$4/25</f>
        <v>40000</v>
      </c>
      <c r="AO63" s="3">
        <f>AU63</f>
        <v>13</v>
      </c>
      <c r="AP63">
        <f t="shared" ref="AP63:AP112" si="41">AM63*AQ63</f>
        <v>23720</v>
      </c>
      <c r="AQ63">
        <v>1186</v>
      </c>
      <c r="AR63">
        <f>AP$113/50</f>
        <v>15316.12</v>
      </c>
      <c r="AS63">
        <f>AR63/AQ63</f>
        <v>12.914097807757168</v>
      </c>
      <c r="AT63" s="5">
        <f>_xlfn.FLOOR.PRECISE(AS63)</f>
        <v>12</v>
      </c>
      <c r="AU63" s="5">
        <f>ROUNDUP(AS63,0)</f>
        <v>13</v>
      </c>
    </row>
    <row r="64" spans="1:47" x14ac:dyDescent="0.2">
      <c r="A64" s="1"/>
      <c r="B64" s="1"/>
      <c r="C64" s="1"/>
      <c r="D64" s="3" t="s">
        <v>10</v>
      </c>
      <c r="E64" s="1">
        <f t="shared" ref="E64:E112" si="42">ROUNDUP(LOG(J64,2), 0)-3</f>
        <v>9</v>
      </c>
      <c r="F64" s="3">
        <v>9</v>
      </c>
      <c r="G64">
        <f t="shared" ref="G64:G112" si="43">B$4/25</f>
        <v>40000</v>
      </c>
      <c r="H64" s="3">
        <f t="shared" ref="H64:H112" si="44">N64</f>
        <v>7</v>
      </c>
      <c r="I64">
        <f t="shared" si="39"/>
        <v>19233</v>
      </c>
      <c r="J64">
        <v>2137</v>
      </c>
      <c r="K64">
        <f t="shared" ref="K64:K112" si="45">I$113/50</f>
        <v>14533.64</v>
      </c>
      <c r="L64">
        <f t="shared" ref="L64:L87" si="46">K64/J64</f>
        <v>6.8009546092653252</v>
      </c>
      <c r="M64" s="5">
        <f t="shared" ref="M64:M87" si="47">_xlfn.FLOOR.PRECISE(L64)</f>
        <v>6</v>
      </c>
      <c r="N64" s="5">
        <f t="shared" ref="N64:N87" si="48">ROUNDUP(L64,0)</f>
        <v>7</v>
      </c>
      <c r="O64" s="1"/>
      <c r="P64" s="1"/>
      <c r="Q64" s="1"/>
      <c r="R64" s="1"/>
      <c r="S64" s="1"/>
      <c r="T64" s="1"/>
      <c r="U64" s="3" t="s">
        <v>10</v>
      </c>
      <c r="V64" s="1">
        <f t="shared" ref="V64:V108" si="49">ROUNDUP(LOG(AA64,2), 0)-3</f>
        <v>7</v>
      </c>
      <c r="W64" s="3">
        <v>8</v>
      </c>
      <c r="X64">
        <f t="shared" ref="X64:X112" si="50">S$4/25</f>
        <v>40000</v>
      </c>
      <c r="Y64" s="3">
        <f t="shared" ref="Y64:Y112" si="51">AE64</f>
        <v>16</v>
      </c>
      <c r="Z64">
        <f t="shared" si="40"/>
        <v>4960</v>
      </c>
      <c r="AA64">
        <v>620</v>
      </c>
      <c r="AB64">
        <f t="shared" ref="AB64:AB112" si="52">Z$113/50</f>
        <v>9722.36</v>
      </c>
      <c r="AC64">
        <f t="shared" ref="AC64:AC87" si="53">AB64/AA64</f>
        <v>15.681225806451614</v>
      </c>
      <c r="AD64" s="5">
        <f t="shared" ref="AD64:AD87" si="54">_xlfn.FLOOR.PRECISE(AC64)</f>
        <v>15</v>
      </c>
      <c r="AE64" s="5">
        <f t="shared" ref="AE64:AE87" si="55">ROUNDUP(AC64,0)</f>
        <v>16</v>
      </c>
      <c r="AF64" s="1"/>
      <c r="AG64" s="1"/>
      <c r="AH64" s="1"/>
      <c r="AI64" s="1"/>
      <c r="AJ64" s="1"/>
      <c r="AK64" s="3" t="s">
        <v>10</v>
      </c>
      <c r="AL64" s="1">
        <f t="shared" ref="AL64:AL108" si="56">ROUNDUP(LOG(AQ64,2), 0)-3</f>
        <v>9</v>
      </c>
      <c r="AM64" s="3">
        <v>6</v>
      </c>
      <c r="AN64">
        <f t="shared" ref="AN64:AN91" si="57">AI$4/25</f>
        <v>40000</v>
      </c>
      <c r="AO64" s="3">
        <f t="shared" ref="AO64:AO112" si="58">AU64</f>
        <v>7</v>
      </c>
      <c r="AP64">
        <f t="shared" si="41"/>
        <v>13368</v>
      </c>
      <c r="AQ64">
        <v>2228</v>
      </c>
      <c r="AR64">
        <f t="shared" ref="AR64:AR112" si="59">AP$113/50</f>
        <v>15316.12</v>
      </c>
      <c r="AS64">
        <f t="shared" ref="AS64:AS87" si="60">AR64/AQ64</f>
        <v>6.8743806104129268</v>
      </c>
      <c r="AT64" s="5">
        <f t="shared" ref="AT64:AT87" si="61">_xlfn.FLOOR.PRECISE(AS64)</f>
        <v>6</v>
      </c>
      <c r="AU64" s="5">
        <f t="shared" ref="AU64:AU87" si="62">ROUNDUP(AS64,0)</f>
        <v>7</v>
      </c>
    </row>
    <row r="65" spans="1:47" x14ac:dyDescent="0.2">
      <c r="A65" s="1"/>
      <c r="B65" s="1"/>
      <c r="C65" s="1"/>
      <c r="D65" s="3" t="s">
        <v>11</v>
      </c>
      <c r="E65" s="1">
        <f t="shared" si="42"/>
        <v>9</v>
      </c>
      <c r="F65" s="3">
        <v>5</v>
      </c>
      <c r="G65">
        <f t="shared" si="43"/>
        <v>40000</v>
      </c>
      <c r="H65" s="3">
        <f t="shared" si="44"/>
        <v>6</v>
      </c>
      <c r="I65">
        <f t="shared" si="39"/>
        <v>14480</v>
      </c>
      <c r="J65">
        <v>2896</v>
      </c>
      <c r="K65">
        <f t="shared" si="45"/>
        <v>14533.64</v>
      </c>
      <c r="L65">
        <f t="shared" si="46"/>
        <v>5.0185220994475133</v>
      </c>
      <c r="M65" s="5">
        <f t="shared" si="47"/>
        <v>5</v>
      </c>
      <c r="N65" s="5">
        <f t="shared" si="48"/>
        <v>6</v>
      </c>
      <c r="O65" s="1"/>
      <c r="P65" s="1"/>
      <c r="Q65" s="1"/>
      <c r="R65" s="1"/>
      <c r="S65" s="1"/>
      <c r="T65" s="1"/>
      <c r="U65" s="3" t="s">
        <v>11</v>
      </c>
      <c r="V65" s="1">
        <f t="shared" si="49"/>
        <v>7</v>
      </c>
      <c r="W65" s="3">
        <v>5</v>
      </c>
      <c r="X65">
        <f t="shared" si="50"/>
        <v>40000</v>
      </c>
      <c r="Y65" s="3">
        <f t="shared" si="51"/>
        <v>11</v>
      </c>
      <c r="Z65">
        <f t="shared" si="40"/>
        <v>4565</v>
      </c>
      <c r="AA65">
        <v>913</v>
      </c>
      <c r="AB65">
        <f t="shared" si="52"/>
        <v>9722.36</v>
      </c>
      <c r="AC65">
        <f t="shared" si="53"/>
        <v>10.648806133625412</v>
      </c>
      <c r="AD65" s="5">
        <f t="shared" si="54"/>
        <v>10</v>
      </c>
      <c r="AE65" s="5">
        <f t="shared" si="55"/>
        <v>11</v>
      </c>
      <c r="AF65" s="1"/>
      <c r="AG65" s="1"/>
      <c r="AH65" s="1"/>
      <c r="AI65" s="1"/>
      <c r="AJ65" s="1"/>
      <c r="AK65" s="3" t="s">
        <v>11</v>
      </c>
      <c r="AL65" s="1">
        <f t="shared" si="56"/>
        <v>9</v>
      </c>
      <c r="AM65" s="3">
        <v>5</v>
      </c>
      <c r="AN65">
        <f t="shared" si="57"/>
        <v>40000</v>
      </c>
      <c r="AO65" s="3">
        <f t="shared" si="58"/>
        <v>5</v>
      </c>
      <c r="AP65">
        <f t="shared" si="41"/>
        <v>15385</v>
      </c>
      <c r="AQ65">
        <v>3077</v>
      </c>
      <c r="AR65">
        <f t="shared" si="59"/>
        <v>15316.12</v>
      </c>
      <c r="AS65">
        <f t="shared" si="60"/>
        <v>4.9776145596360095</v>
      </c>
      <c r="AT65" s="5">
        <f t="shared" si="61"/>
        <v>4</v>
      </c>
      <c r="AU65" s="5">
        <f t="shared" si="62"/>
        <v>5</v>
      </c>
    </row>
    <row r="66" spans="1:47" x14ac:dyDescent="0.2">
      <c r="A66" s="1"/>
      <c r="B66" s="1"/>
      <c r="C66" s="1"/>
      <c r="D66" s="3" t="s">
        <v>12</v>
      </c>
      <c r="E66" s="1">
        <f t="shared" si="42"/>
        <v>9</v>
      </c>
      <c r="F66" s="3">
        <v>4</v>
      </c>
      <c r="G66">
        <f t="shared" si="43"/>
        <v>40000</v>
      </c>
      <c r="H66" s="3">
        <f t="shared" si="44"/>
        <v>5</v>
      </c>
      <c r="I66">
        <f t="shared" si="39"/>
        <v>14376</v>
      </c>
      <c r="J66">
        <v>3594</v>
      </c>
      <c r="K66">
        <f t="shared" si="45"/>
        <v>14533.64</v>
      </c>
      <c r="L66">
        <f t="shared" si="46"/>
        <v>4.0438619922092371</v>
      </c>
      <c r="M66" s="5">
        <f t="shared" si="47"/>
        <v>4</v>
      </c>
      <c r="N66" s="5">
        <f t="shared" si="48"/>
        <v>5</v>
      </c>
      <c r="O66" s="1"/>
      <c r="P66" s="1"/>
      <c r="Q66" s="1"/>
      <c r="R66" s="1"/>
      <c r="S66" s="1"/>
      <c r="T66" s="1"/>
      <c r="U66" s="3" t="s">
        <v>12</v>
      </c>
      <c r="V66" s="1">
        <f t="shared" si="49"/>
        <v>8</v>
      </c>
      <c r="W66" s="3">
        <v>4</v>
      </c>
      <c r="X66">
        <f t="shared" si="50"/>
        <v>40000</v>
      </c>
      <c r="Y66" s="3">
        <f t="shared" si="51"/>
        <v>8</v>
      </c>
      <c r="Z66">
        <f t="shared" si="40"/>
        <v>4916</v>
      </c>
      <c r="AA66">
        <v>1229</v>
      </c>
      <c r="AB66">
        <f t="shared" si="52"/>
        <v>9722.36</v>
      </c>
      <c r="AC66">
        <f t="shared" si="53"/>
        <v>7.9107892595606186</v>
      </c>
      <c r="AD66" s="5">
        <f t="shared" si="54"/>
        <v>7</v>
      </c>
      <c r="AE66" s="5">
        <f t="shared" si="55"/>
        <v>8</v>
      </c>
      <c r="AF66" s="1"/>
      <c r="AG66" s="1"/>
      <c r="AH66" s="1"/>
      <c r="AI66" s="1"/>
      <c r="AJ66" s="1"/>
      <c r="AK66" s="3" t="s">
        <v>12</v>
      </c>
      <c r="AL66" s="1">
        <f t="shared" si="56"/>
        <v>9</v>
      </c>
      <c r="AM66" s="3">
        <v>4</v>
      </c>
      <c r="AN66">
        <f t="shared" si="57"/>
        <v>40000</v>
      </c>
      <c r="AO66" s="3">
        <f t="shared" si="58"/>
        <v>4</v>
      </c>
      <c r="AP66">
        <f t="shared" si="41"/>
        <v>15764</v>
      </c>
      <c r="AQ66">
        <v>3941</v>
      </c>
      <c r="AR66">
        <f t="shared" si="59"/>
        <v>15316.12</v>
      </c>
      <c r="AS66">
        <f t="shared" si="60"/>
        <v>3.8863537173306271</v>
      </c>
      <c r="AT66" s="5">
        <f t="shared" si="61"/>
        <v>3</v>
      </c>
      <c r="AU66" s="5">
        <f t="shared" si="62"/>
        <v>4</v>
      </c>
    </row>
    <row r="67" spans="1:47" x14ac:dyDescent="0.2">
      <c r="A67" s="1"/>
      <c r="B67" s="1"/>
      <c r="C67" s="1"/>
      <c r="D67" s="3" t="s">
        <v>13</v>
      </c>
      <c r="E67" s="1">
        <f t="shared" si="42"/>
        <v>10</v>
      </c>
      <c r="F67" s="3">
        <v>4</v>
      </c>
      <c r="G67">
        <f t="shared" si="43"/>
        <v>40000</v>
      </c>
      <c r="H67" s="3">
        <f t="shared" si="44"/>
        <v>4</v>
      </c>
      <c r="I67">
        <f t="shared" si="39"/>
        <v>16728</v>
      </c>
      <c r="J67">
        <v>4182</v>
      </c>
      <c r="K67">
        <f t="shared" si="45"/>
        <v>14533.64</v>
      </c>
      <c r="L67">
        <f t="shared" si="46"/>
        <v>3.4752845528455283</v>
      </c>
      <c r="M67" s="5">
        <f t="shared" si="47"/>
        <v>3</v>
      </c>
      <c r="N67" s="5">
        <f t="shared" si="48"/>
        <v>4</v>
      </c>
      <c r="O67" s="1"/>
      <c r="P67" s="1"/>
      <c r="Q67" s="1"/>
      <c r="R67" s="1"/>
      <c r="S67" s="1"/>
      <c r="T67" s="1"/>
      <c r="U67" s="3" t="s">
        <v>13</v>
      </c>
      <c r="V67" s="1">
        <f t="shared" si="49"/>
        <v>8</v>
      </c>
      <c r="W67" s="3">
        <v>3</v>
      </c>
      <c r="X67">
        <f t="shared" si="50"/>
        <v>40000</v>
      </c>
      <c r="Y67" s="3">
        <f t="shared" si="51"/>
        <v>7</v>
      </c>
      <c r="Z67">
        <f t="shared" si="40"/>
        <v>4683</v>
      </c>
      <c r="AA67">
        <v>1561</v>
      </c>
      <c r="AB67">
        <f t="shared" si="52"/>
        <v>9722.36</v>
      </c>
      <c r="AC67">
        <f t="shared" si="53"/>
        <v>6.228289557975657</v>
      </c>
      <c r="AD67" s="5">
        <f t="shared" si="54"/>
        <v>6</v>
      </c>
      <c r="AE67" s="5">
        <f t="shared" si="55"/>
        <v>7</v>
      </c>
      <c r="AF67" s="1"/>
      <c r="AG67" s="1"/>
      <c r="AH67" s="1"/>
      <c r="AI67" s="1"/>
      <c r="AJ67" s="1"/>
      <c r="AK67" s="3" t="s">
        <v>13</v>
      </c>
      <c r="AL67" s="1">
        <f t="shared" si="56"/>
        <v>10</v>
      </c>
      <c r="AM67" s="3">
        <v>3</v>
      </c>
      <c r="AN67">
        <f t="shared" si="57"/>
        <v>40000</v>
      </c>
      <c r="AO67" s="3">
        <f t="shared" si="58"/>
        <v>4</v>
      </c>
      <c r="AP67">
        <f t="shared" si="41"/>
        <v>13905</v>
      </c>
      <c r="AQ67">
        <v>4635</v>
      </c>
      <c r="AR67">
        <f t="shared" si="59"/>
        <v>15316.12</v>
      </c>
      <c r="AS67">
        <f t="shared" si="60"/>
        <v>3.304448759439051</v>
      </c>
      <c r="AT67" s="5">
        <f t="shared" si="61"/>
        <v>3</v>
      </c>
      <c r="AU67" s="5">
        <f t="shared" si="62"/>
        <v>4</v>
      </c>
    </row>
    <row r="68" spans="1:47" x14ac:dyDescent="0.2">
      <c r="A68" s="1"/>
      <c r="B68" s="1"/>
      <c r="C68" s="1"/>
      <c r="D68" s="3" t="s">
        <v>14</v>
      </c>
      <c r="E68" s="1">
        <f t="shared" si="42"/>
        <v>10</v>
      </c>
      <c r="F68" s="3">
        <v>3</v>
      </c>
      <c r="G68">
        <f t="shared" si="43"/>
        <v>40000</v>
      </c>
      <c r="H68" s="3">
        <f t="shared" si="44"/>
        <v>4</v>
      </c>
      <c r="I68">
        <f t="shared" si="39"/>
        <v>13929</v>
      </c>
      <c r="J68">
        <v>4643</v>
      </c>
      <c r="K68">
        <f t="shared" si="45"/>
        <v>14533.64</v>
      </c>
      <c r="L68">
        <f t="shared" si="46"/>
        <v>3.1302261468877881</v>
      </c>
      <c r="M68" s="5">
        <f t="shared" si="47"/>
        <v>3</v>
      </c>
      <c r="N68" s="5">
        <f t="shared" si="48"/>
        <v>4</v>
      </c>
      <c r="O68" s="1"/>
      <c r="P68" s="1"/>
      <c r="Q68" s="1"/>
      <c r="R68" s="1"/>
      <c r="S68" s="1"/>
      <c r="T68" s="1"/>
      <c r="U68" s="3" t="s">
        <v>14</v>
      </c>
      <c r="V68" s="1">
        <f t="shared" si="49"/>
        <v>8</v>
      </c>
      <c r="W68" s="3">
        <v>2</v>
      </c>
      <c r="X68">
        <f t="shared" si="50"/>
        <v>40000</v>
      </c>
      <c r="Y68" s="3">
        <f t="shared" si="51"/>
        <v>6</v>
      </c>
      <c r="Z68">
        <f t="shared" si="40"/>
        <v>3700</v>
      </c>
      <c r="AA68">
        <v>1850</v>
      </c>
      <c r="AB68">
        <f t="shared" si="52"/>
        <v>9722.36</v>
      </c>
      <c r="AC68">
        <f t="shared" si="53"/>
        <v>5.2553297297297297</v>
      </c>
      <c r="AD68" s="5">
        <f t="shared" si="54"/>
        <v>5</v>
      </c>
      <c r="AE68" s="5">
        <f t="shared" si="55"/>
        <v>6</v>
      </c>
      <c r="AF68" s="1"/>
      <c r="AG68" s="1"/>
      <c r="AH68" s="1"/>
      <c r="AI68" s="1"/>
      <c r="AJ68" s="1"/>
      <c r="AK68" s="3" t="s">
        <v>14</v>
      </c>
      <c r="AL68" s="1">
        <f t="shared" si="56"/>
        <v>10</v>
      </c>
      <c r="AM68" s="3">
        <v>2</v>
      </c>
      <c r="AN68">
        <f t="shared" si="57"/>
        <v>40000</v>
      </c>
      <c r="AO68" s="3">
        <f t="shared" si="58"/>
        <v>3</v>
      </c>
      <c r="AP68">
        <f t="shared" si="41"/>
        <v>10392</v>
      </c>
      <c r="AQ68">
        <v>5196</v>
      </c>
      <c r="AR68">
        <f t="shared" si="59"/>
        <v>15316.12</v>
      </c>
      <c r="AS68">
        <f t="shared" si="60"/>
        <v>2.9476751347190149</v>
      </c>
      <c r="AT68" s="5">
        <f t="shared" si="61"/>
        <v>2</v>
      </c>
      <c r="AU68" s="5">
        <f t="shared" si="62"/>
        <v>3</v>
      </c>
    </row>
    <row r="69" spans="1:47" x14ac:dyDescent="0.2">
      <c r="A69" s="1"/>
      <c r="B69" s="1"/>
      <c r="C69" s="1"/>
      <c r="D69" s="3" t="s">
        <v>15</v>
      </c>
      <c r="E69" s="1">
        <f t="shared" si="42"/>
        <v>10</v>
      </c>
      <c r="F69" s="3">
        <v>2</v>
      </c>
      <c r="G69">
        <f t="shared" si="43"/>
        <v>40000</v>
      </c>
      <c r="H69" s="3">
        <f t="shared" si="44"/>
        <v>3</v>
      </c>
      <c r="I69">
        <f t="shared" si="39"/>
        <v>10188</v>
      </c>
      <c r="J69">
        <v>5094</v>
      </c>
      <c r="K69">
        <f t="shared" si="45"/>
        <v>14533.64</v>
      </c>
      <c r="L69">
        <f t="shared" si="46"/>
        <v>2.8530899096976836</v>
      </c>
      <c r="M69" s="5">
        <f t="shared" si="47"/>
        <v>2</v>
      </c>
      <c r="N69" s="5">
        <f t="shared" si="48"/>
        <v>3</v>
      </c>
      <c r="O69" s="1"/>
      <c r="P69" s="1"/>
      <c r="Q69" s="1"/>
      <c r="R69" s="1"/>
      <c r="S69" s="1"/>
      <c r="T69" s="1"/>
      <c r="U69" s="3" t="s">
        <v>15</v>
      </c>
      <c r="V69" s="1">
        <f t="shared" si="49"/>
        <v>9</v>
      </c>
      <c r="W69" s="3">
        <v>2</v>
      </c>
      <c r="X69">
        <f t="shared" si="50"/>
        <v>40000</v>
      </c>
      <c r="Y69" s="3">
        <f t="shared" si="51"/>
        <v>5</v>
      </c>
      <c r="Z69">
        <f t="shared" si="40"/>
        <v>4238</v>
      </c>
      <c r="AA69">
        <v>2119</v>
      </c>
      <c r="AB69">
        <f t="shared" si="52"/>
        <v>9722.36</v>
      </c>
      <c r="AC69">
        <f t="shared" si="53"/>
        <v>4.5881831052383202</v>
      </c>
      <c r="AD69" s="5">
        <f t="shared" si="54"/>
        <v>4</v>
      </c>
      <c r="AE69" s="5">
        <f t="shared" si="55"/>
        <v>5</v>
      </c>
      <c r="AF69" s="1"/>
      <c r="AG69" s="1"/>
      <c r="AH69" s="1"/>
      <c r="AI69" s="1"/>
      <c r="AJ69" s="1"/>
      <c r="AK69" s="3" t="s">
        <v>15</v>
      </c>
      <c r="AL69" s="1">
        <f t="shared" si="56"/>
        <v>10</v>
      </c>
      <c r="AM69" s="3">
        <v>2</v>
      </c>
      <c r="AN69">
        <f t="shared" si="57"/>
        <v>40000</v>
      </c>
      <c r="AO69" s="3">
        <f t="shared" si="58"/>
        <v>3</v>
      </c>
      <c r="AP69">
        <f t="shared" si="41"/>
        <v>11404</v>
      </c>
      <c r="AQ69">
        <v>5702</v>
      </c>
      <c r="AR69">
        <f t="shared" si="59"/>
        <v>15316.12</v>
      </c>
      <c r="AS69">
        <f t="shared" si="60"/>
        <v>2.686096106629253</v>
      </c>
      <c r="AT69" s="5">
        <f t="shared" si="61"/>
        <v>2</v>
      </c>
      <c r="AU69" s="5">
        <f t="shared" si="62"/>
        <v>3</v>
      </c>
    </row>
    <row r="70" spans="1:47" x14ac:dyDescent="0.2">
      <c r="A70" s="1"/>
      <c r="B70" s="1"/>
      <c r="C70" s="1"/>
      <c r="D70" s="3" t="s">
        <v>16</v>
      </c>
      <c r="E70" s="1">
        <f t="shared" si="42"/>
        <v>10</v>
      </c>
      <c r="F70" s="3">
        <v>2</v>
      </c>
      <c r="G70">
        <f t="shared" si="43"/>
        <v>40000</v>
      </c>
      <c r="H70" s="3">
        <f t="shared" si="44"/>
        <v>3</v>
      </c>
      <c r="I70">
        <f t="shared" si="39"/>
        <v>10922</v>
      </c>
      <c r="J70">
        <v>5461</v>
      </c>
      <c r="K70">
        <f t="shared" si="45"/>
        <v>14533.64</v>
      </c>
      <c r="L70">
        <f t="shared" si="46"/>
        <v>2.6613514008423365</v>
      </c>
      <c r="M70" s="5">
        <f t="shared" si="47"/>
        <v>2</v>
      </c>
      <c r="N70" s="5">
        <f t="shared" si="48"/>
        <v>3</v>
      </c>
      <c r="O70" s="1"/>
      <c r="P70" s="1"/>
      <c r="Q70" s="1"/>
      <c r="R70" s="1"/>
      <c r="S70" s="1"/>
      <c r="T70" s="1"/>
      <c r="U70" s="3" t="s">
        <v>16</v>
      </c>
      <c r="V70" s="1">
        <f t="shared" si="49"/>
        <v>9</v>
      </c>
      <c r="W70" s="3">
        <v>2</v>
      </c>
      <c r="X70">
        <f t="shared" si="50"/>
        <v>40000</v>
      </c>
      <c r="Y70" s="3">
        <f t="shared" si="51"/>
        <v>4</v>
      </c>
      <c r="Z70">
        <f t="shared" si="40"/>
        <v>4882</v>
      </c>
      <c r="AA70">
        <v>2441</v>
      </c>
      <c r="AB70">
        <f t="shared" si="52"/>
        <v>9722.36</v>
      </c>
      <c r="AC70">
        <f t="shared" si="53"/>
        <v>3.982941417451864</v>
      </c>
      <c r="AD70" s="5">
        <f t="shared" si="54"/>
        <v>3</v>
      </c>
      <c r="AE70" s="5">
        <f t="shared" si="55"/>
        <v>4</v>
      </c>
      <c r="AF70" s="1"/>
      <c r="AG70" s="1"/>
      <c r="AH70" s="1"/>
      <c r="AI70" s="1"/>
      <c r="AJ70" s="1"/>
      <c r="AK70" s="3" t="s">
        <v>16</v>
      </c>
      <c r="AL70" s="1">
        <f t="shared" si="56"/>
        <v>10</v>
      </c>
      <c r="AM70" s="3">
        <v>2</v>
      </c>
      <c r="AN70">
        <f t="shared" si="57"/>
        <v>40000</v>
      </c>
      <c r="AO70" s="3">
        <f t="shared" si="58"/>
        <v>3</v>
      </c>
      <c r="AP70">
        <f t="shared" si="41"/>
        <v>12496</v>
      </c>
      <c r="AQ70">
        <v>6248</v>
      </c>
      <c r="AR70">
        <f t="shared" si="59"/>
        <v>15316.12</v>
      </c>
      <c r="AS70">
        <f t="shared" si="60"/>
        <v>2.4513636363636366</v>
      </c>
      <c r="AT70" s="5">
        <f t="shared" si="61"/>
        <v>2</v>
      </c>
      <c r="AU70" s="5">
        <f t="shared" si="62"/>
        <v>3</v>
      </c>
    </row>
    <row r="71" spans="1:47" x14ac:dyDescent="0.2">
      <c r="A71" s="1"/>
      <c r="B71" s="1"/>
      <c r="C71" s="1"/>
      <c r="D71" s="3" t="s">
        <v>17</v>
      </c>
      <c r="E71" s="1">
        <f t="shared" si="42"/>
        <v>10</v>
      </c>
      <c r="F71" s="3">
        <v>2</v>
      </c>
      <c r="G71">
        <f t="shared" si="43"/>
        <v>40000</v>
      </c>
      <c r="H71" s="3">
        <f t="shared" si="44"/>
        <v>3</v>
      </c>
      <c r="I71">
        <f t="shared" si="39"/>
        <v>11846</v>
      </c>
      <c r="J71">
        <v>5923</v>
      </c>
      <c r="K71">
        <f t="shared" si="45"/>
        <v>14533.64</v>
      </c>
      <c r="L71">
        <f t="shared" si="46"/>
        <v>2.453763295627216</v>
      </c>
      <c r="M71" s="5">
        <f t="shared" si="47"/>
        <v>2</v>
      </c>
      <c r="N71" s="5">
        <f t="shared" si="48"/>
        <v>3</v>
      </c>
      <c r="O71" s="1"/>
      <c r="P71" s="1"/>
      <c r="Q71" s="1"/>
      <c r="R71" s="1"/>
      <c r="S71" s="1"/>
      <c r="T71" s="1"/>
      <c r="U71" s="3" t="s">
        <v>17</v>
      </c>
      <c r="V71" s="1">
        <f t="shared" si="49"/>
        <v>9</v>
      </c>
      <c r="W71" s="3">
        <v>2</v>
      </c>
      <c r="X71">
        <f t="shared" si="50"/>
        <v>40000</v>
      </c>
      <c r="Y71" s="3">
        <f t="shared" si="51"/>
        <v>4</v>
      </c>
      <c r="Z71">
        <f t="shared" si="40"/>
        <v>5478</v>
      </c>
      <c r="AA71">
        <v>2739</v>
      </c>
      <c r="AB71">
        <f t="shared" si="52"/>
        <v>9722.36</v>
      </c>
      <c r="AC71">
        <f t="shared" si="53"/>
        <v>3.5496020445418037</v>
      </c>
      <c r="AD71" s="5">
        <f t="shared" si="54"/>
        <v>3</v>
      </c>
      <c r="AE71" s="5">
        <f t="shared" si="55"/>
        <v>4</v>
      </c>
      <c r="AF71" s="1"/>
      <c r="AG71" s="1"/>
      <c r="AH71" s="1"/>
      <c r="AI71" s="1"/>
      <c r="AJ71" s="1"/>
      <c r="AK71" s="3" t="s">
        <v>17</v>
      </c>
      <c r="AL71" s="1">
        <f t="shared" si="56"/>
        <v>10</v>
      </c>
      <c r="AM71" s="3">
        <v>2</v>
      </c>
      <c r="AN71">
        <f t="shared" si="57"/>
        <v>40000</v>
      </c>
      <c r="AO71" s="3">
        <f t="shared" si="58"/>
        <v>3</v>
      </c>
      <c r="AP71">
        <f t="shared" si="41"/>
        <v>13114</v>
      </c>
      <c r="AQ71">
        <v>6557</v>
      </c>
      <c r="AR71">
        <f t="shared" si="59"/>
        <v>15316.12</v>
      </c>
      <c r="AS71">
        <f t="shared" si="60"/>
        <v>2.3358426109501296</v>
      </c>
      <c r="AT71" s="5">
        <f t="shared" si="61"/>
        <v>2</v>
      </c>
      <c r="AU71" s="5">
        <f t="shared" si="62"/>
        <v>3</v>
      </c>
    </row>
    <row r="72" spans="1:47" x14ac:dyDescent="0.2">
      <c r="A72" s="1"/>
      <c r="B72" s="1"/>
      <c r="C72" s="1"/>
      <c r="D72" s="3" t="s">
        <v>18</v>
      </c>
      <c r="E72" s="1">
        <f t="shared" si="42"/>
        <v>10</v>
      </c>
      <c r="F72" s="3">
        <v>2</v>
      </c>
      <c r="G72">
        <f t="shared" si="43"/>
        <v>40000</v>
      </c>
      <c r="H72" s="3">
        <f t="shared" si="44"/>
        <v>3</v>
      </c>
      <c r="I72">
        <f t="shared" si="39"/>
        <v>12060</v>
      </c>
      <c r="J72">
        <v>6030</v>
      </c>
      <c r="K72">
        <f t="shared" si="45"/>
        <v>14533.64</v>
      </c>
      <c r="L72">
        <f t="shared" si="46"/>
        <v>2.410222222222222</v>
      </c>
      <c r="M72" s="5">
        <f t="shared" si="47"/>
        <v>2</v>
      </c>
      <c r="N72" s="5">
        <f t="shared" si="48"/>
        <v>3</v>
      </c>
      <c r="O72" s="1"/>
      <c r="P72" s="1"/>
      <c r="Q72" s="1"/>
      <c r="R72" s="1"/>
      <c r="S72" s="1"/>
      <c r="T72" s="1"/>
      <c r="U72" s="3" t="s">
        <v>18</v>
      </c>
      <c r="V72" s="1">
        <f t="shared" si="49"/>
        <v>9</v>
      </c>
      <c r="W72" s="3">
        <v>2</v>
      </c>
      <c r="X72">
        <f t="shared" si="50"/>
        <v>40000</v>
      </c>
      <c r="Y72" s="3">
        <f t="shared" si="51"/>
        <v>4</v>
      </c>
      <c r="Z72">
        <f t="shared" si="40"/>
        <v>5926</v>
      </c>
      <c r="AA72">
        <v>2963</v>
      </c>
      <c r="AB72">
        <f t="shared" si="52"/>
        <v>9722.36</v>
      </c>
      <c r="AC72">
        <f t="shared" si="53"/>
        <v>3.2812554843064463</v>
      </c>
      <c r="AD72" s="5">
        <f t="shared" si="54"/>
        <v>3</v>
      </c>
      <c r="AE72" s="5">
        <f t="shared" si="55"/>
        <v>4</v>
      </c>
      <c r="AF72" s="1"/>
      <c r="AG72" s="1"/>
      <c r="AH72" s="1"/>
      <c r="AI72" s="1"/>
      <c r="AJ72" s="1"/>
      <c r="AK72" s="3" t="s">
        <v>18</v>
      </c>
      <c r="AL72" s="1">
        <f t="shared" si="56"/>
        <v>10</v>
      </c>
      <c r="AM72" s="3">
        <v>2</v>
      </c>
      <c r="AN72">
        <f t="shared" si="57"/>
        <v>40000</v>
      </c>
      <c r="AO72" s="3">
        <f t="shared" si="58"/>
        <v>3</v>
      </c>
      <c r="AP72">
        <f t="shared" si="41"/>
        <v>13764</v>
      </c>
      <c r="AQ72">
        <v>6882</v>
      </c>
      <c r="AR72">
        <f t="shared" si="59"/>
        <v>15316.12</v>
      </c>
      <c r="AS72">
        <f t="shared" si="60"/>
        <v>2.2255332752106947</v>
      </c>
      <c r="AT72" s="5">
        <f t="shared" si="61"/>
        <v>2</v>
      </c>
      <c r="AU72" s="5">
        <f t="shared" si="62"/>
        <v>3</v>
      </c>
    </row>
    <row r="73" spans="1:47" x14ac:dyDescent="0.2">
      <c r="A73" s="1"/>
      <c r="B73" s="1"/>
      <c r="C73" s="1"/>
      <c r="D73" s="3" t="s">
        <v>57</v>
      </c>
      <c r="E73" s="1">
        <f t="shared" si="42"/>
        <v>10</v>
      </c>
      <c r="F73" s="3">
        <v>2</v>
      </c>
      <c r="G73">
        <f t="shared" si="43"/>
        <v>40000</v>
      </c>
      <c r="H73" s="3">
        <f t="shared" si="44"/>
        <v>3</v>
      </c>
      <c r="I73">
        <f t="shared" si="39"/>
        <v>12672</v>
      </c>
      <c r="J73">
        <v>6336</v>
      </c>
      <c r="K73">
        <f t="shared" si="45"/>
        <v>14533.64</v>
      </c>
      <c r="L73">
        <f t="shared" si="46"/>
        <v>2.2938194444444444</v>
      </c>
      <c r="M73" s="5">
        <f t="shared" si="47"/>
        <v>2</v>
      </c>
      <c r="N73" s="5">
        <f t="shared" si="48"/>
        <v>3</v>
      </c>
      <c r="O73" s="1"/>
      <c r="P73" s="1"/>
      <c r="Q73" s="1"/>
      <c r="R73" s="1"/>
      <c r="S73" s="1"/>
      <c r="T73" s="1"/>
      <c r="U73" s="3" t="s">
        <v>57</v>
      </c>
      <c r="V73" s="1">
        <f t="shared" si="49"/>
        <v>9</v>
      </c>
      <c r="W73" s="3">
        <v>2</v>
      </c>
      <c r="X73">
        <f t="shared" si="50"/>
        <v>40000</v>
      </c>
      <c r="Y73" s="3">
        <f t="shared" si="51"/>
        <v>4</v>
      </c>
      <c r="Z73">
        <f t="shared" si="40"/>
        <v>6436</v>
      </c>
      <c r="AA73">
        <v>3218</v>
      </c>
      <c r="AB73">
        <f t="shared" si="52"/>
        <v>9722.36</v>
      </c>
      <c r="AC73">
        <f t="shared" si="53"/>
        <v>3.0212430080795527</v>
      </c>
      <c r="AD73" s="5">
        <f t="shared" si="54"/>
        <v>3</v>
      </c>
      <c r="AE73" s="5">
        <f t="shared" si="55"/>
        <v>4</v>
      </c>
      <c r="AF73" s="1"/>
      <c r="AG73" s="1"/>
      <c r="AH73" s="1"/>
      <c r="AI73" s="1"/>
      <c r="AJ73" s="1"/>
      <c r="AK73" s="3" t="s">
        <v>57</v>
      </c>
      <c r="AL73" s="1">
        <f t="shared" si="56"/>
        <v>10</v>
      </c>
      <c r="AM73" s="3">
        <v>2</v>
      </c>
      <c r="AN73">
        <f t="shared" si="57"/>
        <v>40000</v>
      </c>
      <c r="AO73" s="3">
        <f t="shared" si="58"/>
        <v>3</v>
      </c>
      <c r="AP73">
        <f t="shared" si="41"/>
        <v>14608</v>
      </c>
      <c r="AQ73">
        <v>7304</v>
      </c>
      <c r="AR73">
        <f t="shared" si="59"/>
        <v>15316.12</v>
      </c>
      <c r="AS73">
        <f t="shared" si="60"/>
        <v>2.0969496166484118</v>
      </c>
      <c r="AT73" s="5">
        <f t="shared" si="61"/>
        <v>2</v>
      </c>
      <c r="AU73" s="5">
        <f t="shared" si="62"/>
        <v>3</v>
      </c>
    </row>
    <row r="74" spans="1:47" x14ac:dyDescent="0.2">
      <c r="A74" s="1"/>
      <c r="B74" s="1"/>
      <c r="C74" s="1"/>
      <c r="D74" s="3" t="s">
        <v>58</v>
      </c>
      <c r="E74" s="1">
        <f t="shared" si="42"/>
        <v>10</v>
      </c>
      <c r="F74" s="3">
        <v>2</v>
      </c>
      <c r="G74">
        <f t="shared" si="43"/>
        <v>40000</v>
      </c>
      <c r="H74" s="3">
        <f t="shared" si="44"/>
        <v>3</v>
      </c>
      <c r="I74">
        <f t="shared" si="39"/>
        <v>13324</v>
      </c>
      <c r="J74">
        <v>6662</v>
      </c>
      <c r="K74">
        <f t="shared" si="45"/>
        <v>14533.64</v>
      </c>
      <c r="L74">
        <f t="shared" si="46"/>
        <v>2.1815731011708195</v>
      </c>
      <c r="M74" s="5">
        <f t="shared" si="47"/>
        <v>2</v>
      </c>
      <c r="N74" s="5">
        <f t="shared" si="48"/>
        <v>3</v>
      </c>
      <c r="O74" s="1"/>
      <c r="P74" s="1"/>
      <c r="Q74" s="1"/>
      <c r="R74" s="1"/>
      <c r="S74" s="1"/>
      <c r="T74" s="1"/>
      <c r="U74" s="3" t="s">
        <v>58</v>
      </c>
      <c r="V74" s="1">
        <f t="shared" si="49"/>
        <v>9</v>
      </c>
      <c r="W74" s="3">
        <v>2</v>
      </c>
      <c r="X74">
        <f t="shared" si="50"/>
        <v>40000</v>
      </c>
      <c r="Y74" s="3">
        <f t="shared" si="51"/>
        <v>3</v>
      </c>
      <c r="Z74">
        <f t="shared" si="40"/>
        <v>6898</v>
      </c>
      <c r="AA74">
        <v>3449</v>
      </c>
      <c r="AB74">
        <f t="shared" si="52"/>
        <v>9722.36</v>
      </c>
      <c r="AC74">
        <f t="shared" si="53"/>
        <v>2.8188924325891564</v>
      </c>
      <c r="AD74" s="5">
        <f t="shared" si="54"/>
        <v>2</v>
      </c>
      <c r="AE74" s="5">
        <f t="shared" si="55"/>
        <v>3</v>
      </c>
      <c r="AF74" s="1"/>
      <c r="AG74" s="1"/>
      <c r="AH74" s="1"/>
      <c r="AI74" s="1"/>
      <c r="AJ74" s="1"/>
      <c r="AK74" s="3" t="s">
        <v>58</v>
      </c>
      <c r="AL74" s="1">
        <f t="shared" si="56"/>
        <v>10</v>
      </c>
      <c r="AM74" s="3">
        <v>2</v>
      </c>
      <c r="AN74">
        <f t="shared" si="57"/>
        <v>40000</v>
      </c>
      <c r="AO74" s="3">
        <f t="shared" si="58"/>
        <v>3</v>
      </c>
      <c r="AP74">
        <f t="shared" si="41"/>
        <v>15026</v>
      </c>
      <c r="AQ74">
        <v>7513</v>
      </c>
      <c r="AR74">
        <f t="shared" si="59"/>
        <v>15316.12</v>
      </c>
      <c r="AS74">
        <f t="shared" si="60"/>
        <v>2.038615732729935</v>
      </c>
      <c r="AT74" s="5">
        <f t="shared" si="61"/>
        <v>2</v>
      </c>
      <c r="AU74" s="5">
        <f t="shared" si="62"/>
        <v>3</v>
      </c>
    </row>
    <row r="75" spans="1:47" x14ac:dyDescent="0.2">
      <c r="A75" s="1"/>
      <c r="B75" s="1"/>
      <c r="C75" s="1"/>
      <c r="D75" s="3" t="s">
        <v>59</v>
      </c>
      <c r="E75" s="1">
        <f t="shared" si="42"/>
        <v>10</v>
      </c>
      <c r="F75" s="3">
        <v>2</v>
      </c>
      <c r="G75">
        <f t="shared" si="43"/>
        <v>40000</v>
      </c>
      <c r="H75" s="3">
        <f t="shared" si="44"/>
        <v>3</v>
      </c>
      <c r="I75">
        <f t="shared" si="39"/>
        <v>13722</v>
      </c>
      <c r="J75">
        <v>6861</v>
      </c>
      <c r="K75">
        <f t="shared" si="45"/>
        <v>14533.64</v>
      </c>
      <c r="L75">
        <f t="shared" si="46"/>
        <v>2.118297624253024</v>
      </c>
      <c r="M75" s="5">
        <f t="shared" si="47"/>
        <v>2</v>
      </c>
      <c r="N75" s="5">
        <f t="shared" si="48"/>
        <v>3</v>
      </c>
      <c r="O75" s="1"/>
      <c r="P75" s="1"/>
      <c r="Q75" s="1"/>
      <c r="R75" s="1"/>
      <c r="S75" s="1"/>
      <c r="T75" s="1"/>
      <c r="U75" s="3" t="s">
        <v>59</v>
      </c>
      <c r="V75" s="1">
        <f t="shared" si="49"/>
        <v>9</v>
      </c>
      <c r="W75" s="3">
        <v>2</v>
      </c>
      <c r="X75">
        <f t="shared" si="50"/>
        <v>40000</v>
      </c>
      <c r="Y75" s="3">
        <f t="shared" si="51"/>
        <v>3</v>
      </c>
      <c r="Z75">
        <f t="shared" si="40"/>
        <v>7500</v>
      </c>
      <c r="AA75">
        <v>3750</v>
      </c>
      <c r="AB75">
        <f t="shared" si="52"/>
        <v>9722.36</v>
      </c>
      <c r="AC75">
        <f t="shared" si="53"/>
        <v>2.5926293333333335</v>
      </c>
      <c r="AD75" s="5">
        <f t="shared" si="54"/>
        <v>2</v>
      </c>
      <c r="AE75" s="5">
        <f t="shared" si="55"/>
        <v>3</v>
      </c>
      <c r="AF75" s="1"/>
      <c r="AG75" s="1"/>
      <c r="AH75" s="1"/>
      <c r="AI75" s="1"/>
      <c r="AJ75" s="1"/>
      <c r="AK75" s="3" t="s">
        <v>59</v>
      </c>
      <c r="AL75" s="1">
        <f t="shared" si="56"/>
        <v>10</v>
      </c>
      <c r="AM75" s="3">
        <v>2</v>
      </c>
      <c r="AN75">
        <f t="shared" si="57"/>
        <v>40000</v>
      </c>
      <c r="AO75" s="3">
        <f t="shared" si="58"/>
        <v>3</v>
      </c>
      <c r="AP75">
        <f t="shared" si="41"/>
        <v>15210</v>
      </c>
      <c r="AQ75">
        <v>7605</v>
      </c>
      <c r="AR75">
        <f t="shared" si="59"/>
        <v>15316.12</v>
      </c>
      <c r="AS75">
        <f t="shared" si="60"/>
        <v>2.0139539776462856</v>
      </c>
      <c r="AT75" s="5">
        <f t="shared" si="61"/>
        <v>2</v>
      </c>
      <c r="AU75" s="5">
        <f t="shared" si="62"/>
        <v>3</v>
      </c>
    </row>
    <row r="76" spans="1:47" x14ac:dyDescent="0.2">
      <c r="D76" s="3" t="s">
        <v>60</v>
      </c>
      <c r="E76" s="1">
        <f t="shared" si="42"/>
        <v>10</v>
      </c>
      <c r="F76" s="3">
        <v>2</v>
      </c>
      <c r="G76">
        <f t="shared" si="43"/>
        <v>40000</v>
      </c>
      <c r="H76" s="3">
        <f t="shared" si="44"/>
        <v>3</v>
      </c>
      <c r="I76">
        <f t="shared" si="39"/>
        <v>14098</v>
      </c>
      <c r="J76">
        <v>7049</v>
      </c>
      <c r="K76">
        <f t="shared" si="45"/>
        <v>14533.64</v>
      </c>
      <c r="L76">
        <f t="shared" si="46"/>
        <v>2.0618016739963116</v>
      </c>
      <c r="M76" s="5">
        <f t="shared" si="47"/>
        <v>2</v>
      </c>
      <c r="N76" s="5">
        <f t="shared" si="48"/>
        <v>3</v>
      </c>
      <c r="U76" s="3" t="s">
        <v>60</v>
      </c>
      <c r="V76" s="1">
        <f t="shared" si="49"/>
        <v>9</v>
      </c>
      <c r="W76" s="3">
        <v>2</v>
      </c>
      <c r="X76">
        <f t="shared" si="50"/>
        <v>40000</v>
      </c>
      <c r="Y76" s="3">
        <f t="shared" si="51"/>
        <v>3</v>
      </c>
      <c r="Z76">
        <f t="shared" si="40"/>
        <v>7820</v>
      </c>
      <c r="AA76">
        <v>3910</v>
      </c>
      <c r="AB76">
        <f t="shared" si="52"/>
        <v>9722.36</v>
      </c>
      <c r="AC76">
        <f t="shared" si="53"/>
        <v>2.4865370843989769</v>
      </c>
      <c r="AD76" s="5">
        <f t="shared" si="54"/>
        <v>2</v>
      </c>
      <c r="AE76" s="5">
        <f t="shared" si="55"/>
        <v>3</v>
      </c>
      <c r="AK76" s="3" t="s">
        <v>60</v>
      </c>
      <c r="AL76" s="1">
        <f t="shared" si="56"/>
        <v>10</v>
      </c>
      <c r="AM76" s="3">
        <v>2</v>
      </c>
      <c r="AN76">
        <f t="shared" si="57"/>
        <v>40000</v>
      </c>
      <c r="AO76" s="3">
        <f t="shared" si="58"/>
        <v>2</v>
      </c>
      <c r="AP76">
        <f t="shared" si="41"/>
        <v>15876</v>
      </c>
      <c r="AQ76">
        <v>7938</v>
      </c>
      <c r="AR76">
        <f t="shared" si="59"/>
        <v>15316.12</v>
      </c>
      <c r="AS76">
        <f t="shared" si="60"/>
        <v>1.9294683799445704</v>
      </c>
      <c r="AT76" s="5">
        <f t="shared" si="61"/>
        <v>1</v>
      </c>
      <c r="AU76" s="5">
        <f t="shared" si="62"/>
        <v>2</v>
      </c>
    </row>
    <row r="77" spans="1:47" x14ac:dyDescent="0.2">
      <c r="D77" s="3" t="s">
        <v>61</v>
      </c>
      <c r="E77" s="1">
        <f t="shared" si="42"/>
        <v>10</v>
      </c>
      <c r="F77" s="3">
        <v>2</v>
      </c>
      <c r="G77">
        <f t="shared" si="43"/>
        <v>40000</v>
      </c>
      <c r="H77" s="3">
        <f t="shared" si="44"/>
        <v>2</v>
      </c>
      <c r="I77">
        <f t="shared" si="39"/>
        <v>14546</v>
      </c>
      <c r="J77">
        <v>7273</v>
      </c>
      <c r="K77">
        <f t="shared" si="45"/>
        <v>14533.64</v>
      </c>
      <c r="L77">
        <f t="shared" si="46"/>
        <v>1.99830056372886</v>
      </c>
      <c r="M77" s="5">
        <f t="shared" si="47"/>
        <v>1</v>
      </c>
      <c r="N77" s="5">
        <f t="shared" si="48"/>
        <v>2</v>
      </c>
      <c r="U77" s="3" t="s">
        <v>61</v>
      </c>
      <c r="V77" s="1">
        <f t="shared" si="49"/>
        <v>10</v>
      </c>
      <c r="W77" s="3">
        <v>2</v>
      </c>
      <c r="X77">
        <f t="shared" si="50"/>
        <v>40000</v>
      </c>
      <c r="Y77" s="3">
        <f t="shared" si="51"/>
        <v>3</v>
      </c>
      <c r="Z77">
        <f t="shared" si="40"/>
        <v>8308</v>
      </c>
      <c r="AA77">
        <v>4154</v>
      </c>
      <c r="AB77">
        <f t="shared" si="52"/>
        <v>9722.36</v>
      </c>
      <c r="AC77">
        <f t="shared" si="53"/>
        <v>2.3404814636494944</v>
      </c>
      <c r="AD77" s="5">
        <f t="shared" si="54"/>
        <v>2</v>
      </c>
      <c r="AE77" s="5">
        <f t="shared" si="55"/>
        <v>3</v>
      </c>
      <c r="AK77" s="3" t="s">
        <v>61</v>
      </c>
      <c r="AL77" s="1">
        <f t="shared" si="56"/>
        <v>10</v>
      </c>
      <c r="AM77" s="3">
        <v>2</v>
      </c>
      <c r="AN77">
        <f t="shared" si="57"/>
        <v>40000</v>
      </c>
      <c r="AO77" s="3">
        <f t="shared" si="58"/>
        <v>2</v>
      </c>
      <c r="AP77">
        <f t="shared" si="41"/>
        <v>16276</v>
      </c>
      <c r="AQ77">
        <v>8138</v>
      </c>
      <c r="AR77">
        <f t="shared" si="59"/>
        <v>15316.12</v>
      </c>
      <c r="AS77">
        <f t="shared" si="60"/>
        <v>1.8820496436470879</v>
      </c>
      <c r="AT77" s="5">
        <f t="shared" si="61"/>
        <v>1</v>
      </c>
      <c r="AU77" s="5">
        <f t="shared" si="62"/>
        <v>2</v>
      </c>
    </row>
    <row r="78" spans="1:47" x14ac:dyDescent="0.2">
      <c r="D78" s="3" t="s">
        <v>62</v>
      </c>
      <c r="E78" s="1">
        <f t="shared" si="42"/>
        <v>10</v>
      </c>
      <c r="F78" s="3">
        <v>2</v>
      </c>
      <c r="G78">
        <f t="shared" si="43"/>
        <v>40000</v>
      </c>
      <c r="H78" s="3">
        <f t="shared" si="44"/>
        <v>2</v>
      </c>
      <c r="I78">
        <f t="shared" si="39"/>
        <v>14708</v>
      </c>
      <c r="J78">
        <v>7354</v>
      </c>
      <c r="K78">
        <f t="shared" si="45"/>
        <v>14533.64</v>
      </c>
      <c r="L78">
        <f t="shared" si="46"/>
        <v>1.9762904541745987</v>
      </c>
      <c r="M78" s="5">
        <f t="shared" si="47"/>
        <v>1</v>
      </c>
      <c r="N78" s="5">
        <f t="shared" si="48"/>
        <v>2</v>
      </c>
      <c r="U78" s="3" t="s">
        <v>62</v>
      </c>
      <c r="V78" s="1">
        <f t="shared" si="49"/>
        <v>10</v>
      </c>
      <c r="W78" s="3">
        <v>2</v>
      </c>
      <c r="X78">
        <f t="shared" si="50"/>
        <v>40000</v>
      </c>
      <c r="Y78" s="3">
        <f t="shared" si="51"/>
        <v>3</v>
      </c>
      <c r="Z78">
        <f t="shared" si="40"/>
        <v>8680</v>
      </c>
      <c r="AA78">
        <v>4340</v>
      </c>
      <c r="AB78">
        <f t="shared" si="52"/>
        <v>9722.36</v>
      </c>
      <c r="AC78">
        <f t="shared" si="53"/>
        <v>2.2401751152073732</v>
      </c>
      <c r="AD78" s="5">
        <f t="shared" si="54"/>
        <v>2</v>
      </c>
      <c r="AE78" s="5">
        <f t="shared" si="55"/>
        <v>3</v>
      </c>
      <c r="AK78" s="3" t="s">
        <v>62</v>
      </c>
      <c r="AL78" s="1">
        <f t="shared" si="56"/>
        <v>11</v>
      </c>
      <c r="AM78" s="3">
        <v>2</v>
      </c>
      <c r="AN78">
        <f t="shared" si="57"/>
        <v>40000</v>
      </c>
      <c r="AO78" s="3">
        <f t="shared" si="58"/>
        <v>2</v>
      </c>
      <c r="AP78">
        <f t="shared" si="41"/>
        <v>16508</v>
      </c>
      <c r="AQ78">
        <v>8254</v>
      </c>
      <c r="AR78">
        <f t="shared" si="59"/>
        <v>15316.12</v>
      </c>
      <c r="AS78">
        <f t="shared" si="60"/>
        <v>1.8555997092318877</v>
      </c>
      <c r="AT78" s="5">
        <f t="shared" si="61"/>
        <v>1</v>
      </c>
      <c r="AU78" s="5">
        <f t="shared" si="62"/>
        <v>2</v>
      </c>
    </row>
    <row r="79" spans="1:47" x14ac:dyDescent="0.2">
      <c r="D79" s="3" t="s">
        <v>63</v>
      </c>
      <c r="E79" s="1">
        <f t="shared" si="42"/>
        <v>10</v>
      </c>
      <c r="F79" s="3">
        <v>2</v>
      </c>
      <c r="G79">
        <f t="shared" si="43"/>
        <v>40000</v>
      </c>
      <c r="H79" s="3">
        <f t="shared" si="44"/>
        <v>2</v>
      </c>
      <c r="I79">
        <f t="shared" si="39"/>
        <v>14958</v>
      </c>
      <c r="J79">
        <v>7479</v>
      </c>
      <c r="K79">
        <f t="shared" si="45"/>
        <v>14533.64</v>
      </c>
      <c r="L79">
        <f t="shared" si="46"/>
        <v>1.9432597940901188</v>
      </c>
      <c r="M79" s="5">
        <f t="shared" si="47"/>
        <v>1</v>
      </c>
      <c r="N79" s="5">
        <f t="shared" si="48"/>
        <v>2</v>
      </c>
      <c r="U79" s="3" t="s">
        <v>63</v>
      </c>
      <c r="V79" s="1">
        <f t="shared" si="49"/>
        <v>10</v>
      </c>
      <c r="W79" s="3">
        <v>2</v>
      </c>
      <c r="X79">
        <f t="shared" si="50"/>
        <v>40000</v>
      </c>
      <c r="Y79" s="3">
        <f t="shared" si="51"/>
        <v>3</v>
      </c>
      <c r="Z79">
        <f t="shared" si="40"/>
        <v>9038</v>
      </c>
      <c r="AA79">
        <v>4519</v>
      </c>
      <c r="AB79">
        <f t="shared" si="52"/>
        <v>9722.36</v>
      </c>
      <c r="AC79">
        <f t="shared" si="53"/>
        <v>2.1514405842000444</v>
      </c>
      <c r="AD79" s="5">
        <f t="shared" si="54"/>
        <v>2</v>
      </c>
      <c r="AE79" s="5">
        <f t="shared" si="55"/>
        <v>3</v>
      </c>
      <c r="AK79" s="3" t="s">
        <v>63</v>
      </c>
      <c r="AL79" s="1">
        <f t="shared" si="56"/>
        <v>11</v>
      </c>
      <c r="AM79" s="3">
        <v>2</v>
      </c>
      <c r="AN79">
        <f t="shared" si="57"/>
        <v>40000</v>
      </c>
      <c r="AO79" s="3">
        <f t="shared" si="58"/>
        <v>2</v>
      </c>
      <c r="AP79">
        <f t="shared" si="41"/>
        <v>16698</v>
      </c>
      <c r="AQ79">
        <v>8349</v>
      </c>
      <c r="AR79">
        <f t="shared" si="59"/>
        <v>15316.12</v>
      </c>
      <c r="AS79">
        <f t="shared" si="60"/>
        <v>1.8344855671337885</v>
      </c>
      <c r="AT79" s="5">
        <f t="shared" si="61"/>
        <v>1</v>
      </c>
      <c r="AU79" s="5">
        <f t="shared" si="62"/>
        <v>2</v>
      </c>
    </row>
    <row r="80" spans="1:47" x14ac:dyDescent="0.2">
      <c r="D80" s="3" t="s">
        <v>64</v>
      </c>
      <c r="E80" s="1">
        <f t="shared" si="42"/>
        <v>10</v>
      </c>
      <c r="F80" s="3">
        <v>2</v>
      </c>
      <c r="G80">
        <f t="shared" si="43"/>
        <v>40000</v>
      </c>
      <c r="H80" s="3">
        <f t="shared" si="44"/>
        <v>2</v>
      </c>
      <c r="I80">
        <f t="shared" si="39"/>
        <v>15102</v>
      </c>
      <c r="J80">
        <v>7551</v>
      </c>
      <c r="K80">
        <f t="shared" si="45"/>
        <v>14533.64</v>
      </c>
      <c r="L80">
        <f t="shared" si="46"/>
        <v>1.9247304992716197</v>
      </c>
      <c r="M80" s="5">
        <f t="shared" si="47"/>
        <v>1</v>
      </c>
      <c r="N80" s="5">
        <f t="shared" si="48"/>
        <v>2</v>
      </c>
      <c r="U80" s="3" t="s">
        <v>64</v>
      </c>
      <c r="V80" s="1">
        <f t="shared" si="49"/>
        <v>10</v>
      </c>
      <c r="W80" s="3">
        <v>2</v>
      </c>
      <c r="X80">
        <f t="shared" si="50"/>
        <v>40000</v>
      </c>
      <c r="Y80" s="3">
        <f t="shared" si="51"/>
        <v>3</v>
      </c>
      <c r="Z80">
        <f t="shared" si="40"/>
        <v>9316</v>
      </c>
      <c r="AA80">
        <v>4658</v>
      </c>
      <c r="AB80">
        <f t="shared" si="52"/>
        <v>9722.36</v>
      </c>
      <c r="AC80">
        <f t="shared" si="53"/>
        <v>2.0872391584370975</v>
      </c>
      <c r="AD80" s="5">
        <f t="shared" si="54"/>
        <v>2</v>
      </c>
      <c r="AE80" s="5">
        <f t="shared" si="55"/>
        <v>3</v>
      </c>
      <c r="AK80" s="3" t="s">
        <v>64</v>
      </c>
      <c r="AL80" s="1">
        <f t="shared" si="56"/>
        <v>11</v>
      </c>
      <c r="AM80" s="3">
        <v>2</v>
      </c>
      <c r="AN80">
        <f t="shared" si="57"/>
        <v>40000</v>
      </c>
      <c r="AO80" s="3">
        <f t="shared" si="58"/>
        <v>2</v>
      </c>
      <c r="AP80">
        <f t="shared" si="41"/>
        <v>16894</v>
      </c>
      <c r="AQ80">
        <v>8447</v>
      </c>
      <c r="AR80">
        <f t="shared" si="59"/>
        <v>15316.12</v>
      </c>
      <c r="AS80">
        <f t="shared" si="60"/>
        <v>1.8132023203504204</v>
      </c>
      <c r="AT80" s="5">
        <f t="shared" si="61"/>
        <v>1</v>
      </c>
      <c r="AU80" s="5">
        <f t="shared" si="62"/>
        <v>2</v>
      </c>
    </row>
    <row r="81" spans="1:47" x14ac:dyDescent="0.2">
      <c r="D81" s="3" t="s">
        <v>65</v>
      </c>
      <c r="E81" s="1">
        <f t="shared" si="42"/>
        <v>10</v>
      </c>
      <c r="F81" s="3">
        <v>2</v>
      </c>
      <c r="G81">
        <f t="shared" si="43"/>
        <v>40000</v>
      </c>
      <c r="H81" s="3">
        <f t="shared" si="44"/>
        <v>2</v>
      </c>
      <c r="I81">
        <f t="shared" si="39"/>
        <v>15278</v>
      </c>
      <c r="J81">
        <v>7639</v>
      </c>
      <c r="K81">
        <f t="shared" si="45"/>
        <v>14533.64</v>
      </c>
      <c r="L81">
        <f t="shared" si="46"/>
        <v>1.9025579264301609</v>
      </c>
      <c r="M81" s="5">
        <f t="shared" si="47"/>
        <v>1</v>
      </c>
      <c r="N81" s="5">
        <f t="shared" si="48"/>
        <v>2</v>
      </c>
      <c r="U81" s="3" t="s">
        <v>65</v>
      </c>
      <c r="V81" s="1">
        <f t="shared" si="49"/>
        <v>10</v>
      </c>
      <c r="W81" s="3">
        <v>2</v>
      </c>
      <c r="X81">
        <f t="shared" si="50"/>
        <v>40000</v>
      </c>
      <c r="Y81" s="3">
        <f t="shared" si="51"/>
        <v>3</v>
      </c>
      <c r="Z81">
        <f t="shared" si="40"/>
        <v>9636</v>
      </c>
      <c r="AA81">
        <v>4818</v>
      </c>
      <c r="AB81">
        <f t="shared" si="52"/>
        <v>9722.36</v>
      </c>
      <c r="AC81">
        <f t="shared" si="53"/>
        <v>2.0179244499792448</v>
      </c>
      <c r="AD81" s="5">
        <f t="shared" si="54"/>
        <v>2</v>
      </c>
      <c r="AE81" s="5">
        <f t="shared" si="55"/>
        <v>3</v>
      </c>
      <c r="AK81" s="3" t="s">
        <v>65</v>
      </c>
      <c r="AL81" s="1">
        <f t="shared" si="56"/>
        <v>11</v>
      </c>
      <c r="AM81" s="3">
        <v>2</v>
      </c>
      <c r="AN81">
        <f t="shared" si="57"/>
        <v>40000</v>
      </c>
      <c r="AO81" s="3">
        <f t="shared" si="58"/>
        <v>2</v>
      </c>
      <c r="AP81">
        <f t="shared" si="41"/>
        <v>16786</v>
      </c>
      <c r="AQ81">
        <v>8393</v>
      </c>
      <c r="AR81">
        <f t="shared" si="59"/>
        <v>15316.12</v>
      </c>
      <c r="AS81">
        <f t="shared" si="60"/>
        <v>1.824868342666508</v>
      </c>
      <c r="AT81" s="5">
        <f t="shared" si="61"/>
        <v>1</v>
      </c>
      <c r="AU81" s="5">
        <f t="shared" si="62"/>
        <v>2</v>
      </c>
    </row>
    <row r="82" spans="1:47" x14ac:dyDescent="0.2">
      <c r="D82" s="3" t="s">
        <v>66</v>
      </c>
      <c r="E82" s="1">
        <f t="shared" si="42"/>
        <v>10</v>
      </c>
      <c r="F82" s="3">
        <v>2</v>
      </c>
      <c r="G82">
        <f t="shared" si="43"/>
        <v>40000</v>
      </c>
      <c r="H82" s="3">
        <f t="shared" si="44"/>
        <v>2</v>
      </c>
      <c r="I82">
        <f t="shared" si="39"/>
        <v>15272</v>
      </c>
      <c r="J82">
        <v>7636</v>
      </c>
      <c r="K82">
        <f t="shared" si="45"/>
        <v>14533.64</v>
      </c>
      <c r="L82">
        <f t="shared" si="46"/>
        <v>1.9033053954950234</v>
      </c>
      <c r="M82" s="5">
        <f t="shared" si="47"/>
        <v>1</v>
      </c>
      <c r="N82" s="5">
        <f t="shared" si="48"/>
        <v>2</v>
      </c>
      <c r="U82" s="3" t="s">
        <v>66</v>
      </c>
      <c r="V82" s="1">
        <f t="shared" si="49"/>
        <v>10</v>
      </c>
      <c r="W82" s="3">
        <v>2</v>
      </c>
      <c r="X82">
        <f t="shared" si="50"/>
        <v>40000</v>
      </c>
      <c r="Y82" s="3">
        <f t="shared" si="51"/>
        <v>2</v>
      </c>
      <c r="Z82">
        <f t="shared" si="40"/>
        <v>9942</v>
      </c>
      <c r="AA82">
        <v>4971</v>
      </c>
      <c r="AB82">
        <f t="shared" si="52"/>
        <v>9722.36</v>
      </c>
      <c r="AC82">
        <f t="shared" si="53"/>
        <v>1.955815731241199</v>
      </c>
      <c r="AD82" s="5">
        <f t="shared" si="54"/>
        <v>1</v>
      </c>
      <c r="AE82" s="5">
        <f t="shared" si="55"/>
        <v>2</v>
      </c>
      <c r="AK82" s="3" t="s">
        <v>66</v>
      </c>
      <c r="AL82" s="1">
        <f t="shared" si="56"/>
        <v>11</v>
      </c>
      <c r="AM82" s="3">
        <v>2</v>
      </c>
      <c r="AN82">
        <f t="shared" si="57"/>
        <v>40000</v>
      </c>
      <c r="AO82" s="3">
        <f t="shared" si="58"/>
        <v>2</v>
      </c>
      <c r="AP82">
        <f t="shared" si="41"/>
        <v>17338</v>
      </c>
      <c r="AQ82">
        <v>8669</v>
      </c>
      <c r="AR82">
        <f t="shared" si="59"/>
        <v>15316.12</v>
      </c>
      <c r="AS82">
        <f t="shared" si="60"/>
        <v>1.7667689468220096</v>
      </c>
      <c r="AT82" s="5">
        <f t="shared" si="61"/>
        <v>1</v>
      </c>
      <c r="AU82" s="5">
        <f t="shared" si="62"/>
        <v>2</v>
      </c>
    </row>
    <row r="83" spans="1:47" x14ac:dyDescent="0.2">
      <c r="D83" s="3" t="s">
        <v>67</v>
      </c>
      <c r="E83" s="1">
        <f t="shared" si="42"/>
        <v>10</v>
      </c>
      <c r="F83" s="3">
        <v>2</v>
      </c>
      <c r="G83">
        <f t="shared" si="43"/>
        <v>40000</v>
      </c>
      <c r="H83" s="3">
        <f t="shared" si="44"/>
        <v>2</v>
      </c>
      <c r="I83">
        <f t="shared" si="39"/>
        <v>15398</v>
      </c>
      <c r="J83">
        <v>7699</v>
      </c>
      <c r="K83">
        <f t="shared" si="45"/>
        <v>14533.64</v>
      </c>
      <c r="L83">
        <f t="shared" si="46"/>
        <v>1.8877308741394985</v>
      </c>
      <c r="M83" s="5">
        <f t="shared" si="47"/>
        <v>1</v>
      </c>
      <c r="N83" s="5">
        <f t="shared" si="48"/>
        <v>2</v>
      </c>
      <c r="U83" s="3" t="s">
        <v>67</v>
      </c>
      <c r="V83" s="1">
        <f t="shared" si="49"/>
        <v>10</v>
      </c>
      <c r="W83" s="3">
        <v>2</v>
      </c>
      <c r="X83">
        <f t="shared" si="50"/>
        <v>40000</v>
      </c>
      <c r="Y83" s="3">
        <f t="shared" si="51"/>
        <v>2</v>
      </c>
      <c r="Z83">
        <f t="shared" si="40"/>
        <v>10410</v>
      </c>
      <c r="AA83">
        <v>5205</v>
      </c>
      <c r="AB83">
        <f t="shared" si="52"/>
        <v>9722.36</v>
      </c>
      <c r="AC83">
        <f t="shared" si="53"/>
        <v>1.8678885686839579</v>
      </c>
      <c r="AD83" s="5">
        <f t="shared" si="54"/>
        <v>1</v>
      </c>
      <c r="AE83" s="5">
        <f t="shared" si="55"/>
        <v>2</v>
      </c>
      <c r="AK83" s="3" t="s">
        <v>67</v>
      </c>
      <c r="AL83" s="1">
        <f t="shared" si="56"/>
        <v>11</v>
      </c>
      <c r="AM83" s="3">
        <v>2</v>
      </c>
      <c r="AN83">
        <f t="shared" si="57"/>
        <v>40000</v>
      </c>
      <c r="AO83" s="3">
        <f t="shared" si="58"/>
        <v>2</v>
      </c>
      <c r="AP83">
        <f t="shared" si="41"/>
        <v>17206</v>
      </c>
      <c r="AQ83">
        <v>8603</v>
      </c>
      <c r="AR83">
        <f t="shared" si="59"/>
        <v>15316.12</v>
      </c>
      <c r="AS83">
        <f t="shared" si="60"/>
        <v>1.78032314308962</v>
      </c>
      <c r="AT83" s="5">
        <f t="shared" si="61"/>
        <v>1</v>
      </c>
      <c r="AU83" s="5">
        <f t="shared" si="62"/>
        <v>2</v>
      </c>
    </row>
    <row r="84" spans="1:47" x14ac:dyDescent="0.2">
      <c r="D84" s="3" t="s">
        <v>68</v>
      </c>
      <c r="E84" s="1">
        <f t="shared" si="42"/>
        <v>10</v>
      </c>
      <c r="F84" s="3">
        <v>2</v>
      </c>
      <c r="G84">
        <f t="shared" si="43"/>
        <v>40000</v>
      </c>
      <c r="H84" s="3">
        <f t="shared" si="44"/>
        <v>2</v>
      </c>
      <c r="I84">
        <f t="shared" si="39"/>
        <v>15580</v>
      </c>
      <c r="J84">
        <v>7790</v>
      </c>
      <c r="K84">
        <f t="shared" si="45"/>
        <v>14533.64</v>
      </c>
      <c r="L84">
        <f t="shared" si="46"/>
        <v>1.8656790757381256</v>
      </c>
      <c r="M84" s="5">
        <f t="shared" si="47"/>
        <v>1</v>
      </c>
      <c r="N84" s="5">
        <f t="shared" si="48"/>
        <v>2</v>
      </c>
      <c r="U84" s="3" t="s">
        <v>68</v>
      </c>
      <c r="V84" s="1">
        <f t="shared" si="49"/>
        <v>10</v>
      </c>
      <c r="W84" s="3">
        <v>2</v>
      </c>
      <c r="X84">
        <f t="shared" si="50"/>
        <v>40000</v>
      </c>
      <c r="Y84" s="3">
        <f t="shared" si="51"/>
        <v>2</v>
      </c>
      <c r="Z84">
        <f t="shared" si="40"/>
        <v>10792</v>
      </c>
      <c r="AA84">
        <v>5396</v>
      </c>
      <c r="AB84">
        <f t="shared" si="52"/>
        <v>9722.36</v>
      </c>
      <c r="AC84">
        <f t="shared" si="53"/>
        <v>1.8017716827279466</v>
      </c>
      <c r="AD84" s="5">
        <f t="shared" si="54"/>
        <v>1</v>
      </c>
      <c r="AE84" s="5">
        <f t="shared" si="55"/>
        <v>2</v>
      </c>
      <c r="AK84" s="3" t="s">
        <v>68</v>
      </c>
      <c r="AL84" s="1">
        <f t="shared" si="56"/>
        <v>11</v>
      </c>
      <c r="AM84" s="3">
        <v>2</v>
      </c>
      <c r="AN84">
        <f t="shared" si="57"/>
        <v>40000</v>
      </c>
      <c r="AO84" s="3">
        <f t="shared" si="58"/>
        <v>2</v>
      </c>
      <c r="AP84">
        <f t="shared" si="41"/>
        <v>17380</v>
      </c>
      <c r="AQ84">
        <v>8690</v>
      </c>
      <c r="AR84">
        <f t="shared" si="59"/>
        <v>15316.12</v>
      </c>
      <c r="AS84">
        <f t="shared" si="60"/>
        <v>1.7624994246260071</v>
      </c>
      <c r="AT84" s="5">
        <f t="shared" si="61"/>
        <v>1</v>
      </c>
      <c r="AU84" s="5">
        <f t="shared" si="62"/>
        <v>2</v>
      </c>
    </row>
    <row r="85" spans="1:47" x14ac:dyDescent="0.2">
      <c r="D85" s="3" t="s">
        <v>69</v>
      </c>
      <c r="E85" s="1">
        <f t="shared" si="42"/>
        <v>10</v>
      </c>
      <c r="F85" s="3">
        <v>2</v>
      </c>
      <c r="G85">
        <f t="shared" si="43"/>
        <v>40000</v>
      </c>
      <c r="H85" s="3">
        <f t="shared" si="44"/>
        <v>2</v>
      </c>
      <c r="I85">
        <f t="shared" si="39"/>
        <v>15692</v>
      </c>
      <c r="J85">
        <v>7846</v>
      </c>
      <c r="K85">
        <f t="shared" si="45"/>
        <v>14533.64</v>
      </c>
      <c r="L85">
        <f t="shared" si="46"/>
        <v>1.8523629875095589</v>
      </c>
      <c r="M85" s="5">
        <f t="shared" si="47"/>
        <v>1</v>
      </c>
      <c r="N85" s="5">
        <f t="shared" si="48"/>
        <v>2</v>
      </c>
      <c r="U85" s="3" t="s">
        <v>69</v>
      </c>
      <c r="V85" s="1">
        <f t="shared" si="49"/>
        <v>10</v>
      </c>
      <c r="W85" s="3">
        <v>2</v>
      </c>
      <c r="X85">
        <f t="shared" si="50"/>
        <v>40000</v>
      </c>
      <c r="Y85" s="3">
        <f t="shared" si="51"/>
        <v>2</v>
      </c>
      <c r="Z85">
        <f t="shared" si="40"/>
        <v>11200</v>
      </c>
      <c r="AA85">
        <v>5600</v>
      </c>
      <c r="AB85">
        <f t="shared" si="52"/>
        <v>9722.36</v>
      </c>
      <c r="AC85">
        <f t="shared" si="53"/>
        <v>1.7361357142857143</v>
      </c>
      <c r="AD85" s="5">
        <f t="shared" si="54"/>
        <v>1</v>
      </c>
      <c r="AE85" s="5">
        <f t="shared" si="55"/>
        <v>2</v>
      </c>
      <c r="AK85" s="3" t="s">
        <v>69</v>
      </c>
      <c r="AL85" s="1">
        <f t="shared" si="56"/>
        <v>11</v>
      </c>
      <c r="AM85" s="3">
        <v>2</v>
      </c>
      <c r="AN85">
        <f t="shared" si="57"/>
        <v>40000</v>
      </c>
      <c r="AO85" s="3">
        <f t="shared" si="58"/>
        <v>2</v>
      </c>
      <c r="AP85">
        <f t="shared" si="41"/>
        <v>17236</v>
      </c>
      <c r="AQ85">
        <v>8618</v>
      </c>
      <c r="AR85">
        <f t="shared" si="59"/>
        <v>15316.12</v>
      </c>
      <c r="AS85">
        <f t="shared" si="60"/>
        <v>1.7772244140171733</v>
      </c>
      <c r="AT85" s="5">
        <f t="shared" si="61"/>
        <v>1</v>
      </c>
      <c r="AU85" s="5">
        <f t="shared" si="62"/>
        <v>2</v>
      </c>
    </row>
    <row r="86" spans="1:47" x14ac:dyDescent="0.2">
      <c r="D86" s="3" t="s">
        <v>70</v>
      </c>
      <c r="E86" s="1">
        <f t="shared" si="42"/>
        <v>10</v>
      </c>
      <c r="F86" s="3">
        <v>2</v>
      </c>
      <c r="G86">
        <f t="shared" si="43"/>
        <v>40000</v>
      </c>
      <c r="H86" s="3">
        <f t="shared" si="44"/>
        <v>2</v>
      </c>
      <c r="I86">
        <f t="shared" si="39"/>
        <v>15738</v>
      </c>
      <c r="J86">
        <v>7869</v>
      </c>
      <c r="K86">
        <f t="shared" si="45"/>
        <v>14533.64</v>
      </c>
      <c r="L86">
        <f t="shared" si="46"/>
        <v>1.8469487863769221</v>
      </c>
      <c r="M86" s="5">
        <f t="shared" si="47"/>
        <v>1</v>
      </c>
      <c r="N86" s="5">
        <f t="shared" si="48"/>
        <v>2</v>
      </c>
      <c r="U86" s="3" t="s">
        <v>70</v>
      </c>
      <c r="V86" s="1">
        <f t="shared" si="49"/>
        <v>10</v>
      </c>
      <c r="W86" s="3">
        <v>2</v>
      </c>
      <c r="X86">
        <f t="shared" si="50"/>
        <v>40000</v>
      </c>
      <c r="Y86" s="3">
        <f t="shared" si="51"/>
        <v>2</v>
      </c>
      <c r="Z86">
        <f t="shared" si="40"/>
        <v>11474</v>
      </c>
      <c r="AA86">
        <v>5737</v>
      </c>
      <c r="AB86">
        <f t="shared" si="52"/>
        <v>9722.36</v>
      </c>
      <c r="AC86">
        <f t="shared" si="53"/>
        <v>1.6946766602754053</v>
      </c>
      <c r="AD86" s="5">
        <f t="shared" si="54"/>
        <v>1</v>
      </c>
      <c r="AE86" s="5">
        <f t="shared" si="55"/>
        <v>2</v>
      </c>
      <c r="AK86" s="3" t="s">
        <v>70</v>
      </c>
      <c r="AL86" s="1">
        <f t="shared" si="56"/>
        <v>11</v>
      </c>
      <c r="AM86" s="3">
        <v>2</v>
      </c>
      <c r="AN86">
        <f t="shared" si="57"/>
        <v>40000</v>
      </c>
      <c r="AO86" s="3">
        <f t="shared" si="58"/>
        <v>2</v>
      </c>
      <c r="AP86">
        <f t="shared" si="41"/>
        <v>17490</v>
      </c>
      <c r="AQ86">
        <v>8745</v>
      </c>
      <c r="AR86">
        <f t="shared" si="59"/>
        <v>15316.12</v>
      </c>
      <c r="AS86">
        <f t="shared" si="60"/>
        <v>1.7514145225843341</v>
      </c>
      <c r="AT86" s="5">
        <f t="shared" si="61"/>
        <v>1</v>
      </c>
      <c r="AU86" s="5">
        <f t="shared" si="62"/>
        <v>2</v>
      </c>
    </row>
    <row r="87" spans="1:47" x14ac:dyDescent="0.2">
      <c r="D87" s="3" t="s">
        <v>71</v>
      </c>
      <c r="E87" s="1">
        <f t="shared" si="42"/>
        <v>10</v>
      </c>
      <c r="F87" s="3">
        <v>2</v>
      </c>
      <c r="G87">
        <f t="shared" si="43"/>
        <v>40000</v>
      </c>
      <c r="H87" s="3">
        <f t="shared" si="44"/>
        <v>2</v>
      </c>
      <c r="I87">
        <f t="shared" si="39"/>
        <v>15856</v>
      </c>
      <c r="J87">
        <v>7928</v>
      </c>
      <c r="K87">
        <f t="shared" si="45"/>
        <v>14533.64</v>
      </c>
      <c r="L87">
        <f t="shared" si="46"/>
        <v>1.8332038345105952</v>
      </c>
      <c r="M87" s="5">
        <f t="shared" si="47"/>
        <v>1</v>
      </c>
      <c r="N87" s="5">
        <f t="shared" si="48"/>
        <v>2</v>
      </c>
      <c r="U87" s="3" t="s">
        <v>71</v>
      </c>
      <c r="V87" s="1">
        <f t="shared" si="49"/>
        <v>10</v>
      </c>
      <c r="W87" s="3">
        <v>2</v>
      </c>
      <c r="X87">
        <f t="shared" si="50"/>
        <v>40000</v>
      </c>
      <c r="Y87" s="3">
        <f t="shared" si="51"/>
        <v>2</v>
      </c>
      <c r="Z87">
        <f t="shared" si="40"/>
        <v>11744</v>
      </c>
      <c r="AA87">
        <v>5872</v>
      </c>
      <c r="AB87">
        <f t="shared" si="52"/>
        <v>9722.36</v>
      </c>
      <c r="AC87">
        <f t="shared" si="53"/>
        <v>1.6557152588555859</v>
      </c>
      <c r="AD87" s="5">
        <f t="shared" si="54"/>
        <v>1</v>
      </c>
      <c r="AE87" s="5">
        <f t="shared" si="55"/>
        <v>2</v>
      </c>
      <c r="AK87" s="3" t="s">
        <v>71</v>
      </c>
      <c r="AL87" s="1">
        <f t="shared" si="56"/>
        <v>11</v>
      </c>
      <c r="AM87" s="3">
        <v>2</v>
      </c>
      <c r="AN87">
        <f t="shared" si="57"/>
        <v>40000</v>
      </c>
      <c r="AO87" s="3">
        <f t="shared" si="58"/>
        <v>2</v>
      </c>
      <c r="AP87">
        <f t="shared" si="41"/>
        <v>17510</v>
      </c>
      <c r="AQ87">
        <v>8755</v>
      </c>
      <c r="AR87">
        <f t="shared" si="59"/>
        <v>15316.12</v>
      </c>
      <c r="AS87">
        <f t="shared" si="60"/>
        <v>1.7494140491147916</v>
      </c>
      <c r="AT87" s="5">
        <f t="shared" si="61"/>
        <v>1</v>
      </c>
      <c r="AU87" s="5">
        <f t="shared" si="62"/>
        <v>2</v>
      </c>
    </row>
    <row r="88" spans="1:47" x14ac:dyDescent="0.2">
      <c r="D88" s="3" t="s">
        <v>81</v>
      </c>
      <c r="E88" s="1">
        <f t="shared" si="42"/>
        <v>10</v>
      </c>
      <c r="F88" s="3">
        <v>2</v>
      </c>
      <c r="G88">
        <f t="shared" si="43"/>
        <v>40000</v>
      </c>
      <c r="H88" s="3">
        <f t="shared" si="44"/>
        <v>2</v>
      </c>
      <c r="I88">
        <f t="shared" si="39"/>
        <v>15878</v>
      </c>
      <c r="J88">
        <v>7939</v>
      </c>
      <c r="K88">
        <f t="shared" si="45"/>
        <v>14533.64</v>
      </c>
      <c r="L88">
        <f>K88/J88</f>
        <v>1.830663811563169</v>
      </c>
      <c r="M88" s="5">
        <f>_xlfn.FLOOR.PRECISE(L88)</f>
        <v>1</v>
      </c>
      <c r="N88" s="5">
        <f>ROUNDUP(L88,0)</f>
        <v>2</v>
      </c>
      <c r="U88" s="3" t="s">
        <v>81</v>
      </c>
      <c r="V88" s="1">
        <f t="shared" si="49"/>
        <v>10</v>
      </c>
      <c r="W88" s="3">
        <v>2</v>
      </c>
      <c r="X88">
        <f t="shared" si="50"/>
        <v>40000</v>
      </c>
      <c r="Y88" s="3">
        <f t="shared" si="51"/>
        <v>2</v>
      </c>
      <c r="Z88">
        <f t="shared" si="40"/>
        <v>11788</v>
      </c>
      <c r="AA88">
        <v>5894</v>
      </c>
      <c r="AB88">
        <f t="shared" si="52"/>
        <v>9722.36</v>
      </c>
      <c r="AC88">
        <f>AB88/AA88</f>
        <v>1.6495351204614863</v>
      </c>
      <c r="AD88" s="5">
        <f>_xlfn.FLOOR.PRECISE(AC88)</f>
        <v>1</v>
      </c>
      <c r="AE88" s="5">
        <f>ROUNDUP(AC88,0)</f>
        <v>2</v>
      </c>
      <c r="AK88" s="3" t="s">
        <v>81</v>
      </c>
      <c r="AL88" s="1">
        <f t="shared" si="56"/>
        <v>11</v>
      </c>
      <c r="AM88" s="3">
        <v>2</v>
      </c>
      <c r="AN88">
        <f t="shared" si="57"/>
        <v>40000</v>
      </c>
      <c r="AO88" s="3">
        <f t="shared" si="58"/>
        <v>2</v>
      </c>
      <c r="AP88">
        <f t="shared" si="41"/>
        <v>17512</v>
      </c>
      <c r="AQ88">
        <v>8756</v>
      </c>
      <c r="AR88">
        <f t="shared" si="59"/>
        <v>15316.12</v>
      </c>
      <c r="AS88">
        <f>AR88/AQ88</f>
        <v>1.7492142530835999</v>
      </c>
      <c r="AT88" s="5">
        <f>_xlfn.FLOOR.PRECISE(AS88)</f>
        <v>1</v>
      </c>
      <c r="AU88" s="5">
        <f>ROUNDUP(AS88,0)</f>
        <v>2</v>
      </c>
    </row>
    <row r="89" spans="1:47" x14ac:dyDescent="0.2">
      <c r="D89" s="3" t="s">
        <v>82</v>
      </c>
      <c r="E89" s="1">
        <f t="shared" si="42"/>
        <v>10</v>
      </c>
      <c r="F89" s="3">
        <v>2</v>
      </c>
      <c r="G89">
        <f t="shared" si="43"/>
        <v>40000</v>
      </c>
      <c r="H89" s="3">
        <f t="shared" si="44"/>
        <v>2</v>
      </c>
      <c r="I89">
        <f t="shared" si="39"/>
        <v>15494</v>
      </c>
      <c r="J89">
        <v>7747</v>
      </c>
      <c r="K89">
        <f t="shared" si="45"/>
        <v>14533.64</v>
      </c>
      <c r="L89">
        <f t="shared" ref="L89:L112" si="63">K89/J89</f>
        <v>1.8760345940364012</v>
      </c>
      <c r="M89" s="5">
        <f t="shared" ref="M89:M112" si="64">_xlfn.FLOOR.PRECISE(L89)</f>
        <v>1</v>
      </c>
      <c r="N89" s="5">
        <f t="shared" ref="N89:N112" si="65">ROUNDUP(L89,0)</f>
        <v>2</v>
      </c>
      <c r="U89" s="3" t="s">
        <v>82</v>
      </c>
      <c r="V89" s="1">
        <f t="shared" si="49"/>
        <v>10</v>
      </c>
      <c r="W89" s="3">
        <v>2</v>
      </c>
      <c r="X89">
        <f t="shared" si="50"/>
        <v>40000</v>
      </c>
      <c r="Y89" s="3">
        <f t="shared" si="51"/>
        <v>2</v>
      </c>
      <c r="Z89">
        <f t="shared" si="40"/>
        <v>12000</v>
      </c>
      <c r="AA89">
        <v>6000</v>
      </c>
      <c r="AB89">
        <f t="shared" si="52"/>
        <v>9722.36</v>
      </c>
      <c r="AC89">
        <f t="shared" ref="AC89:AC112" si="66">AB89/AA89</f>
        <v>1.6203933333333334</v>
      </c>
      <c r="AD89" s="5">
        <f t="shared" ref="AD89:AD112" si="67">_xlfn.FLOOR.PRECISE(AC89)</f>
        <v>1</v>
      </c>
      <c r="AE89" s="5">
        <f t="shared" ref="AE89:AE112" si="68">ROUNDUP(AC89,0)</f>
        <v>2</v>
      </c>
      <c r="AK89" s="3" t="s">
        <v>82</v>
      </c>
      <c r="AL89" s="1">
        <f t="shared" si="56"/>
        <v>11</v>
      </c>
      <c r="AM89" s="3">
        <v>2</v>
      </c>
      <c r="AN89">
        <f t="shared" si="57"/>
        <v>40000</v>
      </c>
      <c r="AO89" s="3">
        <f t="shared" si="58"/>
        <v>2</v>
      </c>
      <c r="AP89">
        <f t="shared" si="41"/>
        <v>17300</v>
      </c>
      <c r="AQ89">
        <v>8650</v>
      </c>
      <c r="AR89">
        <f t="shared" si="59"/>
        <v>15316.12</v>
      </c>
      <c r="AS89">
        <f t="shared" ref="AS89:AS112" si="69">AR89/AQ89</f>
        <v>1.7706497109826591</v>
      </c>
      <c r="AT89" s="5">
        <f t="shared" ref="AT89:AT112" si="70">_xlfn.FLOOR.PRECISE(AS89)</f>
        <v>1</v>
      </c>
      <c r="AU89" s="5">
        <f t="shared" ref="AU89:AU112" si="71">ROUNDUP(AS89,0)</f>
        <v>2</v>
      </c>
    </row>
    <row r="90" spans="1:47" x14ac:dyDescent="0.2">
      <c r="D90" s="3" t="s">
        <v>83</v>
      </c>
      <c r="E90" s="1">
        <f t="shared" si="42"/>
        <v>10</v>
      </c>
      <c r="F90" s="3">
        <v>2</v>
      </c>
      <c r="G90">
        <f t="shared" si="43"/>
        <v>40000</v>
      </c>
      <c r="H90" s="3">
        <f t="shared" si="44"/>
        <v>2</v>
      </c>
      <c r="I90">
        <f t="shared" si="39"/>
        <v>15736</v>
      </c>
      <c r="J90">
        <v>7868</v>
      </c>
      <c r="K90">
        <f t="shared" si="45"/>
        <v>14533.64</v>
      </c>
      <c r="L90">
        <f t="shared" si="63"/>
        <v>1.8471835282155566</v>
      </c>
      <c r="M90" s="5">
        <f t="shared" si="64"/>
        <v>1</v>
      </c>
      <c r="N90" s="5">
        <f t="shared" si="65"/>
        <v>2</v>
      </c>
      <c r="U90" s="3" t="s">
        <v>83</v>
      </c>
      <c r="V90" s="1">
        <f t="shared" si="49"/>
        <v>10</v>
      </c>
      <c r="W90" s="3">
        <v>2</v>
      </c>
      <c r="X90">
        <f t="shared" si="50"/>
        <v>40000</v>
      </c>
      <c r="Y90" s="3">
        <f t="shared" si="51"/>
        <v>2</v>
      </c>
      <c r="Z90">
        <f t="shared" si="40"/>
        <v>12152</v>
      </c>
      <c r="AA90">
        <v>6076</v>
      </c>
      <c r="AB90">
        <f t="shared" si="52"/>
        <v>9722.36</v>
      </c>
      <c r="AC90">
        <f t="shared" si="66"/>
        <v>1.6001250822909809</v>
      </c>
      <c r="AD90" s="5">
        <f t="shared" si="67"/>
        <v>1</v>
      </c>
      <c r="AE90" s="5">
        <f t="shared" si="68"/>
        <v>2</v>
      </c>
      <c r="AK90" s="3" t="s">
        <v>83</v>
      </c>
      <c r="AL90" s="1">
        <f t="shared" si="56"/>
        <v>11</v>
      </c>
      <c r="AM90" s="3">
        <v>2</v>
      </c>
      <c r="AN90">
        <f t="shared" si="57"/>
        <v>40000</v>
      </c>
      <c r="AO90" s="3">
        <f t="shared" si="58"/>
        <v>2</v>
      </c>
      <c r="AP90">
        <f t="shared" si="41"/>
        <v>17160</v>
      </c>
      <c r="AQ90">
        <v>8580</v>
      </c>
      <c r="AR90">
        <f t="shared" si="59"/>
        <v>15316.12</v>
      </c>
      <c r="AS90">
        <f t="shared" si="69"/>
        <v>1.7850955710955712</v>
      </c>
      <c r="AT90" s="5">
        <f t="shared" si="70"/>
        <v>1</v>
      </c>
      <c r="AU90" s="5">
        <f t="shared" si="71"/>
        <v>2</v>
      </c>
    </row>
    <row r="91" spans="1:47" x14ac:dyDescent="0.2">
      <c r="C91" s="1"/>
      <c r="D91" s="3" t="s">
        <v>84</v>
      </c>
      <c r="E91" s="1">
        <f t="shared" si="42"/>
        <v>10</v>
      </c>
      <c r="F91" s="3">
        <v>2</v>
      </c>
      <c r="G91">
        <f t="shared" si="43"/>
        <v>40000</v>
      </c>
      <c r="H91" s="3">
        <f t="shared" si="44"/>
        <v>2</v>
      </c>
      <c r="I91">
        <f t="shared" si="39"/>
        <v>15408</v>
      </c>
      <c r="J91">
        <v>7704</v>
      </c>
      <c r="K91">
        <f t="shared" si="45"/>
        <v>14533.64</v>
      </c>
      <c r="L91">
        <f t="shared" si="63"/>
        <v>1.8865057113187953</v>
      </c>
      <c r="M91" s="5">
        <f t="shared" si="64"/>
        <v>1</v>
      </c>
      <c r="N91" s="5">
        <f t="shared" si="65"/>
        <v>2</v>
      </c>
      <c r="O91" s="1"/>
      <c r="P91" s="1"/>
      <c r="Q91" s="1"/>
      <c r="T91" s="1"/>
      <c r="U91" s="3" t="s">
        <v>84</v>
      </c>
      <c r="V91" s="1">
        <f t="shared" si="49"/>
        <v>10</v>
      </c>
      <c r="W91" s="3">
        <v>2</v>
      </c>
      <c r="X91">
        <f t="shared" si="50"/>
        <v>40000</v>
      </c>
      <c r="Y91" s="3">
        <f t="shared" si="51"/>
        <v>2</v>
      </c>
      <c r="Z91">
        <f t="shared" si="40"/>
        <v>12310</v>
      </c>
      <c r="AA91">
        <v>6155</v>
      </c>
      <c r="AB91">
        <f t="shared" si="52"/>
        <v>9722.36</v>
      </c>
      <c r="AC91">
        <f t="shared" si="66"/>
        <v>1.5795873273761172</v>
      </c>
      <c r="AD91" s="5">
        <f t="shared" si="67"/>
        <v>1</v>
      </c>
      <c r="AE91" s="5">
        <f t="shared" si="68"/>
        <v>2</v>
      </c>
      <c r="AF91" s="1"/>
      <c r="AG91" s="1"/>
      <c r="AJ91" s="1"/>
      <c r="AK91" s="3" t="s">
        <v>84</v>
      </c>
      <c r="AL91" s="1">
        <f t="shared" si="56"/>
        <v>11</v>
      </c>
      <c r="AM91" s="3">
        <v>2</v>
      </c>
      <c r="AN91">
        <f t="shared" si="57"/>
        <v>40000</v>
      </c>
      <c r="AO91" s="3">
        <f t="shared" si="58"/>
        <v>2</v>
      </c>
      <c r="AP91">
        <f t="shared" si="41"/>
        <v>16976</v>
      </c>
      <c r="AQ91">
        <v>8488</v>
      </c>
      <c r="AR91">
        <f t="shared" si="59"/>
        <v>15316.12</v>
      </c>
      <c r="AS91">
        <f t="shared" si="69"/>
        <v>1.8044439208294063</v>
      </c>
      <c r="AT91" s="5">
        <f t="shared" si="70"/>
        <v>1</v>
      </c>
      <c r="AU91" s="5">
        <f t="shared" si="71"/>
        <v>2</v>
      </c>
    </row>
    <row r="92" spans="1:47" x14ac:dyDescent="0.2">
      <c r="C92" s="1"/>
      <c r="D92" s="3" t="s">
        <v>85</v>
      </c>
      <c r="E92" s="1">
        <f t="shared" si="42"/>
        <v>10</v>
      </c>
      <c r="F92" s="3">
        <v>2</v>
      </c>
      <c r="G92">
        <f t="shared" si="43"/>
        <v>40000</v>
      </c>
      <c r="H92" s="3">
        <f t="shared" si="44"/>
        <v>2</v>
      </c>
      <c r="I92">
        <f t="shared" si="39"/>
        <v>15484</v>
      </c>
      <c r="J92">
        <v>7742</v>
      </c>
      <c r="K92">
        <f t="shared" si="45"/>
        <v>14533.64</v>
      </c>
      <c r="L92">
        <f t="shared" si="63"/>
        <v>1.8772461896150865</v>
      </c>
      <c r="M92" s="5">
        <f t="shared" si="64"/>
        <v>1</v>
      </c>
      <c r="N92" s="5">
        <f t="shared" si="65"/>
        <v>2</v>
      </c>
      <c r="O92" s="1"/>
      <c r="P92" s="1"/>
      <c r="Q92" s="1"/>
      <c r="T92" s="1"/>
      <c r="U92" s="3" t="s">
        <v>85</v>
      </c>
      <c r="V92" s="1">
        <f t="shared" si="49"/>
        <v>10</v>
      </c>
      <c r="W92" s="3">
        <v>2</v>
      </c>
      <c r="X92">
        <f t="shared" si="50"/>
        <v>40000</v>
      </c>
      <c r="Y92" s="3">
        <f t="shared" si="51"/>
        <v>2</v>
      </c>
      <c r="Z92">
        <f t="shared" si="40"/>
        <v>12506</v>
      </c>
      <c r="AA92">
        <v>6253</v>
      </c>
      <c r="AB92">
        <f t="shared" si="52"/>
        <v>9722.36</v>
      </c>
      <c r="AC92">
        <f t="shared" si="66"/>
        <v>1.5548312809851272</v>
      </c>
      <c r="AD92" s="5">
        <f t="shared" si="67"/>
        <v>1</v>
      </c>
      <c r="AE92" s="5">
        <f t="shared" si="68"/>
        <v>2</v>
      </c>
      <c r="AF92" s="1"/>
      <c r="AG92" s="1"/>
      <c r="AJ92" s="1"/>
      <c r="AK92" s="3" t="s">
        <v>85</v>
      </c>
      <c r="AL92" s="1">
        <f t="shared" si="56"/>
        <v>11</v>
      </c>
      <c r="AM92" s="3">
        <v>2</v>
      </c>
      <c r="AN92">
        <f>AI$4/25</f>
        <v>40000</v>
      </c>
      <c r="AO92" s="3">
        <f t="shared" si="58"/>
        <v>2</v>
      </c>
      <c r="AP92">
        <f t="shared" si="41"/>
        <v>16612</v>
      </c>
      <c r="AQ92">
        <v>8306</v>
      </c>
      <c r="AR92">
        <f t="shared" si="59"/>
        <v>15316.12</v>
      </c>
      <c r="AS92">
        <f t="shared" si="69"/>
        <v>1.8439826631350831</v>
      </c>
      <c r="AT92" s="5">
        <f t="shared" si="70"/>
        <v>1</v>
      </c>
      <c r="AU92" s="5">
        <f t="shared" si="71"/>
        <v>2</v>
      </c>
    </row>
    <row r="93" spans="1:47" x14ac:dyDescent="0.2">
      <c r="A93" s="1"/>
      <c r="B93" s="1"/>
      <c r="C93" s="1"/>
      <c r="D93" s="3" t="s">
        <v>86</v>
      </c>
      <c r="E93" s="1">
        <f t="shared" si="42"/>
        <v>10</v>
      </c>
      <c r="F93" s="3">
        <v>2</v>
      </c>
      <c r="G93">
        <f t="shared" si="43"/>
        <v>40000</v>
      </c>
      <c r="H93" s="3">
        <f t="shared" si="44"/>
        <v>2</v>
      </c>
      <c r="I93">
        <f t="shared" si="39"/>
        <v>15454</v>
      </c>
      <c r="J93">
        <v>7727</v>
      </c>
      <c r="K93">
        <f t="shared" si="45"/>
        <v>14533.64</v>
      </c>
      <c r="L93">
        <f t="shared" si="63"/>
        <v>1.880890384366507</v>
      </c>
      <c r="M93" s="5">
        <f t="shared" si="64"/>
        <v>1</v>
      </c>
      <c r="N93" s="5">
        <f t="shared" si="65"/>
        <v>2</v>
      </c>
      <c r="O93" s="1"/>
      <c r="P93" s="1"/>
      <c r="Q93" s="1"/>
      <c r="R93" s="1"/>
      <c r="S93" s="1"/>
      <c r="T93" s="1"/>
      <c r="U93" s="3" t="s">
        <v>86</v>
      </c>
      <c r="V93" s="1">
        <f t="shared" si="49"/>
        <v>10</v>
      </c>
      <c r="W93" s="3">
        <v>2</v>
      </c>
      <c r="X93">
        <f t="shared" si="50"/>
        <v>40000</v>
      </c>
      <c r="Y93" s="3">
        <f t="shared" si="51"/>
        <v>2</v>
      </c>
      <c r="Z93">
        <f t="shared" si="40"/>
        <v>12732</v>
      </c>
      <c r="AA93">
        <v>6366</v>
      </c>
      <c r="AB93">
        <f t="shared" si="52"/>
        <v>9722.36</v>
      </c>
      <c r="AC93">
        <f t="shared" si="66"/>
        <v>1.5272321709079486</v>
      </c>
      <c r="AD93" s="5">
        <f t="shared" si="67"/>
        <v>1</v>
      </c>
      <c r="AE93" s="5">
        <f t="shared" si="68"/>
        <v>2</v>
      </c>
      <c r="AF93" s="1"/>
      <c r="AG93" s="1"/>
      <c r="AH93" s="1"/>
      <c r="AI93" s="1"/>
      <c r="AJ93" s="1"/>
      <c r="AK93" s="3" t="s">
        <v>86</v>
      </c>
      <c r="AL93" s="1">
        <f t="shared" si="56"/>
        <v>11</v>
      </c>
      <c r="AM93" s="3">
        <v>2</v>
      </c>
      <c r="AN93">
        <f t="shared" ref="AN93:AN112" si="72">AI$4/25</f>
        <v>40000</v>
      </c>
      <c r="AO93" s="3">
        <f t="shared" si="58"/>
        <v>2</v>
      </c>
      <c r="AP93">
        <f t="shared" si="41"/>
        <v>16672</v>
      </c>
      <c r="AQ93">
        <v>8336</v>
      </c>
      <c r="AR93">
        <f t="shared" si="59"/>
        <v>15316.12</v>
      </c>
      <c r="AS93">
        <f t="shared" si="69"/>
        <v>1.8373464491362765</v>
      </c>
      <c r="AT93" s="5">
        <f t="shared" si="70"/>
        <v>1</v>
      </c>
      <c r="AU93" s="5">
        <f t="shared" si="71"/>
        <v>2</v>
      </c>
    </row>
    <row r="94" spans="1:47" x14ac:dyDescent="0.2">
      <c r="A94" s="1"/>
      <c r="B94" s="1"/>
      <c r="C94" s="1"/>
      <c r="D94" s="3" t="s">
        <v>87</v>
      </c>
      <c r="E94" s="1">
        <f t="shared" si="42"/>
        <v>10</v>
      </c>
      <c r="F94" s="3">
        <v>2</v>
      </c>
      <c r="G94">
        <f t="shared" si="43"/>
        <v>40000</v>
      </c>
      <c r="H94" s="3">
        <f t="shared" si="44"/>
        <v>2</v>
      </c>
      <c r="I94">
        <f t="shared" si="39"/>
        <v>15266</v>
      </c>
      <c r="J94">
        <v>7633</v>
      </c>
      <c r="K94">
        <f t="shared" si="45"/>
        <v>14533.64</v>
      </c>
      <c r="L94">
        <f t="shared" si="63"/>
        <v>1.9040534521158128</v>
      </c>
      <c r="M94" s="5">
        <f t="shared" si="64"/>
        <v>1</v>
      </c>
      <c r="N94" s="5">
        <f t="shared" si="65"/>
        <v>2</v>
      </c>
      <c r="O94" s="1"/>
      <c r="P94" s="1"/>
      <c r="Q94" s="1"/>
      <c r="R94" s="1"/>
      <c r="S94" s="1"/>
      <c r="T94" s="1"/>
      <c r="U94" s="3" t="s">
        <v>87</v>
      </c>
      <c r="V94" s="1">
        <f t="shared" si="49"/>
        <v>10</v>
      </c>
      <c r="W94" s="3">
        <v>2</v>
      </c>
      <c r="X94">
        <f t="shared" si="50"/>
        <v>40000</v>
      </c>
      <c r="Y94" s="3">
        <f t="shared" si="51"/>
        <v>2</v>
      </c>
      <c r="Z94">
        <f t="shared" si="40"/>
        <v>12746</v>
      </c>
      <c r="AA94">
        <v>6373</v>
      </c>
      <c r="AB94">
        <f t="shared" si="52"/>
        <v>9722.36</v>
      </c>
      <c r="AC94">
        <f t="shared" si="66"/>
        <v>1.5255546838223757</v>
      </c>
      <c r="AD94" s="5">
        <f t="shared" si="67"/>
        <v>1</v>
      </c>
      <c r="AE94" s="5">
        <f t="shared" si="68"/>
        <v>2</v>
      </c>
      <c r="AF94" s="1"/>
      <c r="AG94" s="1"/>
      <c r="AH94" s="1"/>
      <c r="AI94" s="1"/>
      <c r="AJ94" s="1"/>
      <c r="AK94" s="3" t="s">
        <v>87</v>
      </c>
      <c r="AL94" s="1">
        <f t="shared" si="56"/>
        <v>11</v>
      </c>
      <c r="AM94" s="3">
        <v>2</v>
      </c>
      <c r="AN94">
        <f t="shared" si="72"/>
        <v>40000</v>
      </c>
      <c r="AO94" s="3">
        <f t="shared" si="58"/>
        <v>2</v>
      </c>
      <c r="AP94">
        <f t="shared" si="41"/>
        <v>16626</v>
      </c>
      <c r="AQ94">
        <v>8313</v>
      </c>
      <c r="AR94">
        <f t="shared" si="59"/>
        <v>15316.12</v>
      </c>
      <c r="AS94">
        <f t="shared" si="69"/>
        <v>1.8424299290268256</v>
      </c>
      <c r="AT94" s="5">
        <f t="shared" si="70"/>
        <v>1</v>
      </c>
      <c r="AU94" s="5">
        <f t="shared" si="71"/>
        <v>2</v>
      </c>
    </row>
    <row r="95" spans="1:47" x14ac:dyDescent="0.2">
      <c r="A95" s="1"/>
      <c r="B95" s="1"/>
      <c r="C95" s="1"/>
      <c r="D95" s="3" t="s">
        <v>88</v>
      </c>
      <c r="E95" s="1">
        <f t="shared" si="42"/>
        <v>10</v>
      </c>
      <c r="F95" s="3">
        <v>2</v>
      </c>
      <c r="G95">
        <f t="shared" si="43"/>
        <v>40000</v>
      </c>
      <c r="H95" s="3">
        <f t="shared" si="44"/>
        <v>2</v>
      </c>
      <c r="I95">
        <f t="shared" si="39"/>
        <v>15362</v>
      </c>
      <c r="J95">
        <v>7681</v>
      </c>
      <c r="K95">
        <f t="shared" si="45"/>
        <v>14533.64</v>
      </c>
      <c r="L95">
        <f t="shared" si="63"/>
        <v>1.8921546673610206</v>
      </c>
      <c r="M95" s="5">
        <f t="shared" si="64"/>
        <v>1</v>
      </c>
      <c r="N95" s="5">
        <f t="shared" si="65"/>
        <v>2</v>
      </c>
      <c r="O95" s="1"/>
      <c r="P95" s="1"/>
      <c r="Q95" s="1"/>
      <c r="R95" s="1"/>
      <c r="S95" s="1"/>
      <c r="T95" s="1"/>
      <c r="U95" s="3" t="s">
        <v>88</v>
      </c>
      <c r="V95" s="1">
        <f t="shared" si="49"/>
        <v>10</v>
      </c>
      <c r="W95" s="3">
        <v>2</v>
      </c>
      <c r="X95">
        <f t="shared" si="50"/>
        <v>40000</v>
      </c>
      <c r="Y95" s="3">
        <f t="shared" si="51"/>
        <v>2</v>
      </c>
      <c r="Z95">
        <f t="shared" si="40"/>
        <v>12878</v>
      </c>
      <c r="AA95">
        <v>6439</v>
      </c>
      <c r="AB95">
        <f t="shared" si="52"/>
        <v>9722.36</v>
      </c>
      <c r="AC95">
        <f t="shared" si="66"/>
        <v>1.5099176890821557</v>
      </c>
      <c r="AD95" s="5">
        <f t="shared" si="67"/>
        <v>1</v>
      </c>
      <c r="AE95" s="5">
        <f t="shared" si="68"/>
        <v>2</v>
      </c>
      <c r="AF95" s="1"/>
      <c r="AG95" s="1"/>
      <c r="AH95" s="1"/>
      <c r="AI95" s="1"/>
      <c r="AJ95" s="1"/>
      <c r="AK95" s="3" t="s">
        <v>88</v>
      </c>
      <c r="AL95" s="1">
        <f t="shared" si="56"/>
        <v>11</v>
      </c>
      <c r="AM95" s="3">
        <v>2</v>
      </c>
      <c r="AN95">
        <f t="shared" si="72"/>
        <v>40000</v>
      </c>
      <c r="AO95" s="3">
        <f t="shared" si="58"/>
        <v>2</v>
      </c>
      <c r="AP95">
        <f t="shared" si="41"/>
        <v>16706</v>
      </c>
      <c r="AQ95">
        <v>8353</v>
      </c>
      <c r="AR95">
        <f t="shared" si="59"/>
        <v>15316.12</v>
      </c>
      <c r="AS95">
        <f t="shared" si="69"/>
        <v>1.8336070872740333</v>
      </c>
      <c r="AT95" s="5">
        <f t="shared" si="70"/>
        <v>1</v>
      </c>
      <c r="AU95" s="5">
        <f t="shared" si="71"/>
        <v>2</v>
      </c>
    </row>
    <row r="96" spans="1:47" x14ac:dyDescent="0.2">
      <c r="A96" s="1"/>
      <c r="B96" s="1"/>
      <c r="C96" s="1"/>
      <c r="D96" s="3" t="s">
        <v>89</v>
      </c>
      <c r="E96" s="1">
        <f t="shared" si="42"/>
        <v>10</v>
      </c>
      <c r="F96" s="3">
        <v>2</v>
      </c>
      <c r="G96">
        <f t="shared" si="43"/>
        <v>40000</v>
      </c>
      <c r="H96" s="3">
        <f t="shared" si="44"/>
        <v>2</v>
      </c>
      <c r="I96">
        <f t="shared" si="39"/>
        <v>15102</v>
      </c>
      <c r="J96">
        <v>7551</v>
      </c>
      <c r="K96">
        <f t="shared" si="45"/>
        <v>14533.64</v>
      </c>
      <c r="L96">
        <f t="shared" si="63"/>
        <v>1.9247304992716197</v>
      </c>
      <c r="M96" s="5">
        <f t="shared" si="64"/>
        <v>1</v>
      </c>
      <c r="N96" s="5">
        <f t="shared" si="65"/>
        <v>2</v>
      </c>
      <c r="O96" s="1"/>
      <c r="P96" s="1"/>
      <c r="Q96" s="1"/>
      <c r="R96" s="1"/>
      <c r="S96" s="1"/>
      <c r="T96" s="1"/>
      <c r="U96" s="3" t="s">
        <v>89</v>
      </c>
      <c r="V96" s="1">
        <f t="shared" si="49"/>
        <v>10</v>
      </c>
      <c r="W96" s="3">
        <v>2</v>
      </c>
      <c r="X96">
        <f t="shared" si="50"/>
        <v>40000</v>
      </c>
      <c r="Y96" s="3">
        <f t="shared" si="51"/>
        <v>2</v>
      </c>
      <c r="Z96">
        <f t="shared" si="40"/>
        <v>13114</v>
      </c>
      <c r="AA96">
        <v>6557</v>
      </c>
      <c r="AB96">
        <f t="shared" si="52"/>
        <v>9722.36</v>
      </c>
      <c r="AC96">
        <f t="shared" si="66"/>
        <v>1.4827451578465762</v>
      </c>
      <c r="AD96" s="5">
        <f t="shared" si="67"/>
        <v>1</v>
      </c>
      <c r="AE96" s="5">
        <f t="shared" si="68"/>
        <v>2</v>
      </c>
      <c r="AF96" s="1"/>
      <c r="AG96" s="1"/>
      <c r="AH96" s="1"/>
      <c r="AI96" s="1"/>
      <c r="AJ96" s="1"/>
      <c r="AK96" s="3" t="s">
        <v>89</v>
      </c>
      <c r="AL96" s="1">
        <f t="shared" si="56"/>
        <v>10</v>
      </c>
      <c r="AM96" s="3">
        <v>2</v>
      </c>
      <c r="AN96">
        <f t="shared" si="72"/>
        <v>40000</v>
      </c>
      <c r="AO96" s="3">
        <f t="shared" si="58"/>
        <v>2</v>
      </c>
      <c r="AP96">
        <f t="shared" si="41"/>
        <v>16248</v>
      </c>
      <c r="AQ96">
        <v>8124</v>
      </c>
      <c r="AR96">
        <f t="shared" si="59"/>
        <v>15316.12</v>
      </c>
      <c r="AS96">
        <f t="shared" si="69"/>
        <v>1.885292959133432</v>
      </c>
      <c r="AT96" s="5">
        <f t="shared" si="70"/>
        <v>1</v>
      </c>
      <c r="AU96" s="5">
        <f t="shared" si="71"/>
        <v>2</v>
      </c>
    </row>
    <row r="97" spans="1:47" x14ac:dyDescent="0.2">
      <c r="A97" s="1"/>
      <c r="B97" s="1"/>
      <c r="C97" s="1"/>
      <c r="D97" s="3" t="s">
        <v>90</v>
      </c>
      <c r="E97" s="1">
        <f t="shared" si="42"/>
        <v>10</v>
      </c>
      <c r="F97" s="3">
        <v>2</v>
      </c>
      <c r="G97">
        <f t="shared" si="43"/>
        <v>40000</v>
      </c>
      <c r="H97" s="3">
        <f t="shared" si="44"/>
        <v>2</v>
      </c>
      <c r="I97">
        <f t="shared" si="39"/>
        <v>15082</v>
      </c>
      <c r="J97">
        <v>7541</v>
      </c>
      <c r="K97">
        <f t="shared" si="45"/>
        <v>14533.64</v>
      </c>
      <c r="L97">
        <f t="shared" si="63"/>
        <v>1.9272828537329265</v>
      </c>
      <c r="M97" s="5">
        <f t="shared" si="64"/>
        <v>1</v>
      </c>
      <c r="N97" s="5">
        <f t="shared" si="65"/>
        <v>2</v>
      </c>
      <c r="O97" s="1"/>
      <c r="P97" s="1"/>
      <c r="Q97" s="1"/>
      <c r="R97" s="1"/>
      <c r="S97" s="1"/>
      <c r="T97" s="1"/>
      <c r="U97" s="3" t="s">
        <v>90</v>
      </c>
      <c r="V97" s="1">
        <f t="shared" si="49"/>
        <v>10</v>
      </c>
      <c r="W97" s="3">
        <v>2</v>
      </c>
      <c r="X97">
        <f t="shared" si="50"/>
        <v>40000</v>
      </c>
      <c r="Y97" s="3">
        <f t="shared" si="51"/>
        <v>2</v>
      </c>
      <c r="Z97">
        <f t="shared" si="40"/>
        <v>13226</v>
      </c>
      <c r="AA97">
        <v>6613</v>
      </c>
      <c r="AB97">
        <f t="shared" si="52"/>
        <v>9722.36</v>
      </c>
      <c r="AC97">
        <f t="shared" si="66"/>
        <v>1.4701890216240738</v>
      </c>
      <c r="AD97" s="5">
        <f t="shared" si="67"/>
        <v>1</v>
      </c>
      <c r="AE97" s="5">
        <f t="shared" si="68"/>
        <v>2</v>
      </c>
      <c r="AF97" s="1"/>
      <c r="AG97" s="1"/>
      <c r="AH97" s="1"/>
      <c r="AI97" s="1"/>
      <c r="AJ97" s="1"/>
      <c r="AK97" s="3" t="s">
        <v>90</v>
      </c>
      <c r="AL97" s="1">
        <f t="shared" si="56"/>
        <v>10</v>
      </c>
      <c r="AM97" s="3">
        <v>2</v>
      </c>
      <c r="AN97">
        <f t="shared" si="72"/>
        <v>40000</v>
      </c>
      <c r="AO97" s="3">
        <f t="shared" si="58"/>
        <v>2</v>
      </c>
      <c r="AP97">
        <f t="shared" si="41"/>
        <v>15958</v>
      </c>
      <c r="AQ97">
        <v>7979</v>
      </c>
      <c r="AR97">
        <f t="shared" si="59"/>
        <v>15316.12</v>
      </c>
      <c r="AS97">
        <f t="shared" si="69"/>
        <v>1.9195538288006018</v>
      </c>
      <c r="AT97" s="5">
        <f t="shared" si="70"/>
        <v>1</v>
      </c>
      <c r="AU97" s="5">
        <f t="shared" si="71"/>
        <v>2</v>
      </c>
    </row>
    <row r="98" spans="1:47" x14ac:dyDescent="0.2">
      <c r="A98" s="1"/>
      <c r="B98" s="1"/>
      <c r="C98" s="1"/>
      <c r="D98" s="3" t="s">
        <v>91</v>
      </c>
      <c r="E98" s="1">
        <f t="shared" si="42"/>
        <v>10</v>
      </c>
      <c r="F98" s="3">
        <v>2</v>
      </c>
      <c r="G98">
        <f t="shared" si="43"/>
        <v>40000</v>
      </c>
      <c r="H98" s="3">
        <f t="shared" si="44"/>
        <v>2</v>
      </c>
      <c r="I98">
        <f t="shared" si="39"/>
        <v>14930</v>
      </c>
      <c r="J98">
        <v>7465</v>
      </c>
      <c r="K98">
        <f t="shared" si="45"/>
        <v>14533.64</v>
      </c>
      <c r="L98">
        <f t="shared" si="63"/>
        <v>1.9469042196918955</v>
      </c>
      <c r="M98" s="5">
        <f t="shared" si="64"/>
        <v>1</v>
      </c>
      <c r="N98" s="5">
        <f t="shared" si="65"/>
        <v>2</v>
      </c>
      <c r="O98" s="1"/>
      <c r="P98" s="1"/>
      <c r="Q98" s="1"/>
      <c r="R98" s="1"/>
      <c r="S98" s="1"/>
      <c r="T98" s="1"/>
      <c r="U98" s="3" t="s">
        <v>91</v>
      </c>
      <c r="V98" s="1">
        <f t="shared" si="49"/>
        <v>10</v>
      </c>
      <c r="W98" s="3">
        <v>2</v>
      </c>
      <c r="X98">
        <f t="shared" si="50"/>
        <v>40000</v>
      </c>
      <c r="Y98" s="3">
        <f t="shared" si="51"/>
        <v>2</v>
      </c>
      <c r="Z98">
        <f t="shared" si="40"/>
        <v>13410</v>
      </c>
      <c r="AA98">
        <v>6705</v>
      </c>
      <c r="AB98">
        <f t="shared" si="52"/>
        <v>9722.36</v>
      </c>
      <c r="AC98">
        <f t="shared" si="66"/>
        <v>1.4500164056674125</v>
      </c>
      <c r="AD98" s="5">
        <f t="shared" si="67"/>
        <v>1</v>
      </c>
      <c r="AE98" s="5">
        <f t="shared" si="68"/>
        <v>2</v>
      </c>
      <c r="AF98" s="1"/>
      <c r="AG98" s="1"/>
      <c r="AH98" s="1"/>
      <c r="AI98" s="1"/>
      <c r="AJ98" s="1"/>
      <c r="AK98" s="3" t="s">
        <v>91</v>
      </c>
      <c r="AL98" s="1">
        <f t="shared" si="56"/>
        <v>10</v>
      </c>
      <c r="AM98" s="3">
        <v>2</v>
      </c>
      <c r="AN98">
        <f t="shared" si="72"/>
        <v>40000</v>
      </c>
      <c r="AO98" s="3">
        <f t="shared" si="58"/>
        <v>2</v>
      </c>
      <c r="AP98">
        <f t="shared" si="41"/>
        <v>15816</v>
      </c>
      <c r="AQ98">
        <v>7908</v>
      </c>
      <c r="AR98">
        <f t="shared" si="59"/>
        <v>15316.12</v>
      </c>
      <c r="AS98">
        <f t="shared" si="69"/>
        <v>1.936788062721295</v>
      </c>
      <c r="AT98" s="5">
        <f t="shared" si="70"/>
        <v>1</v>
      </c>
      <c r="AU98" s="5">
        <f t="shared" si="71"/>
        <v>2</v>
      </c>
    </row>
    <row r="99" spans="1:47" x14ac:dyDescent="0.2">
      <c r="A99" s="1"/>
      <c r="B99" s="1"/>
      <c r="C99" s="1"/>
      <c r="D99" s="3" t="s">
        <v>92</v>
      </c>
      <c r="E99" s="1">
        <f t="shared" si="42"/>
        <v>10</v>
      </c>
      <c r="F99" s="3">
        <v>2</v>
      </c>
      <c r="G99">
        <f t="shared" si="43"/>
        <v>40000</v>
      </c>
      <c r="H99" s="3">
        <f t="shared" si="44"/>
        <v>2</v>
      </c>
      <c r="I99">
        <f t="shared" si="39"/>
        <v>14736</v>
      </c>
      <c r="J99">
        <v>7368</v>
      </c>
      <c r="K99">
        <f t="shared" si="45"/>
        <v>14533.64</v>
      </c>
      <c r="L99">
        <f t="shared" si="63"/>
        <v>1.9725352877307274</v>
      </c>
      <c r="M99" s="5">
        <f t="shared" si="64"/>
        <v>1</v>
      </c>
      <c r="N99" s="5">
        <f t="shared" si="65"/>
        <v>2</v>
      </c>
      <c r="O99" s="1"/>
      <c r="P99" s="1"/>
      <c r="Q99" s="1"/>
      <c r="R99" s="1"/>
      <c r="S99" s="1"/>
      <c r="T99" s="1"/>
      <c r="U99" s="3" t="s">
        <v>92</v>
      </c>
      <c r="V99" s="1">
        <f t="shared" si="49"/>
        <v>10</v>
      </c>
      <c r="W99" s="3">
        <v>2</v>
      </c>
      <c r="X99">
        <f t="shared" si="50"/>
        <v>40000</v>
      </c>
      <c r="Y99" s="3">
        <f t="shared" si="51"/>
        <v>2</v>
      </c>
      <c r="Z99">
        <f t="shared" si="40"/>
        <v>13438</v>
      </c>
      <c r="AA99">
        <v>6719</v>
      </c>
      <c r="AB99">
        <f t="shared" si="52"/>
        <v>9722.36</v>
      </c>
      <c r="AC99">
        <f t="shared" si="66"/>
        <v>1.4469950885548446</v>
      </c>
      <c r="AD99" s="5">
        <f t="shared" si="67"/>
        <v>1</v>
      </c>
      <c r="AE99" s="5">
        <f t="shared" si="68"/>
        <v>2</v>
      </c>
      <c r="AF99" s="1"/>
      <c r="AG99" s="1"/>
      <c r="AH99" s="1"/>
      <c r="AI99" s="1"/>
      <c r="AJ99" s="1"/>
      <c r="AK99" s="3" t="s">
        <v>92</v>
      </c>
      <c r="AL99" s="1">
        <f t="shared" si="56"/>
        <v>10</v>
      </c>
      <c r="AM99" s="3">
        <v>2</v>
      </c>
      <c r="AN99">
        <f t="shared" si="72"/>
        <v>40000</v>
      </c>
      <c r="AO99" s="3">
        <f t="shared" si="58"/>
        <v>2</v>
      </c>
      <c r="AP99">
        <f t="shared" si="41"/>
        <v>15560</v>
      </c>
      <c r="AQ99">
        <v>7780</v>
      </c>
      <c r="AR99">
        <f t="shared" si="59"/>
        <v>15316.12</v>
      </c>
      <c r="AS99">
        <f t="shared" si="69"/>
        <v>1.9686529562982007</v>
      </c>
      <c r="AT99" s="5">
        <f t="shared" si="70"/>
        <v>1</v>
      </c>
      <c r="AU99" s="5">
        <f t="shared" si="71"/>
        <v>2</v>
      </c>
    </row>
    <row r="100" spans="1:47" x14ac:dyDescent="0.2">
      <c r="A100" s="1"/>
      <c r="B100" s="1"/>
      <c r="C100" s="1"/>
      <c r="D100" s="3" t="s">
        <v>93</v>
      </c>
      <c r="E100" s="1">
        <f t="shared" si="42"/>
        <v>10</v>
      </c>
      <c r="F100" s="3">
        <v>2</v>
      </c>
      <c r="G100">
        <f t="shared" si="43"/>
        <v>40000</v>
      </c>
      <c r="H100" s="3">
        <f t="shared" si="44"/>
        <v>2</v>
      </c>
      <c r="I100">
        <f t="shared" si="39"/>
        <v>14600</v>
      </c>
      <c r="J100">
        <v>7300</v>
      </c>
      <c r="K100">
        <f t="shared" si="45"/>
        <v>14533.64</v>
      </c>
      <c r="L100">
        <f t="shared" si="63"/>
        <v>1.9909095890410957</v>
      </c>
      <c r="M100" s="5">
        <f t="shared" si="64"/>
        <v>1</v>
      </c>
      <c r="N100" s="5">
        <f t="shared" si="65"/>
        <v>2</v>
      </c>
      <c r="O100" s="1"/>
      <c r="P100" s="1"/>
      <c r="Q100" s="1"/>
      <c r="R100" s="1"/>
      <c r="S100" s="1"/>
      <c r="T100" s="1"/>
      <c r="U100" s="3" t="s">
        <v>93</v>
      </c>
      <c r="V100" s="1">
        <f t="shared" si="49"/>
        <v>10</v>
      </c>
      <c r="W100" s="3">
        <v>2</v>
      </c>
      <c r="X100">
        <f>S$4/25</f>
        <v>40000</v>
      </c>
      <c r="Y100" s="3">
        <f t="shared" si="51"/>
        <v>2</v>
      </c>
      <c r="Z100">
        <f t="shared" si="40"/>
        <v>13432</v>
      </c>
      <c r="AA100">
        <v>6716</v>
      </c>
      <c r="AB100">
        <f t="shared" si="52"/>
        <v>9722.36</v>
      </c>
      <c r="AC100">
        <f t="shared" si="66"/>
        <v>1.4476414532459798</v>
      </c>
      <c r="AD100" s="5">
        <f t="shared" si="67"/>
        <v>1</v>
      </c>
      <c r="AE100" s="5">
        <f t="shared" si="68"/>
        <v>2</v>
      </c>
      <c r="AF100" s="1"/>
      <c r="AG100" s="1"/>
      <c r="AH100" s="1"/>
      <c r="AI100" s="1"/>
      <c r="AJ100" s="1"/>
      <c r="AK100" s="3" t="s">
        <v>93</v>
      </c>
      <c r="AL100" s="1">
        <f t="shared" si="56"/>
        <v>10</v>
      </c>
      <c r="AM100" s="3">
        <v>2</v>
      </c>
      <c r="AN100">
        <f t="shared" si="72"/>
        <v>40000</v>
      </c>
      <c r="AO100" s="3">
        <f t="shared" si="58"/>
        <v>2</v>
      </c>
      <c r="AP100">
        <f t="shared" si="41"/>
        <v>15438</v>
      </c>
      <c r="AQ100">
        <v>7719</v>
      </c>
      <c r="AR100">
        <f t="shared" si="59"/>
        <v>15316.12</v>
      </c>
      <c r="AS100">
        <f t="shared" si="69"/>
        <v>1.9842103899468844</v>
      </c>
      <c r="AT100" s="5">
        <f t="shared" si="70"/>
        <v>1</v>
      </c>
      <c r="AU100" s="5">
        <f t="shared" si="71"/>
        <v>2</v>
      </c>
    </row>
    <row r="101" spans="1:47" x14ac:dyDescent="0.2">
      <c r="A101" s="1"/>
      <c r="B101" s="1"/>
      <c r="C101" s="1"/>
      <c r="D101" s="3" t="s">
        <v>94</v>
      </c>
      <c r="E101" s="1">
        <f t="shared" si="42"/>
        <v>10</v>
      </c>
      <c r="F101" s="3">
        <v>2</v>
      </c>
      <c r="G101">
        <f t="shared" si="43"/>
        <v>40000</v>
      </c>
      <c r="H101" s="3">
        <f t="shared" si="44"/>
        <v>3</v>
      </c>
      <c r="I101">
        <f t="shared" si="39"/>
        <v>14220</v>
      </c>
      <c r="J101">
        <v>7110</v>
      </c>
      <c r="K101">
        <f t="shared" si="45"/>
        <v>14533.64</v>
      </c>
      <c r="L101">
        <f t="shared" si="63"/>
        <v>2.0441125175808721</v>
      </c>
      <c r="M101" s="5">
        <f t="shared" si="64"/>
        <v>2</v>
      </c>
      <c r="N101" s="5">
        <f t="shared" si="65"/>
        <v>3</v>
      </c>
      <c r="O101" s="1"/>
      <c r="P101" s="1"/>
      <c r="Q101" s="1"/>
      <c r="R101" s="1"/>
      <c r="S101" s="1"/>
      <c r="T101" s="1"/>
      <c r="U101" s="3" t="s">
        <v>94</v>
      </c>
      <c r="V101" s="1">
        <f t="shared" si="49"/>
        <v>10</v>
      </c>
      <c r="W101" s="3">
        <v>2</v>
      </c>
      <c r="X101">
        <f t="shared" si="50"/>
        <v>40000</v>
      </c>
      <c r="Y101" s="3">
        <f t="shared" si="51"/>
        <v>2</v>
      </c>
      <c r="Z101">
        <f t="shared" si="40"/>
        <v>13462</v>
      </c>
      <c r="AA101">
        <v>6731</v>
      </c>
      <c r="AB101">
        <f t="shared" si="52"/>
        <v>9722.36</v>
      </c>
      <c r="AC101">
        <f t="shared" si="66"/>
        <v>1.4444153914722924</v>
      </c>
      <c r="AD101" s="5">
        <f t="shared" si="67"/>
        <v>1</v>
      </c>
      <c r="AE101" s="5">
        <f t="shared" si="68"/>
        <v>2</v>
      </c>
      <c r="AF101" s="1"/>
      <c r="AG101" s="1"/>
      <c r="AH101" s="1"/>
      <c r="AI101" s="1"/>
      <c r="AJ101" s="1"/>
      <c r="AK101" s="3" t="s">
        <v>94</v>
      </c>
      <c r="AL101" s="1">
        <f t="shared" si="56"/>
        <v>10</v>
      </c>
      <c r="AM101" s="3">
        <v>2</v>
      </c>
      <c r="AN101">
        <f t="shared" si="72"/>
        <v>40000</v>
      </c>
      <c r="AO101" s="3">
        <f t="shared" si="58"/>
        <v>3</v>
      </c>
      <c r="AP101">
        <f t="shared" si="41"/>
        <v>15150</v>
      </c>
      <c r="AQ101">
        <v>7575</v>
      </c>
      <c r="AR101">
        <f t="shared" si="59"/>
        <v>15316.12</v>
      </c>
      <c r="AS101">
        <f t="shared" si="69"/>
        <v>2.0219300330033003</v>
      </c>
      <c r="AT101" s="5">
        <f t="shared" si="70"/>
        <v>2</v>
      </c>
      <c r="AU101" s="5">
        <f t="shared" si="71"/>
        <v>3</v>
      </c>
    </row>
    <row r="102" spans="1:47" x14ac:dyDescent="0.2">
      <c r="A102" s="1"/>
      <c r="B102" s="1"/>
      <c r="C102" s="1"/>
      <c r="D102" s="3" t="s">
        <v>95</v>
      </c>
      <c r="E102" s="1">
        <f t="shared" si="42"/>
        <v>10</v>
      </c>
      <c r="F102" s="3">
        <v>2</v>
      </c>
      <c r="G102">
        <f t="shared" si="43"/>
        <v>40000</v>
      </c>
      <c r="H102" s="3">
        <f t="shared" si="44"/>
        <v>3</v>
      </c>
      <c r="I102">
        <f t="shared" si="39"/>
        <v>14442</v>
      </c>
      <c r="J102">
        <v>7221</v>
      </c>
      <c r="K102">
        <f t="shared" si="45"/>
        <v>14533.64</v>
      </c>
      <c r="L102">
        <f t="shared" si="63"/>
        <v>2.0126907630522086</v>
      </c>
      <c r="M102" s="5">
        <f t="shared" si="64"/>
        <v>2</v>
      </c>
      <c r="N102" s="5">
        <f t="shared" si="65"/>
        <v>3</v>
      </c>
      <c r="O102" s="1"/>
      <c r="P102" s="1"/>
      <c r="Q102" s="1"/>
      <c r="R102" s="1"/>
      <c r="S102" s="1"/>
      <c r="T102" s="1"/>
      <c r="U102" s="3" t="s">
        <v>95</v>
      </c>
      <c r="V102" s="1">
        <f t="shared" si="49"/>
        <v>10</v>
      </c>
      <c r="W102" s="3">
        <v>2</v>
      </c>
      <c r="X102">
        <f t="shared" si="50"/>
        <v>40000</v>
      </c>
      <c r="Y102" s="3">
        <f t="shared" si="51"/>
        <v>2</v>
      </c>
      <c r="Z102">
        <f t="shared" si="40"/>
        <v>13364</v>
      </c>
      <c r="AA102">
        <v>6682</v>
      </c>
      <c r="AB102">
        <f t="shared" si="52"/>
        <v>9722.36</v>
      </c>
      <c r="AC102">
        <f t="shared" si="66"/>
        <v>1.455007482789584</v>
      </c>
      <c r="AD102" s="5">
        <f t="shared" si="67"/>
        <v>1</v>
      </c>
      <c r="AE102" s="5">
        <f t="shared" si="68"/>
        <v>2</v>
      </c>
      <c r="AF102" s="1"/>
      <c r="AG102" s="1"/>
      <c r="AH102" s="1"/>
      <c r="AI102" s="1"/>
      <c r="AJ102" s="1"/>
      <c r="AK102" s="3" t="s">
        <v>95</v>
      </c>
      <c r="AL102" s="1">
        <f t="shared" si="56"/>
        <v>10</v>
      </c>
      <c r="AM102" s="3">
        <v>2</v>
      </c>
      <c r="AN102">
        <f t="shared" si="72"/>
        <v>40000</v>
      </c>
      <c r="AO102" s="3">
        <f t="shared" si="58"/>
        <v>3</v>
      </c>
      <c r="AP102">
        <f t="shared" si="41"/>
        <v>15160</v>
      </c>
      <c r="AQ102">
        <v>7580</v>
      </c>
      <c r="AR102">
        <f t="shared" si="59"/>
        <v>15316.12</v>
      </c>
      <c r="AS102">
        <f t="shared" si="69"/>
        <v>2.0205963060686019</v>
      </c>
      <c r="AT102" s="5">
        <f t="shared" si="70"/>
        <v>2</v>
      </c>
      <c r="AU102" s="5">
        <f t="shared" si="71"/>
        <v>3</v>
      </c>
    </row>
    <row r="103" spans="1:47" x14ac:dyDescent="0.2">
      <c r="A103" s="1"/>
      <c r="B103" s="1"/>
      <c r="C103" s="1"/>
      <c r="D103" s="3" t="s">
        <v>96</v>
      </c>
      <c r="E103" s="1">
        <f t="shared" si="42"/>
        <v>10</v>
      </c>
      <c r="F103" s="3">
        <v>2</v>
      </c>
      <c r="G103">
        <f t="shared" si="43"/>
        <v>40000</v>
      </c>
      <c r="H103" s="3">
        <f t="shared" si="44"/>
        <v>3</v>
      </c>
      <c r="I103">
        <f t="shared" si="39"/>
        <v>14056</v>
      </c>
      <c r="J103">
        <v>7028</v>
      </c>
      <c r="K103">
        <f t="shared" si="45"/>
        <v>14533.64</v>
      </c>
      <c r="L103">
        <f t="shared" si="63"/>
        <v>2.0679624359704039</v>
      </c>
      <c r="M103" s="5">
        <f t="shared" si="64"/>
        <v>2</v>
      </c>
      <c r="N103" s="5">
        <f t="shared" si="65"/>
        <v>3</v>
      </c>
      <c r="O103" s="1"/>
      <c r="P103" s="1"/>
      <c r="Q103" s="1"/>
      <c r="R103" s="1"/>
      <c r="S103" s="1"/>
      <c r="T103" s="1"/>
      <c r="U103" s="3" t="s">
        <v>96</v>
      </c>
      <c r="V103" s="1">
        <f t="shared" si="49"/>
        <v>10</v>
      </c>
      <c r="W103" s="3">
        <v>2</v>
      </c>
      <c r="X103">
        <f t="shared" si="50"/>
        <v>40000</v>
      </c>
      <c r="Y103" s="3">
        <f t="shared" si="51"/>
        <v>2</v>
      </c>
      <c r="Z103">
        <f t="shared" si="40"/>
        <v>13632</v>
      </c>
      <c r="AA103">
        <v>6816</v>
      </c>
      <c r="AB103">
        <f t="shared" si="52"/>
        <v>9722.36</v>
      </c>
      <c r="AC103">
        <f t="shared" si="66"/>
        <v>1.4264025821596245</v>
      </c>
      <c r="AD103" s="5">
        <f t="shared" si="67"/>
        <v>1</v>
      </c>
      <c r="AE103" s="5">
        <f t="shared" si="68"/>
        <v>2</v>
      </c>
      <c r="AF103" s="1"/>
      <c r="AG103" s="1"/>
      <c r="AH103" s="1"/>
      <c r="AI103" s="1"/>
      <c r="AJ103" s="1"/>
      <c r="AK103" s="3" t="s">
        <v>96</v>
      </c>
      <c r="AL103" s="1">
        <f t="shared" si="56"/>
        <v>10</v>
      </c>
      <c r="AM103" s="3">
        <v>2</v>
      </c>
      <c r="AN103">
        <f t="shared" si="72"/>
        <v>40000</v>
      </c>
      <c r="AO103" s="3">
        <f t="shared" si="58"/>
        <v>3</v>
      </c>
      <c r="AP103">
        <f t="shared" si="41"/>
        <v>14816</v>
      </c>
      <c r="AQ103">
        <v>7408</v>
      </c>
      <c r="AR103">
        <f t="shared" si="59"/>
        <v>15316.12</v>
      </c>
      <c r="AS103">
        <f t="shared" si="69"/>
        <v>2.0675107991360693</v>
      </c>
      <c r="AT103" s="5">
        <f t="shared" si="70"/>
        <v>2</v>
      </c>
      <c r="AU103" s="5">
        <f t="shared" si="71"/>
        <v>3</v>
      </c>
    </row>
    <row r="104" spans="1:47" x14ac:dyDescent="0.2">
      <c r="A104" s="1"/>
      <c r="B104" s="1"/>
      <c r="C104" s="1"/>
      <c r="D104" s="3" t="s">
        <v>97</v>
      </c>
      <c r="E104" s="1">
        <f t="shared" si="42"/>
        <v>10</v>
      </c>
      <c r="F104" s="3">
        <v>2</v>
      </c>
      <c r="G104">
        <f t="shared" si="43"/>
        <v>40000</v>
      </c>
      <c r="H104" s="3">
        <f t="shared" si="44"/>
        <v>3</v>
      </c>
      <c r="I104">
        <f t="shared" si="39"/>
        <v>14076</v>
      </c>
      <c r="J104">
        <v>7038</v>
      </c>
      <c r="K104">
        <f t="shared" si="45"/>
        <v>14533.64</v>
      </c>
      <c r="L104">
        <f t="shared" si="63"/>
        <v>2.0650241545893717</v>
      </c>
      <c r="M104" s="5">
        <f t="shared" si="64"/>
        <v>2</v>
      </c>
      <c r="N104" s="5">
        <f t="shared" si="65"/>
        <v>3</v>
      </c>
      <c r="O104" s="1"/>
      <c r="P104" s="1"/>
      <c r="Q104" s="1"/>
      <c r="R104" s="1"/>
      <c r="S104" s="1"/>
      <c r="T104" s="1"/>
      <c r="U104" s="3" t="s">
        <v>97</v>
      </c>
      <c r="V104" s="1">
        <f t="shared" si="49"/>
        <v>10</v>
      </c>
      <c r="W104" s="3">
        <v>2</v>
      </c>
      <c r="X104">
        <f t="shared" si="50"/>
        <v>40000</v>
      </c>
      <c r="Y104" s="3">
        <f t="shared" si="51"/>
        <v>2</v>
      </c>
      <c r="Z104">
        <f t="shared" si="40"/>
        <v>13730</v>
      </c>
      <c r="AA104">
        <v>6865</v>
      </c>
      <c r="AB104">
        <f t="shared" si="52"/>
        <v>9722.36</v>
      </c>
      <c r="AC104">
        <f t="shared" si="66"/>
        <v>1.4162214129643118</v>
      </c>
      <c r="AD104" s="5">
        <f t="shared" si="67"/>
        <v>1</v>
      </c>
      <c r="AE104" s="5">
        <f t="shared" si="68"/>
        <v>2</v>
      </c>
      <c r="AF104" s="1"/>
      <c r="AG104" s="1"/>
      <c r="AH104" s="1"/>
      <c r="AI104" s="1"/>
      <c r="AJ104" s="1"/>
      <c r="AK104" s="3" t="s">
        <v>97</v>
      </c>
      <c r="AL104" s="1">
        <f t="shared" si="56"/>
        <v>10</v>
      </c>
      <c r="AM104" s="3">
        <v>2</v>
      </c>
      <c r="AN104">
        <f t="shared" si="72"/>
        <v>40000</v>
      </c>
      <c r="AO104" s="3">
        <f t="shared" si="58"/>
        <v>3</v>
      </c>
      <c r="AP104">
        <f t="shared" si="41"/>
        <v>14388</v>
      </c>
      <c r="AQ104">
        <v>7194</v>
      </c>
      <c r="AR104">
        <f t="shared" si="59"/>
        <v>15316.12</v>
      </c>
      <c r="AS104">
        <f t="shared" si="69"/>
        <v>2.129013066444259</v>
      </c>
      <c r="AT104" s="5">
        <f t="shared" si="70"/>
        <v>2</v>
      </c>
      <c r="AU104" s="5">
        <f t="shared" si="71"/>
        <v>3</v>
      </c>
    </row>
    <row r="105" spans="1:47" x14ac:dyDescent="0.2">
      <c r="A105" s="1"/>
      <c r="B105" s="1"/>
      <c r="C105" s="1"/>
      <c r="D105" s="3" t="s">
        <v>98</v>
      </c>
      <c r="E105" s="1">
        <f t="shared" si="42"/>
        <v>10</v>
      </c>
      <c r="F105" s="3">
        <v>2</v>
      </c>
      <c r="G105">
        <f t="shared" si="43"/>
        <v>40000</v>
      </c>
      <c r="H105" s="3">
        <f t="shared" si="44"/>
        <v>3</v>
      </c>
      <c r="I105">
        <f t="shared" si="39"/>
        <v>13876</v>
      </c>
      <c r="J105">
        <v>6938</v>
      </c>
      <c r="K105">
        <f t="shared" si="45"/>
        <v>14533.64</v>
      </c>
      <c r="L105">
        <f t="shared" si="63"/>
        <v>2.0947881233784953</v>
      </c>
      <c r="M105" s="5">
        <f t="shared" si="64"/>
        <v>2</v>
      </c>
      <c r="N105" s="5">
        <f t="shared" si="65"/>
        <v>3</v>
      </c>
      <c r="O105" s="1"/>
      <c r="P105" s="1"/>
      <c r="Q105" s="1"/>
      <c r="R105" s="1"/>
      <c r="S105" s="1"/>
      <c r="T105" s="1"/>
      <c r="U105" s="3" t="s">
        <v>98</v>
      </c>
      <c r="V105" s="1">
        <f t="shared" si="49"/>
        <v>10</v>
      </c>
      <c r="W105" s="3">
        <v>2</v>
      </c>
      <c r="X105">
        <f t="shared" si="50"/>
        <v>40000</v>
      </c>
      <c r="Y105" s="3">
        <f t="shared" si="51"/>
        <v>2</v>
      </c>
      <c r="Z105">
        <f t="shared" si="40"/>
        <v>13560</v>
      </c>
      <c r="AA105">
        <v>6780</v>
      </c>
      <c r="AB105">
        <f t="shared" si="52"/>
        <v>9722.36</v>
      </c>
      <c r="AC105">
        <f t="shared" si="66"/>
        <v>1.4339764011799412</v>
      </c>
      <c r="AD105" s="5">
        <f t="shared" si="67"/>
        <v>1</v>
      </c>
      <c r="AE105" s="5">
        <f t="shared" si="68"/>
        <v>2</v>
      </c>
      <c r="AF105" s="1"/>
      <c r="AG105" s="1"/>
      <c r="AH105" s="1"/>
      <c r="AI105" s="1"/>
      <c r="AJ105" s="1"/>
      <c r="AK105" s="3" t="s">
        <v>98</v>
      </c>
      <c r="AL105" s="1">
        <f t="shared" si="56"/>
        <v>10</v>
      </c>
      <c r="AM105" s="3">
        <v>2</v>
      </c>
      <c r="AN105">
        <f t="shared" si="72"/>
        <v>40000</v>
      </c>
      <c r="AO105" s="3">
        <f t="shared" si="58"/>
        <v>3</v>
      </c>
      <c r="AP105">
        <f t="shared" si="41"/>
        <v>14236</v>
      </c>
      <c r="AQ105">
        <v>7118</v>
      </c>
      <c r="AR105">
        <f t="shared" si="59"/>
        <v>15316.12</v>
      </c>
      <c r="AS105">
        <f t="shared" si="69"/>
        <v>2.1517448721551</v>
      </c>
      <c r="AT105" s="5">
        <f t="shared" si="70"/>
        <v>2</v>
      </c>
      <c r="AU105" s="5">
        <f t="shared" si="71"/>
        <v>3</v>
      </c>
    </row>
    <row r="106" spans="1:47" x14ac:dyDescent="0.2">
      <c r="A106" s="1"/>
      <c r="B106" s="1"/>
      <c r="C106" s="1"/>
      <c r="D106" s="3" t="s">
        <v>99</v>
      </c>
      <c r="E106" s="1">
        <f t="shared" si="42"/>
        <v>10</v>
      </c>
      <c r="F106" s="3">
        <v>2</v>
      </c>
      <c r="G106">
        <f t="shared" si="43"/>
        <v>40000</v>
      </c>
      <c r="H106" s="3">
        <f t="shared" si="44"/>
        <v>3</v>
      </c>
      <c r="I106">
        <f t="shared" si="39"/>
        <v>13512</v>
      </c>
      <c r="J106">
        <v>6756</v>
      </c>
      <c r="K106">
        <f t="shared" si="45"/>
        <v>14533.64</v>
      </c>
      <c r="L106">
        <f t="shared" si="63"/>
        <v>2.1512196566015391</v>
      </c>
      <c r="M106" s="5">
        <f t="shared" si="64"/>
        <v>2</v>
      </c>
      <c r="N106" s="5">
        <f t="shared" si="65"/>
        <v>3</v>
      </c>
      <c r="O106" s="1"/>
      <c r="P106" s="1"/>
      <c r="Q106" s="1"/>
      <c r="R106" s="1"/>
      <c r="S106" s="1"/>
      <c r="T106" s="1"/>
      <c r="U106" s="3" t="s">
        <v>99</v>
      </c>
      <c r="V106" s="1">
        <f t="shared" si="49"/>
        <v>10</v>
      </c>
      <c r="W106" s="3">
        <v>2</v>
      </c>
      <c r="X106">
        <f t="shared" si="50"/>
        <v>40000</v>
      </c>
      <c r="Y106" s="3">
        <f t="shared" si="51"/>
        <v>2</v>
      </c>
      <c r="Z106">
        <f t="shared" si="40"/>
        <v>13590</v>
      </c>
      <c r="AA106">
        <v>6795</v>
      </c>
      <c r="AB106">
        <f t="shared" si="52"/>
        <v>9722.36</v>
      </c>
      <c r="AC106">
        <f t="shared" si="66"/>
        <v>1.4308108903605594</v>
      </c>
      <c r="AD106" s="5">
        <f t="shared" si="67"/>
        <v>1</v>
      </c>
      <c r="AE106" s="5">
        <f t="shared" si="68"/>
        <v>2</v>
      </c>
      <c r="AF106" s="1"/>
      <c r="AG106" s="1"/>
      <c r="AH106" s="1"/>
      <c r="AI106" s="1"/>
      <c r="AJ106" s="1"/>
      <c r="AK106" s="3" t="s">
        <v>99</v>
      </c>
      <c r="AL106" s="1">
        <f t="shared" si="56"/>
        <v>10</v>
      </c>
      <c r="AM106" s="3">
        <v>2</v>
      </c>
      <c r="AN106">
        <f t="shared" si="72"/>
        <v>40000</v>
      </c>
      <c r="AO106" s="3">
        <f t="shared" si="58"/>
        <v>3</v>
      </c>
      <c r="AP106">
        <f t="shared" si="41"/>
        <v>13912</v>
      </c>
      <c r="AQ106">
        <v>6956</v>
      </c>
      <c r="AR106">
        <f t="shared" si="59"/>
        <v>15316.12</v>
      </c>
      <c r="AS106">
        <f t="shared" si="69"/>
        <v>2.2018573893041977</v>
      </c>
      <c r="AT106" s="5">
        <f t="shared" si="70"/>
        <v>2</v>
      </c>
      <c r="AU106" s="5">
        <f t="shared" si="71"/>
        <v>3</v>
      </c>
    </row>
    <row r="107" spans="1:47" x14ac:dyDescent="0.2">
      <c r="D107" s="3" t="s">
        <v>100</v>
      </c>
      <c r="E107" s="1">
        <f t="shared" si="42"/>
        <v>10</v>
      </c>
      <c r="F107" s="3">
        <v>2</v>
      </c>
      <c r="G107">
        <f t="shared" si="43"/>
        <v>40000</v>
      </c>
      <c r="H107" s="3">
        <f t="shared" si="44"/>
        <v>3</v>
      </c>
      <c r="I107">
        <f t="shared" si="39"/>
        <v>13490</v>
      </c>
      <c r="J107">
        <v>6745</v>
      </c>
      <c r="K107">
        <f t="shared" si="45"/>
        <v>14533.64</v>
      </c>
      <c r="L107">
        <f t="shared" si="63"/>
        <v>2.1547279466271312</v>
      </c>
      <c r="M107" s="5">
        <f t="shared" si="64"/>
        <v>2</v>
      </c>
      <c r="N107" s="5">
        <f t="shared" si="65"/>
        <v>3</v>
      </c>
      <c r="U107" s="3" t="s">
        <v>100</v>
      </c>
      <c r="V107" s="1">
        <f t="shared" si="49"/>
        <v>10</v>
      </c>
      <c r="W107" s="3">
        <v>2</v>
      </c>
      <c r="X107">
        <f t="shared" si="50"/>
        <v>40000</v>
      </c>
      <c r="Y107" s="3">
        <f t="shared" si="51"/>
        <v>2</v>
      </c>
      <c r="Z107">
        <f t="shared" si="40"/>
        <v>13644</v>
      </c>
      <c r="AA107">
        <v>6822</v>
      </c>
      <c r="AB107">
        <f t="shared" si="52"/>
        <v>9722.36</v>
      </c>
      <c r="AC107">
        <f t="shared" si="66"/>
        <v>1.4251480504250953</v>
      </c>
      <c r="AD107" s="5">
        <f t="shared" si="67"/>
        <v>1</v>
      </c>
      <c r="AE107" s="5">
        <f t="shared" si="68"/>
        <v>2</v>
      </c>
      <c r="AK107" s="3" t="s">
        <v>100</v>
      </c>
      <c r="AL107" s="1">
        <f t="shared" si="56"/>
        <v>10</v>
      </c>
      <c r="AM107" s="3">
        <v>2</v>
      </c>
      <c r="AN107">
        <f t="shared" si="72"/>
        <v>40000</v>
      </c>
      <c r="AO107" s="3">
        <f t="shared" si="58"/>
        <v>3</v>
      </c>
      <c r="AP107">
        <f t="shared" si="41"/>
        <v>13586</v>
      </c>
      <c r="AQ107">
        <v>6793</v>
      </c>
      <c r="AR107">
        <f t="shared" si="59"/>
        <v>15316.12</v>
      </c>
      <c r="AS107">
        <f t="shared" si="69"/>
        <v>2.254691594288238</v>
      </c>
      <c r="AT107" s="5">
        <f t="shared" si="70"/>
        <v>2</v>
      </c>
      <c r="AU107" s="5">
        <f t="shared" si="71"/>
        <v>3</v>
      </c>
    </row>
    <row r="108" spans="1:47" x14ac:dyDescent="0.2">
      <c r="D108" s="3" t="s">
        <v>101</v>
      </c>
      <c r="E108" s="1">
        <f t="shared" si="42"/>
        <v>10</v>
      </c>
      <c r="F108" s="3">
        <v>2</v>
      </c>
      <c r="G108">
        <f t="shared" si="43"/>
        <v>40000</v>
      </c>
      <c r="H108" s="3">
        <f t="shared" si="44"/>
        <v>3</v>
      </c>
      <c r="I108">
        <f t="shared" si="39"/>
        <v>13258</v>
      </c>
      <c r="J108">
        <v>6629</v>
      </c>
      <c r="K108">
        <f t="shared" si="45"/>
        <v>14533.64</v>
      </c>
      <c r="L108">
        <f t="shared" si="63"/>
        <v>2.1924332478503543</v>
      </c>
      <c r="M108" s="5">
        <f t="shared" si="64"/>
        <v>2</v>
      </c>
      <c r="N108" s="5">
        <f t="shared" si="65"/>
        <v>3</v>
      </c>
      <c r="U108" s="3" t="s">
        <v>101</v>
      </c>
      <c r="V108" s="1">
        <f t="shared" si="49"/>
        <v>10</v>
      </c>
      <c r="W108" s="3">
        <v>2</v>
      </c>
      <c r="X108">
        <f t="shared" si="50"/>
        <v>40000</v>
      </c>
      <c r="Y108" s="3">
        <f t="shared" si="51"/>
        <v>2</v>
      </c>
      <c r="Z108">
        <f t="shared" si="40"/>
        <v>13448</v>
      </c>
      <c r="AA108">
        <v>6724</v>
      </c>
      <c r="AB108">
        <f t="shared" si="52"/>
        <v>9722.36</v>
      </c>
      <c r="AC108">
        <f t="shared" si="66"/>
        <v>1.4459190957763237</v>
      </c>
      <c r="AD108" s="5">
        <f t="shared" si="67"/>
        <v>1</v>
      </c>
      <c r="AE108" s="5">
        <f t="shared" si="68"/>
        <v>2</v>
      </c>
      <c r="AK108" s="3" t="s">
        <v>101</v>
      </c>
      <c r="AL108" s="1">
        <f t="shared" si="56"/>
        <v>10</v>
      </c>
      <c r="AM108" s="3">
        <v>2</v>
      </c>
      <c r="AN108">
        <f t="shared" si="72"/>
        <v>40000</v>
      </c>
      <c r="AO108" s="3">
        <f t="shared" si="58"/>
        <v>3</v>
      </c>
      <c r="AP108">
        <f t="shared" si="41"/>
        <v>13272</v>
      </c>
      <c r="AQ108">
        <v>6636</v>
      </c>
      <c r="AR108">
        <f t="shared" si="59"/>
        <v>15316.12</v>
      </c>
      <c r="AS108">
        <f t="shared" si="69"/>
        <v>2.308034960819771</v>
      </c>
      <c r="AT108" s="5">
        <f t="shared" si="70"/>
        <v>2</v>
      </c>
      <c r="AU108" s="5">
        <f t="shared" si="71"/>
        <v>3</v>
      </c>
    </row>
    <row r="109" spans="1:47" x14ac:dyDescent="0.2">
      <c r="D109" s="3" t="s">
        <v>102</v>
      </c>
      <c r="E109" s="1">
        <f>ROUNDUP(LOG(J109,2), 0)-3</f>
        <v>10</v>
      </c>
      <c r="F109" s="3">
        <v>2</v>
      </c>
      <c r="G109">
        <f t="shared" si="43"/>
        <v>40000</v>
      </c>
      <c r="H109" s="3">
        <f t="shared" si="44"/>
        <v>3</v>
      </c>
      <c r="I109">
        <f t="shared" si="39"/>
        <v>13028</v>
      </c>
      <c r="J109">
        <v>6514</v>
      </c>
      <c r="K109">
        <f t="shared" si="45"/>
        <v>14533.64</v>
      </c>
      <c r="L109">
        <f t="shared" si="63"/>
        <v>2.2311390850475896</v>
      </c>
      <c r="M109" s="5">
        <f t="shared" si="64"/>
        <v>2</v>
      </c>
      <c r="N109" s="5">
        <f t="shared" si="65"/>
        <v>3</v>
      </c>
      <c r="U109" s="3" t="s">
        <v>102</v>
      </c>
      <c r="V109" s="1">
        <f>ROUNDUP(LOG(AA109,2), 0)-3</f>
        <v>10</v>
      </c>
      <c r="W109" s="3">
        <v>1</v>
      </c>
      <c r="X109">
        <f t="shared" si="50"/>
        <v>40000</v>
      </c>
      <c r="Y109" s="3">
        <f t="shared" si="51"/>
        <v>2</v>
      </c>
      <c r="Z109">
        <f t="shared" si="40"/>
        <v>6718</v>
      </c>
      <c r="AA109">
        <v>6718</v>
      </c>
      <c r="AB109">
        <f t="shared" si="52"/>
        <v>9722.36</v>
      </c>
      <c r="AC109">
        <f t="shared" si="66"/>
        <v>1.4472104793093183</v>
      </c>
      <c r="AD109" s="5">
        <f t="shared" si="67"/>
        <v>1</v>
      </c>
      <c r="AE109" s="5">
        <f t="shared" si="68"/>
        <v>2</v>
      </c>
      <c r="AK109" s="3" t="s">
        <v>102</v>
      </c>
      <c r="AL109" s="1">
        <f>ROUNDUP(LOG(AQ109,2), 0)-3</f>
        <v>10</v>
      </c>
      <c r="AM109" s="3">
        <v>2</v>
      </c>
      <c r="AN109">
        <f t="shared" si="72"/>
        <v>40000</v>
      </c>
      <c r="AO109" s="3">
        <f t="shared" si="58"/>
        <v>3</v>
      </c>
      <c r="AP109">
        <f t="shared" si="41"/>
        <v>13426</v>
      </c>
      <c r="AQ109">
        <v>6713</v>
      </c>
      <c r="AR109">
        <f t="shared" si="59"/>
        <v>15316.12</v>
      </c>
      <c r="AS109">
        <f t="shared" si="69"/>
        <v>2.2815611500074482</v>
      </c>
      <c r="AT109" s="5">
        <f t="shared" si="70"/>
        <v>2</v>
      </c>
      <c r="AU109" s="5">
        <f t="shared" si="71"/>
        <v>3</v>
      </c>
    </row>
    <row r="110" spans="1:47" x14ac:dyDescent="0.2">
      <c r="D110" s="3" t="s">
        <v>103</v>
      </c>
      <c r="E110" s="1">
        <f t="shared" si="42"/>
        <v>10</v>
      </c>
      <c r="F110" s="3">
        <v>2</v>
      </c>
      <c r="G110">
        <f t="shared" si="43"/>
        <v>40000</v>
      </c>
      <c r="H110" s="3">
        <f t="shared" si="44"/>
        <v>3</v>
      </c>
      <c r="I110">
        <f t="shared" si="39"/>
        <v>12776</v>
      </c>
      <c r="J110">
        <v>6388</v>
      </c>
      <c r="K110">
        <f t="shared" si="45"/>
        <v>14533.64</v>
      </c>
      <c r="L110">
        <f t="shared" si="63"/>
        <v>2.2751471509079524</v>
      </c>
      <c r="M110" s="5">
        <f t="shared" si="64"/>
        <v>2</v>
      </c>
      <c r="N110" s="5">
        <f t="shared" si="65"/>
        <v>3</v>
      </c>
      <c r="U110" s="3" t="s">
        <v>103</v>
      </c>
      <c r="V110" s="1">
        <f t="shared" ref="V110:V112" si="73">ROUNDUP(LOG(AA110,2), 0)-3</f>
        <v>10</v>
      </c>
      <c r="W110" s="3">
        <v>1</v>
      </c>
      <c r="X110">
        <f t="shared" si="50"/>
        <v>40000</v>
      </c>
      <c r="Y110" s="3">
        <f t="shared" si="51"/>
        <v>2</v>
      </c>
      <c r="Z110">
        <f t="shared" si="40"/>
        <v>6711</v>
      </c>
      <c r="AA110">
        <v>6711</v>
      </c>
      <c r="AB110">
        <f t="shared" si="52"/>
        <v>9722.36</v>
      </c>
      <c r="AC110">
        <f t="shared" si="66"/>
        <v>1.4487200119207273</v>
      </c>
      <c r="AD110" s="5">
        <f t="shared" si="67"/>
        <v>1</v>
      </c>
      <c r="AE110" s="5">
        <f t="shared" si="68"/>
        <v>2</v>
      </c>
      <c r="AK110" s="3" t="s">
        <v>103</v>
      </c>
      <c r="AL110" s="1">
        <f t="shared" ref="AL110:AL112" si="74">ROUNDUP(LOG(AQ110,2), 0)-3</f>
        <v>10</v>
      </c>
      <c r="AM110" s="3">
        <v>2</v>
      </c>
      <c r="AN110">
        <f t="shared" si="72"/>
        <v>40000</v>
      </c>
      <c r="AO110" s="3">
        <f t="shared" si="58"/>
        <v>3</v>
      </c>
      <c r="AP110">
        <f t="shared" si="41"/>
        <v>12988</v>
      </c>
      <c r="AQ110">
        <v>6494</v>
      </c>
      <c r="AR110">
        <f t="shared" si="59"/>
        <v>15316.12</v>
      </c>
      <c r="AS110">
        <f t="shared" si="69"/>
        <v>2.3585032337542349</v>
      </c>
      <c r="AT110" s="5">
        <f t="shared" si="70"/>
        <v>2</v>
      </c>
      <c r="AU110" s="5">
        <f t="shared" si="71"/>
        <v>3</v>
      </c>
    </row>
    <row r="111" spans="1:47" x14ac:dyDescent="0.2">
      <c r="D111" s="3" t="s">
        <v>104</v>
      </c>
      <c r="E111" s="1">
        <f t="shared" si="42"/>
        <v>10</v>
      </c>
      <c r="F111" s="3">
        <v>1</v>
      </c>
      <c r="G111">
        <f t="shared" si="43"/>
        <v>40000</v>
      </c>
      <c r="H111" s="3">
        <f t="shared" si="44"/>
        <v>3</v>
      </c>
      <c r="I111">
        <f t="shared" si="39"/>
        <v>6241</v>
      </c>
      <c r="J111">
        <v>6241</v>
      </c>
      <c r="K111">
        <f t="shared" si="45"/>
        <v>14533.64</v>
      </c>
      <c r="L111">
        <f t="shared" si="63"/>
        <v>2.3287357795225123</v>
      </c>
      <c r="M111" s="5">
        <f t="shared" si="64"/>
        <v>2</v>
      </c>
      <c r="N111" s="5">
        <f t="shared" si="65"/>
        <v>3</v>
      </c>
      <c r="U111" s="3" t="s">
        <v>104</v>
      </c>
      <c r="V111" s="1">
        <f t="shared" si="73"/>
        <v>10</v>
      </c>
      <c r="W111" s="3">
        <v>1</v>
      </c>
      <c r="X111">
        <f t="shared" si="50"/>
        <v>40000</v>
      </c>
      <c r="Y111" s="3">
        <f t="shared" si="51"/>
        <v>2</v>
      </c>
      <c r="Z111">
        <f t="shared" si="40"/>
        <v>6765</v>
      </c>
      <c r="AA111">
        <v>6765</v>
      </c>
      <c r="AB111">
        <f t="shared" si="52"/>
        <v>9722.36</v>
      </c>
      <c r="AC111">
        <f t="shared" si="66"/>
        <v>1.4371559497413158</v>
      </c>
      <c r="AD111" s="5">
        <f t="shared" si="67"/>
        <v>1</v>
      </c>
      <c r="AE111" s="5">
        <f t="shared" si="68"/>
        <v>2</v>
      </c>
      <c r="AK111" s="3" t="s">
        <v>104</v>
      </c>
      <c r="AL111" s="1">
        <f t="shared" si="74"/>
        <v>10</v>
      </c>
      <c r="AM111" s="3">
        <v>2</v>
      </c>
      <c r="AN111">
        <f t="shared" si="72"/>
        <v>40000</v>
      </c>
      <c r="AO111" s="3">
        <f t="shared" si="58"/>
        <v>3</v>
      </c>
      <c r="AP111">
        <f t="shared" si="41"/>
        <v>12720</v>
      </c>
      <c r="AQ111">
        <v>6360</v>
      </c>
      <c r="AR111">
        <f t="shared" si="59"/>
        <v>15316.12</v>
      </c>
      <c r="AS111">
        <f t="shared" si="69"/>
        <v>2.4081949685534592</v>
      </c>
      <c r="AT111" s="5">
        <f t="shared" si="70"/>
        <v>2</v>
      </c>
      <c r="AU111" s="5">
        <f t="shared" si="71"/>
        <v>3</v>
      </c>
    </row>
    <row r="112" spans="1:47" x14ac:dyDescent="0.2">
      <c r="D112" s="3" t="s">
        <v>105</v>
      </c>
      <c r="E112" s="1">
        <f t="shared" si="42"/>
        <v>10</v>
      </c>
      <c r="F112" s="3">
        <v>1</v>
      </c>
      <c r="G112">
        <f t="shared" si="43"/>
        <v>40000</v>
      </c>
      <c r="H112" s="3">
        <f t="shared" si="44"/>
        <v>3</v>
      </c>
      <c r="I112">
        <f t="shared" si="39"/>
        <v>6119</v>
      </c>
      <c r="J112">
        <v>6119</v>
      </c>
      <c r="K112">
        <f t="shared" si="45"/>
        <v>14533.64</v>
      </c>
      <c r="L112">
        <f t="shared" si="63"/>
        <v>2.3751658767772512</v>
      </c>
      <c r="M112" s="5">
        <f t="shared" si="64"/>
        <v>2</v>
      </c>
      <c r="N112" s="5">
        <f t="shared" si="65"/>
        <v>3</v>
      </c>
      <c r="U112" s="3" t="s">
        <v>105</v>
      </c>
      <c r="V112" s="1">
        <f t="shared" si="73"/>
        <v>10</v>
      </c>
      <c r="W112" s="3">
        <v>1</v>
      </c>
      <c r="X112">
        <f t="shared" si="50"/>
        <v>40000</v>
      </c>
      <c r="Y112" s="3">
        <f t="shared" si="51"/>
        <v>2</v>
      </c>
      <c r="Z112">
        <f t="shared" si="40"/>
        <v>6502</v>
      </c>
      <c r="AA112">
        <v>6502</v>
      </c>
      <c r="AB112">
        <f t="shared" si="52"/>
        <v>9722.36</v>
      </c>
      <c r="AC112">
        <f t="shared" si="66"/>
        <v>1.4952876038142111</v>
      </c>
      <c r="AD112" s="5">
        <f t="shared" si="67"/>
        <v>1</v>
      </c>
      <c r="AE112" s="5">
        <f t="shared" si="68"/>
        <v>2</v>
      </c>
      <c r="AK112" s="3" t="s">
        <v>105</v>
      </c>
      <c r="AL112" s="1">
        <f t="shared" si="74"/>
        <v>10</v>
      </c>
      <c r="AM112" s="3">
        <v>1</v>
      </c>
      <c r="AN112">
        <f t="shared" si="72"/>
        <v>40000</v>
      </c>
      <c r="AO112" s="3">
        <f t="shared" si="58"/>
        <v>3</v>
      </c>
      <c r="AP112">
        <f t="shared" si="41"/>
        <v>6214</v>
      </c>
      <c r="AQ112">
        <v>6214</v>
      </c>
      <c r="AR112">
        <f t="shared" si="59"/>
        <v>15316.12</v>
      </c>
      <c r="AS112">
        <f t="shared" si="69"/>
        <v>2.4647763115545542</v>
      </c>
      <c r="AT112" s="5">
        <f t="shared" si="70"/>
        <v>2</v>
      </c>
      <c r="AU112" s="5">
        <f t="shared" si="71"/>
        <v>3</v>
      </c>
    </row>
    <row r="113" spans="1:47" x14ac:dyDescent="0.2">
      <c r="D113" s="3"/>
      <c r="E113" s="1"/>
      <c r="F113" s="1" t="s">
        <v>20</v>
      </c>
      <c r="G113" s="1"/>
      <c r="H113" s="1"/>
      <c r="I113" s="1">
        <f>SUM(I63:I112)</f>
        <v>726682</v>
      </c>
      <c r="J113" s="1">
        <f>SUM(J63:J112)</f>
        <v>332075</v>
      </c>
      <c r="K113" s="1"/>
      <c r="L113" s="1"/>
      <c r="M113" s="1"/>
      <c r="N113" s="1"/>
      <c r="U113" s="3"/>
      <c r="V113" s="1"/>
      <c r="W113" s="1" t="s">
        <v>20</v>
      </c>
      <c r="X113" s="1"/>
      <c r="Y113" s="1"/>
      <c r="Z113" s="1">
        <f>SUM(Z63:Z112)</f>
        <v>486118</v>
      </c>
      <c r="AA113" s="1">
        <f>SUM(AA63:AA112)</f>
        <v>250111</v>
      </c>
      <c r="AB113" s="1"/>
      <c r="AC113" s="1"/>
      <c r="AD113" s="1"/>
      <c r="AE113" s="1"/>
      <c r="AK113" s="3"/>
      <c r="AL113" s="1"/>
      <c r="AM113" s="1" t="s">
        <v>20</v>
      </c>
      <c r="AN113" s="1"/>
      <c r="AO113" s="1"/>
      <c r="AP113" s="1">
        <f>SUM(AP63:AP112)</f>
        <v>765806</v>
      </c>
      <c r="AQ113" s="1">
        <f>SUM(AQ63:AQ112)</f>
        <v>360006</v>
      </c>
      <c r="AR113" s="1"/>
      <c r="AS113" s="1"/>
      <c r="AT113" s="1"/>
      <c r="AU113" s="1"/>
    </row>
    <row r="114" spans="1:47" x14ac:dyDescent="0.2">
      <c r="D114" s="53"/>
      <c r="E114" s="1"/>
      <c r="F114" s="1"/>
      <c r="H114" s="53"/>
      <c r="I114" s="1"/>
      <c r="K114" s="1"/>
      <c r="L114" s="1"/>
      <c r="M114" s="57"/>
      <c r="N114" s="57"/>
      <c r="U114" s="53"/>
      <c r="V114" s="1"/>
      <c r="W114" s="1"/>
      <c r="Y114" s="53"/>
      <c r="Z114" s="1"/>
      <c r="AB114" s="1"/>
      <c r="AC114" s="1"/>
      <c r="AD114" s="57"/>
      <c r="AE114" s="57"/>
      <c r="AK114" s="53"/>
      <c r="AL114" s="1"/>
      <c r="AM114" s="1"/>
      <c r="AO114" s="53"/>
      <c r="AP114" s="1"/>
      <c r="AR114" s="1"/>
      <c r="AS114" s="1"/>
      <c r="AT114" s="57"/>
      <c r="AU114" s="57"/>
    </row>
    <row r="115" spans="1:47" x14ac:dyDescent="0.2">
      <c r="D115" s="53"/>
      <c r="E115" s="1"/>
      <c r="F115" s="1"/>
      <c r="H115" s="53"/>
      <c r="I115" s="1"/>
      <c r="K115" s="1"/>
      <c r="L115" s="1"/>
      <c r="M115" s="57"/>
      <c r="N115" s="57"/>
      <c r="U115" s="53"/>
      <c r="V115" s="1"/>
      <c r="W115" s="1"/>
      <c r="Y115" s="53"/>
      <c r="Z115" s="1"/>
      <c r="AB115" s="1"/>
      <c r="AC115" s="1"/>
      <c r="AD115" s="57"/>
      <c r="AE115" s="57"/>
      <c r="AK115" s="53"/>
      <c r="AL115" s="1"/>
      <c r="AM115" s="1"/>
      <c r="AO115" s="53"/>
      <c r="AP115" s="1"/>
      <c r="AR115" s="1"/>
      <c r="AS115" s="1"/>
      <c r="AT115" s="57"/>
      <c r="AU115" s="57"/>
    </row>
    <row r="116" spans="1:47" x14ac:dyDescent="0.2">
      <c r="D116" s="53"/>
      <c r="E116" s="1"/>
      <c r="F116" s="1"/>
      <c r="H116" s="53"/>
      <c r="I116" s="1"/>
      <c r="K116" s="1"/>
      <c r="L116" s="1"/>
      <c r="M116" s="57"/>
      <c r="N116" s="57"/>
      <c r="U116" s="53"/>
      <c r="V116" s="1"/>
      <c r="W116" s="1"/>
      <c r="Y116" s="53"/>
      <c r="Z116" s="1"/>
      <c r="AB116" s="1"/>
      <c r="AC116" s="1"/>
      <c r="AD116" s="57"/>
      <c r="AE116" s="57"/>
      <c r="AK116" s="53"/>
      <c r="AL116" s="1"/>
      <c r="AM116" s="1"/>
      <c r="AO116" s="53"/>
      <c r="AP116" s="1"/>
      <c r="AR116" s="1"/>
      <c r="AS116" s="1"/>
      <c r="AT116" s="57"/>
      <c r="AU116" s="57"/>
    </row>
    <row r="117" spans="1:47" x14ac:dyDescent="0.2">
      <c r="A117" s="1" t="s">
        <v>73</v>
      </c>
      <c r="B117" s="1"/>
      <c r="D117" s="53"/>
      <c r="E117" s="1"/>
      <c r="F117" s="1"/>
      <c r="H117" s="53"/>
      <c r="I117" s="1"/>
      <c r="K117" s="1"/>
      <c r="L117" s="1"/>
      <c r="M117" s="57"/>
      <c r="N117" s="57"/>
      <c r="R117" s="1" t="s">
        <v>73</v>
      </c>
      <c r="S117" s="1"/>
      <c r="U117" s="53"/>
      <c r="V117" s="1"/>
      <c r="W117" s="1"/>
      <c r="Y117" s="53"/>
      <c r="Z117" s="1"/>
      <c r="AB117" s="1"/>
      <c r="AC117" s="1"/>
      <c r="AD117" s="57"/>
      <c r="AE117" s="57"/>
      <c r="AH117" s="1" t="s">
        <v>73</v>
      </c>
      <c r="AI117" s="1"/>
      <c r="AK117" s="53"/>
      <c r="AL117" s="1"/>
      <c r="AM117" s="1"/>
      <c r="AO117" s="53"/>
      <c r="AP117" s="1"/>
      <c r="AR117" s="1"/>
      <c r="AS117" s="1"/>
      <c r="AT117" s="57"/>
      <c r="AU117" s="57"/>
    </row>
    <row r="118" spans="1:47" x14ac:dyDescent="0.2">
      <c r="A118" s="1" t="s">
        <v>6</v>
      </c>
      <c r="B118" s="52">
        <v>1000000</v>
      </c>
      <c r="D118" t="s">
        <v>7</v>
      </c>
      <c r="E118" s="1"/>
      <c r="H118" s="1"/>
      <c r="I118" s="1"/>
      <c r="K118" s="1"/>
      <c r="L118" s="1"/>
      <c r="M118" s="1"/>
      <c r="N118" s="1"/>
      <c r="R118" s="1" t="s">
        <v>6</v>
      </c>
      <c r="S118" s="52">
        <v>1000000</v>
      </c>
      <c r="U118" t="s">
        <v>7</v>
      </c>
      <c r="V118" s="1"/>
      <c r="Y118" s="1"/>
      <c r="Z118" s="1"/>
      <c r="AB118" s="1"/>
      <c r="AC118" s="1"/>
      <c r="AD118" s="1"/>
      <c r="AE118" s="1"/>
      <c r="AH118" s="1" t="s">
        <v>6</v>
      </c>
      <c r="AI118" s="52">
        <v>1000000</v>
      </c>
      <c r="AK118" t="s">
        <v>7</v>
      </c>
      <c r="AL118" s="1"/>
      <c r="AO118" s="1"/>
      <c r="AP118" s="1"/>
      <c r="AR118" s="1"/>
      <c r="AS118" s="1"/>
      <c r="AT118" s="1"/>
      <c r="AU118" s="1"/>
    </row>
    <row r="119" spans="1:47" x14ac:dyDescent="0.2">
      <c r="E119" s="1" t="s">
        <v>4</v>
      </c>
      <c r="F119" t="s">
        <v>5</v>
      </c>
      <c r="G119" t="s">
        <v>77</v>
      </c>
      <c r="H119" s="1" t="s">
        <v>21</v>
      </c>
      <c r="I119" s="1" t="s">
        <v>19</v>
      </c>
      <c r="J119" t="s">
        <v>8</v>
      </c>
      <c r="K119" s="1" t="s">
        <v>22</v>
      </c>
      <c r="L119" s="1"/>
      <c r="M119" s="1"/>
      <c r="N119" s="1"/>
      <c r="V119" s="1" t="s">
        <v>4</v>
      </c>
      <c r="W119" t="s">
        <v>5</v>
      </c>
      <c r="X119" t="s">
        <v>77</v>
      </c>
      <c r="Y119" s="1" t="s">
        <v>21</v>
      </c>
      <c r="Z119" s="1" t="s">
        <v>19</v>
      </c>
      <c r="AA119" t="s">
        <v>8</v>
      </c>
      <c r="AB119" s="1" t="s">
        <v>22</v>
      </c>
      <c r="AC119" s="1"/>
      <c r="AD119" s="1"/>
      <c r="AE119" s="1"/>
      <c r="AL119" s="1" t="s">
        <v>4</v>
      </c>
      <c r="AM119" t="s">
        <v>5</v>
      </c>
      <c r="AN119" t="s">
        <v>77</v>
      </c>
      <c r="AO119" s="1" t="s">
        <v>21</v>
      </c>
      <c r="AP119" s="1" t="s">
        <v>19</v>
      </c>
      <c r="AQ119" t="s">
        <v>8</v>
      </c>
      <c r="AR119" s="1" t="s">
        <v>22</v>
      </c>
      <c r="AS119" s="1"/>
      <c r="AT119" s="1"/>
      <c r="AU119" s="1"/>
    </row>
    <row r="120" spans="1:47" x14ac:dyDescent="0.2">
      <c r="D120" s="3" t="s">
        <v>9</v>
      </c>
      <c r="E120" s="1">
        <f>ROUNDUP(LOG(J120,2), 0)+3</f>
        <v>14</v>
      </c>
      <c r="F120" s="3">
        <v>36</v>
      </c>
      <c r="G120">
        <f>B$4/25</f>
        <v>40000</v>
      </c>
      <c r="H120" s="3">
        <f>N120</f>
        <v>14</v>
      </c>
      <c r="I120">
        <f t="shared" ref="I120:I169" si="75">F120*J120</f>
        <v>41400</v>
      </c>
      <c r="J120">
        <v>1150</v>
      </c>
      <c r="K120">
        <f>I$170/50</f>
        <v>15156.78</v>
      </c>
      <c r="L120">
        <f>K120/J120</f>
        <v>13.179808695652174</v>
      </c>
      <c r="M120" s="5">
        <f>_xlfn.FLOOR.PRECISE(L120)</f>
        <v>13</v>
      </c>
      <c r="N120" s="5">
        <f>ROUNDUP(L120,0)</f>
        <v>14</v>
      </c>
      <c r="U120" s="3" t="s">
        <v>9</v>
      </c>
      <c r="V120" s="1">
        <f>ROUNDUP(LOG(AA120,2), 0)+3</f>
        <v>12</v>
      </c>
      <c r="W120" s="3">
        <v>22</v>
      </c>
      <c r="X120">
        <f>S$4/25</f>
        <v>40000</v>
      </c>
      <c r="Y120" s="3">
        <f>AE120</f>
        <v>34</v>
      </c>
      <c r="Z120">
        <f t="shared" ref="Z120:Z169" si="76">W120*AA120</f>
        <v>6644</v>
      </c>
      <c r="AA120">
        <v>302</v>
      </c>
      <c r="AB120">
        <f>Z$170/50</f>
        <v>9970.6</v>
      </c>
      <c r="AC120">
        <f>AB120/AA120</f>
        <v>33.015231788079468</v>
      </c>
      <c r="AD120" s="5">
        <f>_xlfn.FLOOR.PRECISE(AC120)</f>
        <v>33</v>
      </c>
      <c r="AE120" s="5">
        <f>ROUNDUP(AC120,0)</f>
        <v>34</v>
      </c>
      <c r="AK120" s="3" t="s">
        <v>9</v>
      </c>
      <c r="AL120" s="1">
        <f>ROUNDUP(LOG(AQ120,2), 0)+3</f>
        <v>14</v>
      </c>
      <c r="AM120" s="3">
        <v>44</v>
      </c>
      <c r="AN120">
        <f>AI$4/25</f>
        <v>40000</v>
      </c>
      <c r="AO120" s="3">
        <f>AU120</f>
        <v>14</v>
      </c>
      <c r="AP120">
        <f t="shared" ref="AP120:AP169" si="77">AM120*AQ120</f>
        <v>52184</v>
      </c>
      <c r="AQ120">
        <v>1186</v>
      </c>
      <c r="AR120">
        <f>AP$170/50</f>
        <v>15906.68</v>
      </c>
      <c r="AS120">
        <f>AR120/AQ120</f>
        <v>13.412040472175379</v>
      </c>
      <c r="AT120" s="5">
        <f>_xlfn.FLOOR.PRECISE(AS120)</f>
        <v>13</v>
      </c>
      <c r="AU120" s="5">
        <f>ROUNDUP(AS120,0)</f>
        <v>14</v>
      </c>
    </row>
    <row r="121" spans="1:47" x14ac:dyDescent="0.2">
      <c r="D121" s="3" t="s">
        <v>10</v>
      </c>
      <c r="E121" s="1">
        <f t="shared" ref="E121:E169" si="78">ROUNDUP(LOG(J121,2), 0)+3</f>
        <v>15</v>
      </c>
      <c r="F121" s="3">
        <v>10</v>
      </c>
      <c r="G121">
        <f t="shared" ref="G121:G169" si="79">B$4/25</f>
        <v>40000</v>
      </c>
      <c r="H121" s="3">
        <f t="shared" ref="H121:H169" si="80">N121</f>
        <v>8</v>
      </c>
      <c r="I121">
        <f t="shared" si="75"/>
        <v>21370</v>
      </c>
      <c r="J121">
        <v>2137</v>
      </c>
      <c r="K121">
        <f t="shared" ref="K121:K169" si="81">I$170/50</f>
        <v>15156.78</v>
      </c>
      <c r="L121">
        <f t="shared" ref="L121:L144" si="82">K121/J121</f>
        <v>7.0925503041647175</v>
      </c>
      <c r="M121" s="5">
        <f t="shared" ref="M121:M144" si="83">_xlfn.FLOOR.PRECISE(L121)</f>
        <v>7</v>
      </c>
      <c r="N121" s="5">
        <f t="shared" ref="N121:N144" si="84">ROUNDUP(L121,0)</f>
        <v>8</v>
      </c>
      <c r="U121" s="3" t="s">
        <v>10</v>
      </c>
      <c r="V121" s="1">
        <f t="shared" ref="V121:V155" si="85">ROUNDUP(LOG(AA121,2), 0)+3</f>
        <v>13</v>
      </c>
      <c r="W121" s="3">
        <v>6</v>
      </c>
      <c r="X121">
        <f t="shared" ref="X121:X169" si="86">S$4/25</f>
        <v>40000</v>
      </c>
      <c r="Y121" s="3">
        <f t="shared" ref="Y121:Y169" si="87">AE121</f>
        <v>17</v>
      </c>
      <c r="Z121">
        <f t="shared" si="76"/>
        <v>3720</v>
      </c>
      <c r="AA121">
        <v>620</v>
      </c>
      <c r="AB121">
        <f t="shared" ref="AB121:AB169" si="88">Z$170/50</f>
        <v>9970.6</v>
      </c>
      <c r="AC121">
        <f t="shared" ref="AC121:AC144" si="89">AB121/AA121</f>
        <v>16.081612903225807</v>
      </c>
      <c r="AD121" s="5">
        <f t="shared" ref="AD121:AD144" si="90">_xlfn.FLOOR.PRECISE(AC121)</f>
        <v>16</v>
      </c>
      <c r="AE121" s="5">
        <f t="shared" ref="AE121:AE144" si="91">ROUNDUP(AC121,0)</f>
        <v>17</v>
      </c>
      <c r="AK121" s="3" t="s">
        <v>10</v>
      </c>
      <c r="AL121" s="1">
        <f t="shared" ref="AL121:AL155" si="92">ROUNDUP(LOG(AQ121,2), 0)+3</f>
        <v>15</v>
      </c>
      <c r="AM121" s="3">
        <v>7</v>
      </c>
      <c r="AN121">
        <f t="shared" ref="AN121:AN148" si="93">AI$4/25</f>
        <v>40000</v>
      </c>
      <c r="AO121" s="3">
        <f t="shared" ref="AO121:AO169" si="94">AU121</f>
        <v>8</v>
      </c>
      <c r="AP121">
        <f t="shared" si="77"/>
        <v>15596</v>
      </c>
      <c r="AQ121">
        <v>2228</v>
      </c>
      <c r="AR121">
        <f t="shared" ref="AR121:AR169" si="95">AP$170/50</f>
        <v>15906.68</v>
      </c>
      <c r="AS121">
        <f t="shared" ref="AS121:AS144" si="96">AR121/AQ121</f>
        <v>7.139443447037702</v>
      </c>
      <c r="AT121" s="5">
        <f t="shared" ref="AT121:AT144" si="97">_xlfn.FLOOR.PRECISE(AS121)</f>
        <v>7</v>
      </c>
      <c r="AU121" s="5">
        <f t="shared" ref="AU121:AU144" si="98">ROUNDUP(AS121,0)</f>
        <v>8</v>
      </c>
    </row>
    <row r="122" spans="1:47" x14ac:dyDescent="0.2">
      <c r="C122" s="1"/>
      <c r="D122" s="3" t="s">
        <v>11</v>
      </c>
      <c r="E122" s="1">
        <f t="shared" si="78"/>
        <v>15</v>
      </c>
      <c r="F122" s="3">
        <v>8</v>
      </c>
      <c r="G122">
        <f t="shared" si="79"/>
        <v>40000</v>
      </c>
      <c r="H122" s="3">
        <f t="shared" si="80"/>
        <v>6</v>
      </c>
      <c r="I122">
        <f t="shared" si="75"/>
        <v>23168</v>
      </c>
      <c r="J122">
        <v>2896</v>
      </c>
      <c r="K122">
        <f t="shared" si="81"/>
        <v>15156.78</v>
      </c>
      <c r="L122">
        <f t="shared" si="82"/>
        <v>5.2336947513812158</v>
      </c>
      <c r="M122" s="5">
        <f t="shared" si="83"/>
        <v>5</v>
      </c>
      <c r="N122" s="5">
        <f t="shared" si="84"/>
        <v>6</v>
      </c>
      <c r="O122" s="1"/>
      <c r="P122" s="1"/>
      <c r="Q122" s="1"/>
      <c r="T122" s="1"/>
      <c r="U122" s="3" t="s">
        <v>11</v>
      </c>
      <c r="V122" s="1">
        <f t="shared" si="85"/>
        <v>13</v>
      </c>
      <c r="W122" s="3">
        <v>4</v>
      </c>
      <c r="X122">
        <f t="shared" si="86"/>
        <v>40000</v>
      </c>
      <c r="Y122" s="3">
        <f t="shared" si="87"/>
        <v>11</v>
      </c>
      <c r="Z122">
        <f t="shared" si="76"/>
        <v>3652</v>
      </c>
      <c r="AA122">
        <v>913</v>
      </c>
      <c r="AB122">
        <f t="shared" si="88"/>
        <v>9970.6</v>
      </c>
      <c r="AC122">
        <f t="shared" si="89"/>
        <v>10.920700985761227</v>
      </c>
      <c r="AD122" s="5">
        <f t="shared" si="90"/>
        <v>10</v>
      </c>
      <c r="AE122" s="5">
        <f t="shared" si="91"/>
        <v>11</v>
      </c>
      <c r="AF122" s="1"/>
      <c r="AG122" s="1"/>
      <c r="AJ122" s="1"/>
      <c r="AK122" s="3" t="s">
        <v>11</v>
      </c>
      <c r="AL122" s="1">
        <f t="shared" si="92"/>
        <v>15</v>
      </c>
      <c r="AM122" s="3">
        <v>5</v>
      </c>
      <c r="AN122">
        <f t="shared" si="93"/>
        <v>40000</v>
      </c>
      <c r="AO122" s="3">
        <f t="shared" si="94"/>
        <v>6</v>
      </c>
      <c r="AP122">
        <f t="shared" si="77"/>
        <v>15385</v>
      </c>
      <c r="AQ122">
        <v>3077</v>
      </c>
      <c r="AR122">
        <f t="shared" si="95"/>
        <v>15906.68</v>
      </c>
      <c r="AS122">
        <f t="shared" si="96"/>
        <v>5.1695417614559638</v>
      </c>
      <c r="AT122" s="5">
        <f t="shared" si="97"/>
        <v>5</v>
      </c>
      <c r="AU122" s="5">
        <f t="shared" si="98"/>
        <v>6</v>
      </c>
    </row>
    <row r="123" spans="1:47" x14ac:dyDescent="0.2">
      <c r="C123" s="1"/>
      <c r="D123" s="3" t="s">
        <v>12</v>
      </c>
      <c r="E123" s="1">
        <f t="shared" si="78"/>
        <v>15</v>
      </c>
      <c r="F123" s="3">
        <v>6</v>
      </c>
      <c r="G123">
        <f t="shared" si="79"/>
        <v>40000</v>
      </c>
      <c r="H123" s="3">
        <f t="shared" si="80"/>
        <v>5</v>
      </c>
      <c r="I123">
        <f t="shared" si="75"/>
        <v>21564</v>
      </c>
      <c r="J123">
        <v>3594</v>
      </c>
      <c r="K123">
        <f t="shared" si="81"/>
        <v>15156.78</v>
      </c>
      <c r="L123">
        <f t="shared" si="82"/>
        <v>4.2172454090150255</v>
      </c>
      <c r="M123" s="5">
        <f t="shared" si="83"/>
        <v>4</v>
      </c>
      <c r="N123" s="5">
        <f t="shared" si="84"/>
        <v>5</v>
      </c>
      <c r="O123" s="1"/>
      <c r="P123" s="1"/>
      <c r="Q123" s="1"/>
      <c r="T123" s="1"/>
      <c r="U123" s="3" t="s">
        <v>12</v>
      </c>
      <c r="V123" s="1">
        <f t="shared" si="85"/>
        <v>14</v>
      </c>
      <c r="W123" s="3">
        <v>3</v>
      </c>
      <c r="X123">
        <f t="shared" si="86"/>
        <v>40000</v>
      </c>
      <c r="Y123" s="3">
        <f t="shared" si="87"/>
        <v>9</v>
      </c>
      <c r="Z123">
        <f t="shared" si="76"/>
        <v>3687</v>
      </c>
      <c r="AA123">
        <v>1229</v>
      </c>
      <c r="AB123">
        <f t="shared" si="88"/>
        <v>9970.6</v>
      </c>
      <c r="AC123">
        <f t="shared" si="89"/>
        <v>8.1127746135069163</v>
      </c>
      <c r="AD123" s="5">
        <f t="shared" si="90"/>
        <v>8</v>
      </c>
      <c r="AE123" s="5">
        <f t="shared" si="91"/>
        <v>9</v>
      </c>
      <c r="AF123" s="1"/>
      <c r="AG123" s="1"/>
      <c r="AJ123" s="1"/>
      <c r="AK123" s="3" t="s">
        <v>12</v>
      </c>
      <c r="AL123" s="1">
        <f t="shared" si="92"/>
        <v>15</v>
      </c>
      <c r="AM123" s="3">
        <v>4</v>
      </c>
      <c r="AN123">
        <f t="shared" si="93"/>
        <v>40000</v>
      </c>
      <c r="AO123" s="3">
        <f t="shared" si="94"/>
        <v>5</v>
      </c>
      <c r="AP123">
        <f t="shared" si="77"/>
        <v>15764</v>
      </c>
      <c r="AQ123">
        <v>3941</v>
      </c>
      <c r="AR123">
        <f t="shared" si="95"/>
        <v>15906.68</v>
      </c>
      <c r="AS123">
        <f t="shared" si="96"/>
        <v>4.0362040091347371</v>
      </c>
      <c r="AT123" s="5">
        <f t="shared" si="97"/>
        <v>4</v>
      </c>
      <c r="AU123" s="5">
        <f t="shared" si="98"/>
        <v>5</v>
      </c>
    </row>
    <row r="124" spans="1:47" x14ac:dyDescent="0.2">
      <c r="A124" s="1"/>
      <c r="B124" s="1"/>
      <c r="C124" s="1"/>
      <c r="D124" s="3" t="s">
        <v>13</v>
      </c>
      <c r="E124" s="1">
        <f t="shared" si="78"/>
        <v>16</v>
      </c>
      <c r="F124" s="3">
        <v>4</v>
      </c>
      <c r="G124">
        <f t="shared" si="79"/>
        <v>40000</v>
      </c>
      <c r="H124" s="3">
        <f t="shared" si="80"/>
        <v>4</v>
      </c>
      <c r="I124">
        <f t="shared" si="75"/>
        <v>16728</v>
      </c>
      <c r="J124">
        <v>4182</v>
      </c>
      <c r="K124">
        <f t="shared" si="81"/>
        <v>15156.78</v>
      </c>
      <c r="L124">
        <f t="shared" si="82"/>
        <v>3.6242898134863704</v>
      </c>
      <c r="M124" s="5">
        <f t="shared" si="83"/>
        <v>3</v>
      </c>
      <c r="N124" s="5">
        <f t="shared" si="84"/>
        <v>4</v>
      </c>
      <c r="O124" s="1"/>
      <c r="P124" s="1"/>
      <c r="Q124" s="1"/>
      <c r="R124" s="1"/>
      <c r="S124" s="1"/>
      <c r="T124" s="1"/>
      <c r="U124" s="3" t="s">
        <v>13</v>
      </c>
      <c r="V124" s="1">
        <f t="shared" si="85"/>
        <v>14</v>
      </c>
      <c r="W124" s="3">
        <v>2</v>
      </c>
      <c r="X124">
        <f t="shared" si="86"/>
        <v>40000</v>
      </c>
      <c r="Y124" s="3">
        <f t="shared" si="87"/>
        <v>7</v>
      </c>
      <c r="Z124">
        <f t="shared" si="76"/>
        <v>3122</v>
      </c>
      <c r="AA124">
        <v>1561</v>
      </c>
      <c r="AB124">
        <f t="shared" si="88"/>
        <v>9970.6</v>
      </c>
      <c r="AC124">
        <f t="shared" si="89"/>
        <v>6.3873158231902627</v>
      </c>
      <c r="AD124" s="5">
        <f t="shared" si="90"/>
        <v>6</v>
      </c>
      <c r="AE124" s="5">
        <f t="shared" si="91"/>
        <v>7</v>
      </c>
      <c r="AF124" s="1"/>
      <c r="AG124" s="1"/>
      <c r="AH124" s="1"/>
      <c r="AI124" s="1"/>
      <c r="AJ124" s="1"/>
      <c r="AK124" s="3" t="s">
        <v>13</v>
      </c>
      <c r="AL124" s="1">
        <f t="shared" si="92"/>
        <v>16</v>
      </c>
      <c r="AM124" s="3">
        <v>3</v>
      </c>
      <c r="AN124">
        <f t="shared" si="93"/>
        <v>40000</v>
      </c>
      <c r="AO124" s="3">
        <f t="shared" si="94"/>
        <v>4</v>
      </c>
      <c r="AP124">
        <f t="shared" si="77"/>
        <v>13905</v>
      </c>
      <c r="AQ124">
        <v>4635</v>
      </c>
      <c r="AR124">
        <f t="shared" si="95"/>
        <v>15906.68</v>
      </c>
      <c r="AS124">
        <f t="shared" si="96"/>
        <v>3.4318619201725999</v>
      </c>
      <c r="AT124" s="5">
        <f t="shared" si="97"/>
        <v>3</v>
      </c>
      <c r="AU124" s="5">
        <f t="shared" si="98"/>
        <v>4</v>
      </c>
    </row>
    <row r="125" spans="1:47" x14ac:dyDescent="0.2">
      <c r="A125" s="1"/>
      <c r="B125" s="1"/>
      <c r="C125" s="1"/>
      <c r="D125" s="3" t="s">
        <v>14</v>
      </c>
      <c r="E125" s="1">
        <f t="shared" si="78"/>
        <v>16</v>
      </c>
      <c r="F125" s="3">
        <v>3</v>
      </c>
      <c r="G125">
        <f t="shared" si="79"/>
        <v>40000</v>
      </c>
      <c r="H125" s="3">
        <f t="shared" si="80"/>
        <v>4</v>
      </c>
      <c r="I125">
        <f t="shared" si="75"/>
        <v>13929</v>
      </c>
      <c r="J125">
        <v>4643</v>
      </c>
      <c r="K125">
        <f t="shared" si="81"/>
        <v>15156.78</v>
      </c>
      <c r="L125">
        <f t="shared" si="82"/>
        <v>3.2644367865604136</v>
      </c>
      <c r="M125" s="5">
        <f t="shared" si="83"/>
        <v>3</v>
      </c>
      <c r="N125" s="5">
        <f t="shared" si="84"/>
        <v>4</v>
      </c>
      <c r="O125" s="1"/>
      <c r="P125" s="1"/>
      <c r="Q125" s="1"/>
      <c r="R125" s="1"/>
      <c r="S125" s="1"/>
      <c r="T125" s="1"/>
      <c r="U125" s="3" t="s">
        <v>14</v>
      </c>
      <c r="V125" s="1">
        <f t="shared" si="85"/>
        <v>14</v>
      </c>
      <c r="W125" s="3">
        <v>2</v>
      </c>
      <c r="X125">
        <f t="shared" si="86"/>
        <v>40000</v>
      </c>
      <c r="Y125" s="3">
        <f t="shared" si="87"/>
        <v>6</v>
      </c>
      <c r="Z125">
        <f t="shared" si="76"/>
        <v>3700</v>
      </c>
      <c r="AA125">
        <v>1850</v>
      </c>
      <c r="AB125">
        <f t="shared" si="88"/>
        <v>9970.6</v>
      </c>
      <c r="AC125">
        <f t="shared" si="89"/>
        <v>5.3895135135135135</v>
      </c>
      <c r="AD125" s="5">
        <f t="shared" si="90"/>
        <v>5</v>
      </c>
      <c r="AE125" s="5">
        <f t="shared" si="91"/>
        <v>6</v>
      </c>
      <c r="AF125" s="1"/>
      <c r="AG125" s="1"/>
      <c r="AH125" s="1"/>
      <c r="AI125" s="1"/>
      <c r="AJ125" s="1"/>
      <c r="AK125" s="3" t="s">
        <v>14</v>
      </c>
      <c r="AL125" s="1">
        <f t="shared" si="92"/>
        <v>16</v>
      </c>
      <c r="AM125" s="3">
        <v>3</v>
      </c>
      <c r="AN125">
        <f t="shared" si="93"/>
        <v>40000</v>
      </c>
      <c r="AO125" s="3">
        <f t="shared" si="94"/>
        <v>4</v>
      </c>
      <c r="AP125">
        <f t="shared" si="77"/>
        <v>15588</v>
      </c>
      <c r="AQ125">
        <v>5196</v>
      </c>
      <c r="AR125">
        <f t="shared" si="95"/>
        <v>15906.68</v>
      </c>
      <c r="AS125">
        <f t="shared" si="96"/>
        <v>3.0613317936874518</v>
      </c>
      <c r="AT125" s="5">
        <f t="shared" si="97"/>
        <v>3</v>
      </c>
      <c r="AU125" s="5">
        <f t="shared" si="98"/>
        <v>4</v>
      </c>
    </row>
    <row r="126" spans="1:47" x14ac:dyDescent="0.2">
      <c r="A126" s="1"/>
      <c r="B126" s="1"/>
      <c r="C126" s="1"/>
      <c r="D126" s="3" t="s">
        <v>15</v>
      </c>
      <c r="E126" s="1">
        <f t="shared" si="78"/>
        <v>16</v>
      </c>
      <c r="F126" s="3">
        <v>3</v>
      </c>
      <c r="G126">
        <f t="shared" si="79"/>
        <v>40000</v>
      </c>
      <c r="H126" s="3">
        <f t="shared" si="80"/>
        <v>3</v>
      </c>
      <c r="I126">
        <f t="shared" si="75"/>
        <v>15282</v>
      </c>
      <c r="J126">
        <v>5094</v>
      </c>
      <c r="K126">
        <f t="shared" si="81"/>
        <v>15156.78</v>
      </c>
      <c r="L126">
        <f t="shared" si="82"/>
        <v>2.9754181389870435</v>
      </c>
      <c r="M126" s="5">
        <f t="shared" si="83"/>
        <v>2</v>
      </c>
      <c r="N126" s="5">
        <f t="shared" si="84"/>
        <v>3</v>
      </c>
      <c r="O126" s="1"/>
      <c r="P126" s="1"/>
      <c r="Q126" s="1"/>
      <c r="R126" s="1"/>
      <c r="S126" s="1"/>
      <c r="T126" s="1"/>
      <c r="U126" s="3" t="s">
        <v>15</v>
      </c>
      <c r="V126" s="1">
        <f t="shared" si="85"/>
        <v>15</v>
      </c>
      <c r="W126" s="3">
        <v>2</v>
      </c>
      <c r="X126">
        <f t="shared" si="86"/>
        <v>40000</v>
      </c>
      <c r="Y126" s="3">
        <f t="shared" si="87"/>
        <v>5</v>
      </c>
      <c r="Z126">
        <f t="shared" si="76"/>
        <v>4238</v>
      </c>
      <c r="AA126">
        <v>2119</v>
      </c>
      <c r="AB126">
        <f t="shared" si="88"/>
        <v>9970.6</v>
      </c>
      <c r="AC126">
        <f t="shared" si="89"/>
        <v>4.70533270410571</v>
      </c>
      <c r="AD126" s="5">
        <f t="shared" si="90"/>
        <v>4</v>
      </c>
      <c r="AE126" s="5">
        <f t="shared" si="91"/>
        <v>5</v>
      </c>
      <c r="AF126" s="1"/>
      <c r="AG126" s="1"/>
      <c r="AH126" s="1"/>
      <c r="AI126" s="1"/>
      <c r="AJ126" s="1"/>
      <c r="AK126" s="3" t="s">
        <v>15</v>
      </c>
      <c r="AL126" s="1">
        <f t="shared" si="92"/>
        <v>16</v>
      </c>
      <c r="AM126" s="3">
        <v>2</v>
      </c>
      <c r="AN126">
        <f t="shared" si="93"/>
        <v>40000</v>
      </c>
      <c r="AO126" s="3">
        <f t="shared" si="94"/>
        <v>3</v>
      </c>
      <c r="AP126">
        <f t="shared" si="77"/>
        <v>11404</v>
      </c>
      <c r="AQ126">
        <v>5702</v>
      </c>
      <c r="AR126">
        <f t="shared" si="95"/>
        <v>15906.68</v>
      </c>
      <c r="AS126">
        <f t="shared" si="96"/>
        <v>2.7896667835847073</v>
      </c>
      <c r="AT126" s="5">
        <f t="shared" si="97"/>
        <v>2</v>
      </c>
      <c r="AU126" s="5">
        <f t="shared" si="98"/>
        <v>3</v>
      </c>
    </row>
    <row r="127" spans="1:47" x14ac:dyDescent="0.2">
      <c r="A127" s="1"/>
      <c r="B127" s="1"/>
      <c r="C127" s="1"/>
      <c r="D127" s="3" t="s">
        <v>16</v>
      </c>
      <c r="E127" s="1">
        <f t="shared" si="78"/>
        <v>16</v>
      </c>
      <c r="F127" s="3">
        <v>2</v>
      </c>
      <c r="G127">
        <f t="shared" si="79"/>
        <v>40000</v>
      </c>
      <c r="H127" s="3">
        <f t="shared" si="80"/>
        <v>3</v>
      </c>
      <c r="I127">
        <f t="shared" si="75"/>
        <v>10922</v>
      </c>
      <c r="J127">
        <v>5461</v>
      </c>
      <c r="K127">
        <f t="shared" si="81"/>
        <v>15156.78</v>
      </c>
      <c r="L127">
        <f t="shared" si="82"/>
        <v>2.7754587071964845</v>
      </c>
      <c r="M127" s="5">
        <f t="shared" si="83"/>
        <v>2</v>
      </c>
      <c r="N127" s="5">
        <f t="shared" si="84"/>
        <v>3</v>
      </c>
      <c r="O127" s="1"/>
      <c r="P127" s="1"/>
      <c r="Q127" s="1"/>
      <c r="R127" s="1"/>
      <c r="S127" s="1"/>
      <c r="T127" s="1"/>
      <c r="U127" s="3" t="s">
        <v>16</v>
      </c>
      <c r="V127" s="1">
        <f t="shared" si="85"/>
        <v>15</v>
      </c>
      <c r="W127" s="3">
        <v>2</v>
      </c>
      <c r="X127">
        <f t="shared" si="86"/>
        <v>40000</v>
      </c>
      <c r="Y127" s="3">
        <f t="shared" si="87"/>
        <v>5</v>
      </c>
      <c r="Z127">
        <f t="shared" si="76"/>
        <v>4882</v>
      </c>
      <c r="AA127">
        <v>2441</v>
      </c>
      <c r="AB127">
        <f t="shared" si="88"/>
        <v>9970.6</v>
      </c>
      <c r="AC127">
        <f t="shared" si="89"/>
        <v>4.0846374436706272</v>
      </c>
      <c r="AD127" s="5">
        <f t="shared" si="90"/>
        <v>4</v>
      </c>
      <c r="AE127" s="5">
        <f t="shared" si="91"/>
        <v>5</v>
      </c>
      <c r="AF127" s="1"/>
      <c r="AG127" s="1"/>
      <c r="AH127" s="1"/>
      <c r="AI127" s="1"/>
      <c r="AJ127" s="1"/>
      <c r="AK127" s="3" t="s">
        <v>16</v>
      </c>
      <c r="AL127" s="1">
        <f t="shared" si="92"/>
        <v>16</v>
      </c>
      <c r="AM127" s="3">
        <v>2</v>
      </c>
      <c r="AN127">
        <f t="shared" si="93"/>
        <v>40000</v>
      </c>
      <c r="AO127" s="3">
        <f t="shared" si="94"/>
        <v>3</v>
      </c>
      <c r="AP127">
        <f t="shared" si="77"/>
        <v>12496</v>
      </c>
      <c r="AQ127">
        <v>6248</v>
      </c>
      <c r="AR127">
        <f t="shared" si="95"/>
        <v>15906.68</v>
      </c>
      <c r="AS127">
        <f t="shared" si="96"/>
        <v>2.5458834827144687</v>
      </c>
      <c r="AT127" s="5">
        <f t="shared" si="97"/>
        <v>2</v>
      </c>
      <c r="AU127" s="5">
        <f t="shared" si="98"/>
        <v>3</v>
      </c>
    </row>
    <row r="128" spans="1:47" x14ac:dyDescent="0.2">
      <c r="A128" s="1"/>
      <c r="B128" s="1"/>
      <c r="C128" s="1"/>
      <c r="D128" s="3" t="s">
        <v>17</v>
      </c>
      <c r="E128" s="1">
        <f t="shared" si="78"/>
        <v>16</v>
      </c>
      <c r="F128" s="3">
        <v>2</v>
      </c>
      <c r="G128">
        <f t="shared" si="79"/>
        <v>40000</v>
      </c>
      <c r="H128" s="3">
        <f t="shared" si="80"/>
        <v>3</v>
      </c>
      <c r="I128">
        <f t="shared" si="75"/>
        <v>11846</v>
      </c>
      <c r="J128">
        <v>5923</v>
      </c>
      <c r="K128">
        <f t="shared" si="81"/>
        <v>15156.78</v>
      </c>
      <c r="L128">
        <f t="shared" si="82"/>
        <v>2.5589701164950194</v>
      </c>
      <c r="M128" s="5">
        <f t="shared" si="83"/>
        <v>2</v>
      </c>
      <c r="N128" s="5">
        <f t="shared" si="84"/>
        <v>3</v>
      </c>
      <c r="O128" s="1"/>
      <c r="P128" s="1"/>
      <c r="Q128" s="1"/>
      <c r="R128" s="1"/>
      <c r="S128" s="1"/>
      <c r="T128" s="1"/>
      <c r="U128" s="3" t="s">
        <v>17</v>
      </c>
      <c r="V128" s="1">
        <f t="shared" si="85"/>
        <v>15</v>
      </c>
      <c r="W128" s="3">
        <v>2</v>
      </c>
      <c r="X128">
        <f t="shared" si="86"/>
        <v>40000</v>
      </c>
      <c r="Y128" s="3">
        <f t="shared" si="87"/>
        <v>4</v>
      </c>
      <c r="Z128">
        <f t="shared" si="76"/>
        <v>5478</v>
      </c>
      <c r="AA128">
        <v>2739</v>
      </c>
      <c r="AB128">
        <f t="shared" si="88"/>
        <v>9970.6</v>
      </c>
      <c r="AC128">
        <f t="shared" si="89"/>
        <v>3.640233661920409</v>
      </c>
      <c r="AD128" s="5">
        <f t="shared" si="90"/>
        <v>3</v>
      </c>
      <c r="AE128" s="5">
        <f t="shared" si="91"/>
        <v>4</v>
      </c>
      <c r="AF128" s="1"/>
      <c r="AG128" s="1"/>
      <c r="AH128" s="1"/>
      <c r="AI128" s="1"/>
      <c r="AJ128" s="1"/>
      <c r="AK128" s="3" t="s">
        <v>17</v>
      </c>
      <c r="AL128" s="1">
        <f t="shared" si="92"/>
        <v>16</v>
      </c>
      <c r="AM128" s="3">
        <v>2</v>
      </c>
      <c r="AN128">
        <f t="shared" si="93"/>
        <v>40000</v>
      </c>
      <c r="AO128" s="3">
        <f t="shared" si="94"/>
        <v>3</v>
      </c>
      <c r="AP128">
        <f t="shared" si="77"/>
        <v>13114</v>
      </c>
      <c r="AQ128">
        <v>6557</v>
      </c>
      <c r="AR128">
        <f t="shared" si="95"/>
        <v>15906.68</v>
      </c>
      <c r="AS128">
        <f t="shared" si="96"/>
        <v>2.4259081897209089</v>
      </c>
      <c r="AT128" s="5">
        <f t="shared" si="97"/>
        <v>2</v>
      </c>
      <c r="AU128" s="5">
        <f t="shared" si="98"/>
        <v>3</v>
      </c>
    </row>
    <row r="129" spans="1:47" x14ac:dyDescent="0.2">
      <c r="A129" s="1"/>
      <c r="B129" s="1"/>
      <c r="C129" s="1"/>
      <c r="D129" s="3" t="s">
        <v>18</v>
      </c>
      <c r="E129" s="1">
        <f t="shared" si="78"/>
        <v>16</v>
      </c>
      <c r="F129" s="3">
        <v>2</v>
      </c>
      <c r="G129">
        <f t="shared" si="79"/>
        <v>40000</v>
      </c>
      <c r="H129" s="3">
        <f t="shared" si="80"/>
        <v>3</v>
      </c>
      <c r="I129">
        <f t="shared" si="75"/>
        <v>12060</v>
      </c>
      <c r="J129">
        <v>6030</v>
      </c>
      <c r="K129">
        <f t="shared" si="81"/>
        <v>15156.78</v>
      </c>
      <c r="L129">
        <f t="shared" si="82"/>
        <v>2.5135621890547264</v>
      </c>
      <c r="M129" s="5">
        <f t="shared" si="83"/>
        <v>2</v>
      </c>
      <c r="N129" s="5">
        <f t="shared" si="84"/>
        <v>3</v>
      </c>
      <c r="O129" s="1"/>
      <c r="P129" s="1"/>
      <c r="Q129" s="1"/>
      <c r="R129" s="1"/>
      <c r="S129" s="1"/>
      <c r="T129" s="1"/>
      <c r="U129" s="3" t="s">
        <v>18</v>
      </c>
      <c r="V129" s="1">
        <f t="shared" si="85"/>
        <v>15</v>
      </c>
      <c r="W129" s="3">
        <v>2</v>
      </c>
      <c r="X129">
        <f t="shared" si="86"/>
        <v>40000</v>
      </c>
      <c r="Y129" s="3">
        <f t="shared" si="87"/>
        <v>4</v>
      </c>
      <c r="Z129">
        <f t="shared" si="76"/>
        <v>5926</v>
      </c>
      <c r="AA129">
        <v>2963</v>
      </c>
      <c r="AB129">
        <f t="shared" si="88"/>
        <v>9970.6</v>
      </c>
      <c r="AC129">
        <f t="shared" si="89"/>
        <v>3.365035437057037</v>
      </c>
      <c r="AD129" s="5">
        <f t="shared" si="90"/>
        <v>3</v>
      </c>
      <c r="AE129" s="5">
        <f t="shared" si="91"/>
        <v>4</v>
      </c>
      <c r="AF129" s="1"/>
      <c r="AG129" s="1"/>
      <c r="AH129" s="1"/>
      <c r="AI129" s="1"/>
      <c r="AJ129" s="1"/>
      <c r="AK129" s="3" t="s">
        <v>18</v>
      </c>
      <c r="AL129" s="1">
        <f t="shared" si="92"/>
        <v>16</v>
      </c>
      <c r="AM129" s="3">
        <v>2</v>
      </c>
      <c r="AN129">
        <f t="shared" si="93"/>
        <v>40000</v>
      </c>
      <c r="AO129" s="3">
        <f t="shared" si="94"/>
        <v>3</v>
      </c>
      <c r="AP129">
        <f t="shared" si="77"/>
        <v>13764</v>
      </c>
      <c r="AQ129">
        <v>6882</v>
      </c>
      <c r="AR129">
        <f t="shared" si="95"/>
        <v>15906.68</v>
      </c>
      <c r="AS129">
        <f t="shared" si="96"/>
        <v>2.3113455390874744</v>
      </c>
      <c r="AT129" s="5">
        <f t="shared" si="97"/>
        <v>2</v>
      </c>
      <c r="AU129" s="5">
        <f t="shared" si="98"/>
        <v>3</v>
      </c>
    </row>
    <row r="130" spans="1:47" x14ac:dyDescent="0.2">
      <c r="A130" s="1"/>
      <c r="B130" s="1"/>
      <c r="C130" s="1"/>
      <c r="D130" s="3" t="s">
        <v>57</v>
      </c>
      <c r="E130" s="1">
        <f t="shared" si="78"/>
        <v>16</v>
      </c>
      <c r="F130" s="3">
        <v>2</v>
      </c>
      <c r="G130">
        <f t="shared" si="79"/>
        <v>40000</v>
      </c>
      <c r="H130" s="3">
        <f t="shared" si="80"/>
        <v>3</v>
      </c>
      <c r="I130">
        <f t="shared" si="75"/>
        <v>12672</v>
      </c>
      <c r="J130">
        <v>6336</v>
      </c>
      <c r="K130">
        <f t="shared" si="81"/>
        <v>15156.78</v>
      </c>
      <c r="L130">
        <f t="shared" si="82"/>
        <v>2.3921685606060605</v>
      </c>
      <c r="M130" s="5">
        <f t="shared" si="83"/>
        <v>2</v>
      </c>
      <c r="N130" s="5">
        <f t="shared" si="84"/>
        <v>3</v>
      </c>
      <c r="O130" s="1"/>
      <c r="P130" s="1"/>
      <c r="Q130" s="1"/>
      <c r="R130" s="1"/>
      <c r="S130" s="1"/>
      <c r="T130" s="1"/>
      <c r="U130" s="3" t="s">
        <v>57</v>
      </c>
      <c r="V130" s="1">
        <f t="shared" si="85"/>
        <v>15</v>
      </c>
      <c r="W130" s="3">
        <v>2</v>
      </c>
      <c r="X130">
        <f t="shared" si="86"/>
        <v>40000</v>
      </c>
      <c r="Y130" s="3">
        <f t="shared" si="87"/>
        <v>4</v>
      </c>
      <c r="Z130">
        <f t="shared" si="76"/>
        <v>6436</v>
      </c>
      <c r="AA130">
        <v>3218</v>
      </c>
      <c r="AB130">
        <f t="shared" si="88"/>
        <v>9970.6</v>
      </c>
      <c r="AC130">
        <f t="shared" si="89"/>
        <v>3.098384089496582</v>
      </c>
      <c r="AD130" s="5">
        <f t="shared" si="90"/>
        <v>3</v>
      </c>
      <c r="AE130" s="5">
        <f t="shared" si="91"/>
        <v>4</v>
      </c>
      <c r="AF130" s="1"/>
      <c r="AG130" s="1"/>
      <c r="AH130" s="1"/>
      <c r="AI130" s="1"/>
      <c r="AJ130" s="1"/>
      <c r="AK130" s="3" t="s">
        <v>57</v>
      </c>
      <c r="AL130" s="1">
        <f t="shared" si="92"/>
        <v>16</v>
      </c>
      <c r="AM130" s="3">
        <v>2</v>
      </c>
      <c r="AN130">
        <f t="shared" si="93"/>
        <v>40000</v>
      </c>
      <c r="AO130" s="3">
        <f t="shared" si="94"/>
        <v>3</v>
      </c>
      <c r="AP130">
        <f t="shared" si="77"/>
        <v>14608</v>
      </c>
      <c r="AQ130">
        <v>7304</v>
      </c>
      <c r="AR130">
        <f t="shared" si="95"/>
        <v>15906.68</v>
      </c>
      <c r="AS130">
        <f t="shared" si="96"/>
        <v>2.177803943044907</v>
      </c>
      <c r="AT130" s="5">
        <f t="shared" si="97"/>
        <v>2</v>
      </c>
      <c r="AU130" s="5">
        <f t="shared" si="98"/>
        <v>3</v>
      </c>
    </row>
    <row r="131" spans="1:47" x14ac:dyDescent="0.2">
      <c r="A131" s="1"/>
      <c r="B131" s="1"/>
      <c r="C131" s="1"/>
      <c r="D131" s="3" t="s">
        <v>58</v>
      </c>
      <c r="E131" s="1">
        <f t="shared" si="78"/>
        <v>16</v>
      </c>
      <c r="F131" s="3">
        <v>2</v>
      </c>
      <c r="G131">
        <f t="shared" si="79"/>
        <v>40000</v>
      </c>
      <c r="H131" s="3">
        <f t="shared" si="80"/>
        <v>3</v>
      </c>
      <c r="I131">
        <f t="shared" si="75"/>
        <v>13324</v>
      </c>
      <c r="J131">
        <v>6662</v>
      </c>
      <c r="K131">
        <f t="shared" si="81"/>
        <v>15156.78</v>
      </c>
      <c r="L131">
        <f t="shared" si="82"/>
        <v>2.2751095767036928</v>
      </c>
      <c r="M131" s="5">
        <f t="shared" si="83"/>
        <v>2</v>
      </c>
      <c r="N131" s="5">
        <f t="shared" si="84"/>
        <v>3</v>
      </c>
      <c r="O131" s="1"/>
      <c r="P131" s="1"/>
      <c r="Q131" s="1"/>
      <c r="R131" s="1"/>
      <c r="S131" s="1"/>
      <c r="T131" s="1"/>
      <c r="U131" s="3" t="s">
        <v>58</v>
      </c>
      <c r="V131" s="1">
        <f t="shared" si="85"/>
        <v>15</v>
      </c>
      <c r="W131" s="3">
        <v>2</v>
      </c>
      <c r="X131">
        <f t="shared" si="86"/>
        <v>40000</v>
      </c>
      <c r="Y131" s="3">
        <f t="shared" si="87"/>
        <v>3</v>
      </c>
      <c r="Z131">
        <f t="shared" si="76"/>
        <v>6898</v>
      </c>
      <c r="AA131">
        <v>3449</v>
      </c>
      <c r="AB131">
        <f t="shared" si="88"/>
        <v>9970.6</v>
      </c>
      <c r="AC131">
        <f t="shared" si="89"/>
        <v>2.8908669179472311</v>
      </c>
      <c r="AD131" s="5">
        <f t="shared" si="90"/>
        <v>2</v>
      </c>
      <c r="AE131" s="5">
        <f t="shared" si="91"/>
        <v>3</v>
      </c>
      <c r="AF131" s="1"/>
      <c r="AG131" s="1"/>
      <c r="AH131" s="1"/>
      <c r="AI131" s="1"/>
      <c r="AJ131" s="1"/>
      <c r="AK131" s="3" t="s">
        <v>58</v>
      </c>
      <c r="AL131" s="1">
        <f t="shared" si="92"/>
        <v>16</v>
      </c>
      <c r="AM131" s="3">
        <v>2</v>
      </c>
      <c r="AN131">
        <f t="shared" si="93"/>
        <v>40000</v>
      </c>
      <c r="AO131" s="3">
        <f t="shared" si="94"/>
        <v>3</v>
      </c>
      <c r="AP131">
        <f t="shared" si="77"/>
        <v>15026</v>
      </c>
      <c r="AQ131">
        <v>7513</v>
      </c>
      <c r="AR131">
        <f t="shared" si="95"/>
        <v>15906.68</v>
      </c>
      <c r="AS131">
        <f t="shared" si="96"/>
        <v>2.1172208172500997</v>
      </c>
      <c r="AT131" s="5">
        <f t="shared" si="97"/>
        <v>2</v>
      </c>
      <c r="AU131" s="5">
        <f t="shared" si="98"/>
        <v>3</v>
      </c>
    </row>
    <row r="132" spans="1:47" x14ac:dyDescent="0.2">
      <c r="A132" s="1"/>
      <c r="B132" s="1"/>
      <c r="C132" s="1"/>
      <c r="D132" s="3" t="s">
        <v>59</v>
      </c>
      <c r="E132" s="1">
        <f t="shared" si="78"/>
        <v>16</v>
      </c>
      <c r="F132" s="3">
        <v>2</v>
      </c>
      <c r="G132">
        <f t="shared" si="79"/>
        <v>40000</v>
      </c>
      <c r="H132" s="3">
        <f t="shared" si="80"/>
        <v>3</v>
      </c>
      <c r="I132">
        <f t="shared" si="75"/>
        <v>13722</v>
      </c>
      <c r="J132">
        <v>6861</v>
      </c>
      <c r="K132">
        <f t="shared" si="81"/>
        <v>15156.78</v>
      </c>
      <c r="L132">
        <f t="shared" si="82"/>
        <v>2.2091211193703542</v>
      </c>
      <c r="M132" s="5">
        <f t="shared" si="83"/>
        <v>2</v>
      </c>
      <c r="N132" s="5">
        <f t="shared" si="84"/>
        <v>3</v>
      </c>
      <c r="O132" s="1"/>
      <c r="P132" s="1"/>
      <c r="Q132" s="1"/>
      <c r="R132" s="1"/>
      <c r="S132" s="1"/>
      <c r="T132" s="1"/>
      <c r="U132" s="3" t="s">
        <v>59</v>
      </c>
      <c r="V132" s="1">
        <f t="shared" si="85"/>
        <v>15</v>
      </c>
      <c r="W132" s="3">
        <v>2</v>
      </c>
      <c r="X132">
        <f t="shared" si="86"/>
        <v>40000</v>
      </c>
      <c r="Y132" s="3">
        <f t="shared" si="87"/>
        <v>3</v>
      </c>
      <c r="Z132">
        <f t="shared" si="76"/>
        <v>7500</v>
      </c>
      <c r="AA132">
        <v>3750</v>
      </c>
      <c r="AB132">
        <f t="shared" si="88"/>
        <v>9970.6</v>
      </c>
      <c r="AC132">
        <f t="shared" si="89"/>
        <v>2.6588266666666667</v>
      </c>
      <c r="AD132" s="5">
        <f t="shared" si="90"/>
        <v>2</v>
      </c>
      <c r="AE132" s="5">
        <f t="shared" si="91"/>
        <v>3</v>
      </c>
      <c r="AF132" s="1"/>
      <c r="AG132" s="1"/>
      <c r="AH132" s="1"/>
      <c r="AI132" s="1"/>
      <c r="AJ132" s="1"/>
      <c r="AK132" s="3" t="s">
        <v>59</v>
      </c>
      <c r="AL132" s="1">
        <f t="shared" si="92"/>
        <v>16</v>
      </c>
      <c r="AM132" s="3">
        <v>2</v>
      </c>
      <c r="AN132">
        <f t="shared" si="93"/>
        <v>40000</v>
      </c>
      <c r="AO132" s="3">
        <f t="shared" si="94"/>
        <v>3</v>
      </c>
      <c r="AP132">
        <f t="shared" si="77"/>
        <v>15210</v>
      </c>
      <c r="AQ132">
        <v>7605</v>
      </c>
      <c r="AR132">
        <f t="shared" si="95"/>
        <v>15906.68</v>
      </c>
      <c r="AS132">
        <f t="shared" si="96"/>
        <v>2.0916081525312293</v>
      </c>
      <c r="AT132" s="5">
        <f t="shared" si="97"/>
        <v>2</v>
      </c>
      <c r="AU132" s="5">
        <f t="shared" si="98"/>
        <v>3</v>
      </c>
    </row>
    <row r="133" spans="1:47" x14ac:dyDescent="0.2">
      <c r="A133" s="1"/>
      <c r="B133" s="1"/>
      <c r="C133" s="1"/>
      <c r="D133" s="3" t="s">
        <v>60</v>
      </c>
      <c r="E133" s="1">
        <f t="shared" si="78"/>
        <v>16</v>
      </c>
      <c r="F133" s="3">
        <v>2</v>
      </c>
      <c r="G133">
        <f t="shared" si="79"/>
        <v>40000</v>
      </c>
      <c r="H133" s="3">
        <f t="shared" si="80"/>
        <v>3</v>
      </c>
      <c r="I133">
        <f t="shared" si="75"/>
        <v>14098</v>
      </c>
      <c r="J133">
        <v>7049</v>
      </c>
      <c r="K133">
        <f t="shared" si="81"/>
        <v>15156.78</v>
      </c>
      <c r="L133">
        <f t="shared" si="82"/>
        <v>2.1502028656547028</v>
      </c>
      <c r="M133" s="5">
        <f t="shared" si="83"/>
        <v>2</v>
      </c>
      <c r="N133" s="5">
        <f t="shared" si="84"/>
        <v>3</v>
      </c>
      <c r="O133" s="1"/>
      <c r="P133" s="1"/>
      <c r="Q133" s="1"/>
      <c r="R133" s="1"/>
      <c r="S133" s="1"/>
      <c r="T133" s="1"/>
      <c r="U133" s="3" t="s">
        <v>60</v>
      </c>
      <c r="V133" s="1">
        <f t="shared" si="85"/>
        <v>15</v>
      </c>
      <c r="W133" s="3">
        <v>2</v>
      </c>
      <c r="X133">
        <f t="shared" si="86"/>
        <v>40000</v>
      </c>
      <c r="Y133" s="3">
        <f t="shared" si="87"/>
        <v>3</v>
      </c>
      <c r="Z133">
        <f t="shared" si="76"/>
        <v>7820</v>
      </c>
      <c r="AA133">
        <v>3910</v>
      </c>
      <c r="AB133">
        <f t="shared" si="88"/>
        <v>9970.6</v>
      </c>
      <c r="AC133">
        <f t="shared" si="89"/>
        <v>2.5500255754475702</v>
      </c>
      <c r="AD133" s="5">
        <f t="shared" si="90"/>
        <v>2</v>
      </c>
      <c r="AE133" s="5">
        <f t="shared" si="91"/>
        <v>3</v>
      </c>
      <c r="AF133" s="1"/>
      <c r="AG133" s="1"/>
      <c r="AH133" s="1"/>
      <c r="AI133" s="1"/>
      <c r="AJ133" s="1"/>
      <c r="AK133" s="3" t="s">
        <v>60</v>
      </c>
      <c r="AL133" s="1">
        <f t="shared" si="92"/>
        <v>16</v>
      </c>
      <c r="AM133" s="3">
        <v>2</v>
      </c>
      <c r="AN133">
        <f t="shared" si="93"/>
        <v>40000</v>
      </c>
      <c r="AO133" s="3">
        <f t="shared" si="94"/>
        <v>3</v>
      </c>
      <c r="AP133">
        <f t="shared" si="77"/>
        <v>15876</v>
      </c>
      <c r="AQ133">
        <v>7938</v>
      </c>
      <c r="AR133">
        <f t="shared" si="95"/>
        <v>15906.68</v>
      </c>
      <c r="AS133">
        <f t="shared" si="96"/>
        <v>2.0038649533887631</v>
      </c>
      <c r="AT133" s="5">
        <f t="shared" si="97"/>
        <v>2</v>
      </c>
      <c r="AU133" s="5">
        <f t="shared" si="98"/>
        <v>3</v>
      </c>
    </row>
    <row r="134" spans="1:47" x14ac:dyDescent="0.2">
      <c r="A134" s="1"/>
      <c r="B134" s="1"/>
      <c r="C134" s="1"/>
      <c r="D134" s="3" t="s">
        <v>61</v>
      </c>
      <c r="E134" s="1">
        <f t="shared" si="78"/>
        <v>16</v>
      </c>
      <c r="F134" s="3">
        <v>2</v>
      </c>
      <c r="G134">
        <f t="shared" si="79"/>
        <v>40000</v>
      </c>
      <c r="H134" s="3">
        <f t="shared" si="80"/>
        <v>3</v>
      </c>
      <c r="I134">
        <f t="shared" si="75"/>
        <v>14546</v>
      </c>
      <c r="J134">
        <v>7273</v>
      </c>
      <c r="K134">
        <f t="shared" si="81"/>
        <v>15156.78</v>
      </c>
      <c r="L134">
        <f t="shared" si="82"/>
        <v>2.0839791007837207</v>
      </c>
      <c r="M134" s="5">
        <f t="shared" si="83"/>
        <v>2</v>
      </c>
      <c r="N134" s="5">
        <f t="shared" si="84"/>
        <v>3</v>
      </c>
      <c r="O134" s="1"/>
      <c r="P134" s="1"/>
      <c r="Q134" s="1"/>
      <c r="R134" s="1"/>
      <c r="S134" s="1"/>
      <c r="T134" s="1"/>
      <c r="U134" s="3" t="s">
        <v>61</v>
      </c>
      <c r="V134" s="1">
        <f t="shared" si="85"/>
        <v>16</v>
      </c>
      <c r="W134" s="3">
        <v>2</v>
      </c>
      <c r="X134">
        <f t="shared" si="86"/>
        <v>40000</v>
      </c>
      <c r="Y134" s="3">
        <f t="shared" si="87"/>
        <v>3</v>
      </c>
      <c r="Z134">
        <f t="shared" si="76"/>
        <v>8308</v>
      </c>
      <c r="AA134">
        <v>4154</v>
      </c>
      <c r="AB134">
        <f t="shared" si="88"/>
        <v>9970.6</v>
      </c>
      <c r="AC134">
        <f t="shared" si="89"/>
        <v>2.4002407318247472</v>
      </c>
      <c r="AD134" s="5">
        <f t="shared" si="90"/>
        <v>2</v>
      </c>
      <c r="AE134" s="5">
        <f t="shared" si="91"/>
        <v>3</v>
      </c>
      <c r="AF134" s="1"/>
      <c r="AG134" s="1"/>
      <c r="AH134" s="1"/>
      <c r="AI134" s="1"/>
      <c r="AJ134" s="1"/>
      <c r="AK134" s="3" t="s">
        <v>61</v>
      </c>
      <c r="AL134" s="1">
        <f t="shared" si="92"/>
        <v>16</v>
      </c>
      <c r="AM134" s="3">
        <v>2</v>
      </c>
      <c r="AN134">
        <f t="shared" si="93"/>
        <v>40000</v>
      </c>
      <c r="AO134" s="3">
        <f t="shared" si="94"/>
        <v>2</v>
      </c>
      <c r="AP134">
        <f t="shared" si="77"/>
        <v>16276</v>
      </c>
      <c r="AQ134">
        <v>8138</v>
      </c>
      <c r="AR134">
        <f t="shared" si="95"/>
        <v>15906.68</v>
      </c>
      <c r="AS134">
        <f t="shared" si="96"/>
        <v>1.9546178422216762</v>
      </c>
      <c r="AT134" s="5">
        <f t="shared" si="97"/>
        <v>1</v>
      </c>
      <c r="AU134" s="5">
        <f t="shared" si="98"/>
        <v>2</v>
      </c>
    </row>
    <row r="135" spans="1:47" x14ac:dyDescent="0.2">
      <c r="A135" s="1"/>
      <c r="B135" s="1"/>
      <c r="C135" s="1"/>
      <c r="D135" s="3" t="s">
        <v>62</v>
      </c>
      <c r="E135" s="1">
        <f t="shared" si="78"/>
        <v>16</v>
      </c>
      <c r="F135" s="3">
        <v>2</v>
      </c>
      <c r="G135">
        <f t="shared" si="79"/>
        <v>40000</v>
      </c>
      <c r="H135" s="3">
        <f t="shared" si="80"/>
        <v>3</v>
      </c>
      <c r="I135">
        <f t="shared" si="75"/>
        <v>14708</v>
      </c>
      <c r="J135">
        <v>7354</v>
      </c>
      <c r="K135">
        <f t="shared" si="81"/>
        <v>15156.78</v>
      </c>
      <c r="L135">
        <f t="shared" si="82"/>
        <v>2.0610252923579004</v>
      </c>
      <c r="M135" s="5">
        <f t="shared" si="83"/>
        <v>2</v>
      </c>
      <c r="N135" s="5">
        <f t="shared" si="84"/>
        <v>3</v>
      </c>
      <c r="O135" s="1"/>
      <c r="P135" s="1"/>
      <c r="Q135" s="1"/>
      <c r="R135" s="1"/>
      <c r="S135" s="1"/>
      <c r="T135" s="1"/>
      <c r="U135" s="3" t="s">
        <v>62</v>
      </c>
      <c r="V135" s="1">
        <f t="shared" si="85"/>
        <v>16</v>
      </c>
      <c r="W135" s="3">
        <v>2</v>
      </c>
      <c r="X135">
        <f t="shared" si="86"/>
        <v>40000</v>
      </c>
      <c r="Y135" s="3">
        <f t="shared" si="87"/>
        <v>3</v>
      </c>
      <c r="Z135">
        <f t="shared" si="76"/>
        <v>8680</v>
      </c>
      <c r="AA135">
        <v>4340</v>
      </c>
      <c r="AB135">
        <f t="shared" si="88"/>
        <v>9970.6</v>
      </c>
      <c r="AC135">
        <f t="shared" si="89"/>
        <v>2.2973732718894011</v>
      </c>
      <c r="AD135" s="5">
        <f t="shared" si="90"/>
        <v>2</v>
      </c>
      <c r="AE135" s="5">
        <f t="shared" si="91"/>
        <v>3</v>
      </c>
      <c r="AF135" s="1"/>
      <c r="AG135" s="1"/>
      <c r="AH135" s="1"/>
      <c r="AI135" s="1"/>
      <c r="AJ135" s="1"/>
      <c r="AK135" s="3" t="s">
        <v>62</v>
      </c>
      <c r="AL135" s="1">
        <f t="shared" si="92"/>
        <v>17</v>
      </c>
      <c r="AM135" s="3">
        <v>2</v>
      </c>
      <c r="AN135">
        <f t="shared" si="93"/>
        <v>40000</v>
      </c>
      <c r="AO135" s="3">
        <f t="shared" si="94"/>
        <v>2</v>
      </c>
      <c r="AP135">
        <f t="shared" si="77"/>
        <v>16508</v>
      </c>
      <c r="AQ135">
        <v>8254</v>
      </c>
      <c r="AR135">
        <f t="shared" si="95"/>
        <v>15906.68</v>
      </c>
      <c r="AS135">
        <f t="shared" si="96"/>
        <v>1.927148049430579</v>
      </c>
      <c r="AT135" s="5">
        <f t="shared" si="97"/>
        <v>1</v>
      </c>
      <c r="AU135" s="5">
        <f t="shared" si="98"/>
        <v>2</v>
      </c>
    </row>
    <row r="136" spans="1:47" x14ac:dyDescent="0.2">
      <c r="A136" s="1"/>
      <c r="B136" s="1"/>
      <c r="C136" s="1"/>
      <c r="D136" s="3" t="s">
        <v>63</v>
      </c>
      <c r="E136" s="1">
        <f t="shared" si="78"/>
        <v>16</v>
      </c>
      <c r="F136" s="3">
        <v>2</v>
      </c>
      <c r="G136">
        <f t="shared" si="79"/>
        <v>40000</v>
      </c>
      <c r="H136" s="3">
        <f t="shared" si="80"/>
        <v>3</v>
      </c>
      <c r="I136">
        <f t="shared" si="75"/>
        <v>14958</v>
      </c>
      <c r="J136">
        <v>7479</v>
      </c>
      <c r="K136">
        <f t="shared" si="81"/>
        <v>15156.78</v>
      </c>
      <c r="L136">
        <f t="shared" si="82"/>
        <v>2.0265784195748098</v>
      </c>
      <c r="M136" s="5">
        <f t="shared" si="83"/>
        <v>2</v>
      </c>
      <c r="N136" s="5">
        <f t="shared" si="84"/>
        <v>3</v>
      </c>
      <c r="O136" s="1"/>
      <c r="P136" s="1"/>
      <c r="Q136" s="1"/>
      <c r="R136" s="1"/>
      <c r="S136" s="1"/>
      <c r="T136" s="1"/>
      <c r="U136" s="3" t="s">
        <v>63</v>
      </c>
      <c r="V136" s="1">
        <f t="shared" si="85"/>
        <v>16</v>
      </c>
      <c r="W136" s="3">
        <v>2</v>
      </c>
      <c r="X136">
        <f t="shared" si="86"/>
        <v>40000</v>
      </c>
      <c r="Y136" s="3">
        <f t="shared" si="87"/>
        <v>3</v>
      </c>
      <c r="Z136">
        <f t="shared" si="76"/>
        <v>9038</v>
      </c>
      <c r="AA136">
        <v>4519</v>
      </c>
      <c r="AB136">
        <f t="shared" si="88"/>
        <v>9970.6</v>
      </c>
      <c r="AC136">
        <f t="shared" si="89"/>
        <v>2.2063730913919009</v>
      </c>
      <c r="AD136" s="5">
        <f t="shared" si="90"/>
        <v>2</v>
      </c>
      <c r="AE136" s="5">
        <f t="shared" si="91"/>
        <v>3</v>
      </c>
      <c r="AF136" s="1"/>
      <c r="AG136" s="1"/>
      <c r="AH136" s="1"/>
      <c r="AI136" s="1"/>
      <c r="AJ136" s="1"/>
      <c r="AK136" s="3" t="s">
        <v>63</v>
      </c>
      <c r="AL136" s="1">
        <f t="shared" si="92"/>
        <v>17</v>
      </c>
      <c r="AM136" s="3">
        <v>2</v>
      </c>
      <c r="AN136">
        <f t="shared" si="93"/>
        <v>40000</v>
      </c>
      <c r="AO136" s="3">
        <f t="shared" si="94"/>
        <v>2</v>
      </c>
      <c r="AP136">
        <f t="shared" si="77"/>
        <v>16698</v>
      </c>
      <c r="AQ136">
        <v>8349</v>
      </c>
      <c r="AR136">
        <f t="shared" si="95"/>
        <v>15906.68</v>
      </c>
      <c r="AS136">
        <f t="shared" si="96"/>
        <v>1.9052197868008145</v>
      </c>
      <c r="AT136" s="5">
        <f t="shared" si="97"/>
        <v>1</v>
      </c>
      <c r="AU136" s="5">
        <f t="shared" si="98"/>
        <v>2</v>
      </c>
    </row>
    <row r="137" spans="1:47" x14ac:dyDescent="0.2">
      <c r="A137" s="1"/>
      <c r="B137" s="1"/>
      <c r="C137" s="1"/>
      <c r="D137" s="3" t="s">
        <v>64</v>
      </c>
      <c r="E137" s="1">
        <f t="shared" si="78"/>
        <v>16</v>
      </c>
      <c r="F137" s="3">
        <v>2</v>
      </c>
      <c r="G137">
        <f t="shared" si="79"/>
        <v>40000</v>
      </c>
      <c r="H137" s="3">
        <f t="shared" si="80"/>
        <v>3</v>
      </c>
      <c r="I137">
        <f t="shared" si="75"/>
        <v>15102</v>
      </c>
      <c r="J137">
        <v>7551</v>
      </c>
      <c r="K137">
        <f t="shared" si="81"/>
        <v>15156.78</v>
      </c>
      <c r="L137">
        <f t="shared" si="82"/>
        <v>2.0072546682558601</v>
      </c>
      <c r="M137" s="5">
        <f t="shared" si="83"/>
        <v>2</v>
      </c>
      <c r="N137" s="5">
        <f t="shared" si="84"/>
        <v>3</v>
      </c>
      <c r="O137" s="1"/>
      <c r="P137" s="1"/>
      <c r="Q137" s="1"/>
      <c r="R137" s="1"/>
      <c r="S137" s="1"/>
      <c r="T137" s="1"/>
      <c r="U137" s="3" t="s">
        <v>64</v>
      </c>
      <c r="V137" s="1">
        <f t="shared" si="85"/>
        <v>16</v>
      </c>
      <c r="W137" s="3">
        <v>2</v>
      </c>
      <c r="X137">
        <f t="shared" si="86"/>
        <v>40000</v>
      </c>
      <c r="Y137" s="3">
        <f t="shared" si="87"/>
        <v>3</v>
      </c>
      <c r="Z137">
        <f t="shared" si="76"/>
        <v>9316</v>
      </c>
      <c r="AA137">
        <v>4658</v>
      </c>
      <c r="AB137">
        <f t="shared" si="88"/>
        <v>9970.6</v>
      </c>
      <c r="AC137">
        <f t="shared" si="89"/>
        <v>2.1405324173465008</v>
      </c>
      <c r="AD137" s="5">
        <f t="shared" si="90"/>
        <v>2</v>
      </c>
      <c r="AE137" s="5">
        <f t="shared" si="91"/>
        <v>3</v>
      </c>
      <c r="AF137" s="1"/>
      <c r="AG137" s="1"/>
      <c r="AH137" s="1"/>
      <c r="AI137" s="1"/>
      <c r="AJ137" s="1"/>
      <c r="AK137" s="3" t="s">
        <v>64</v>
      </c>
      <c r="AL137" s="1">
        <f t="shared" si="92"/>
        <v>17</v>
      </c>
      <c r="AM137" s="3">
        <v>2</v>
      </c>
      <c r="AN137">
        <f t="shared" si="93"/>
        <v>40000</v>
      </c>
      <c r="AO137" s="3">
        <f t="shared" si="94"/>
        <v>2</v>
      </c>
      <c r="AP137">
        <f t="shared" si="77"/>
        <v>16894</v>
      </c>
      <c r="AQ137">
        <v>8447</v>
      </c>
      <c r="AR137">
        <f t="shared" si="95"/>
        <v>15906.68</v>
      </c>
      <c r="AS137">
        <f t="shared" si="96"/>
        <v>1.8831158991357879</v>
      </c>
      <c r="AT137" s="5">
        <f t="shared" si="97"/>
        <v>1</v>
      </c>
      <c r="AU137" s="5">
        <f t="shared" si="98"/>
        <v>2</v>
      </c>
    </row>
    <row r="138" spans="1:47" x14ac:dyDescent="0.2">
      <c r="A138" s="1"/>
      <c r="B138" s="1"/>
      <c r="C138" s="1"/>
      <c r="D138" s="3" t="s">
        <v>65</v>
      </c>
      <c r="E138" s="1">
        <f t="shared" si="78"/>
        <v>16</v>
      </c>
      <c r="F138" s="3">
        <v>2</v>
      </c>
      <c r="G138">
        <f t="shared" si="79"/>
        <v>40000</v>
      </c>
      <c r="H138" s="3">
        <f t="shared" si="80"/>
        <v>2</v>
      </c>
      <c r="I138">
        <f t="shared" si="75"/>
        <v>15278</v>
      </c>
      <c r="J138">
        <v>7639</v>
      </c>
      <c r="K138">
        <f t="shared" si="81"/>
        <v>15156.78</v>
      </c>
      <c r="L138">
        <f t="shared" si="82"/>
        <v>1.9841314308155518</v>
      </c>
      <c r="M138" s="5">
        <f t="shared" si="83"/>
        <v>1</v>
      </c>
      <c r="N138" s="5">
        <f t="shared" si="84"/>
        <v>2</v>
      </c>
      <c r="O138" s="1"/>
      <c r="P138" s="1"/>
      <c r="Q138" s="1"/>
      <c r="R138" s="1"/>
      <c r="S138" s="1"/>
      <c r="T138" s="1"/>
      <c r="U138" s="3" t="s">
        <v>65</v>
      </c>
      <c r="V138" s="1">
        <f t="shared" si="85"/>
        <v>16</v>
      </c>
      <c r="W138" s="3">
        <v>2</v>
      </c>
      <c r="X138">
        <f t="shared" si="86"/>
        <v>40000</v>
      </c>
      <c r="Y138" s="3">
        <f t="shared" si="87"/>
        <v>3</v>
      </c>
      <c r="Z138">
        <f t="shared" si="76"/>
        <v>9636</v>
      </c>
      <c r="AA138">
        <v>4818</v>
      </c>
      <c r="AB138">
        <f t="shared" si="88"/>
        <v>9970.6</v>
      </c>
      <c r="AC138">
        <f t="shared" si="89"/>
        <v>2.0694479036944791</v>
      </c>
      <c r="AD138" s="5">
        <f t="shared" si="90"/>
        <v>2</v>
      </c>
      <c r="AE138" s="5">
        <f t="shared" si="91"/>
        <v>3</v>
      </c>
      <c r="AF138" s="1"/>
      <c r="AG138" s="1"/>
      <c r="AH138" s="1"/>
      <c r="AI138" s="1"/>
      <c r="AJ138" s="1"/>
      <c r="AK138" s="3" t="s">
        <v>65</v>
      </c>
      <c r="AL138" s="1">
        <f t="shared" si="92"/>
        <v>17</v>
      </c>
      <c r="AM138" s="3">
        <v>2</v>
      </c>
      <c r="AN138">
        <f t="shared" si="93"/>
        <v>40000</v>
      </c>
      <c r="AO138" s="3">
        <f t="shared" si="94"/>
        <v>2</v>
      </c>
      <c r="AP138">
        <f t="shared" si="77"/>
        <v>16786</v>
      </c>
      <c r="AQ138">
        <v>8393</v>
      </c>
      <c r="AR138">
        <f t="shared" si="95"/>
        <v>15906.68</v>
      </c>
      <c r="AS138">
        <f t="shared" si="96"/>
        <v>1.8952317407363279</v>
      </c>
      <c r="AT138" s="5">
        <f t="shared" si="97"/>
        <v>1</v>
      </c>
      <c r="AU138" s="5">
        <f t="shared" si="98"/>
        <v>2</v>
      </c>
    </row>
    <row r="139" spans="1:47" x14ac:dyDescent="0.2">
      <c r="A139" s="1"/>
      <c r="B139" s="1"/>
      <c r="C139" s="1"/>
      <c r="D139" s="3" t="s">
        <v>66</v>
      </c>
      <c r="E139" s="1">
        <f t="shared" si="78"/>
        <v>16</v>
      </c>
      <c r="F139" s="3">
        <v>2</v>
      </c>
      <c r="G139">
        <f t="shared" si="79"/>
        <v>40000</v>
      </c>
      <c r="H139" s="3">
        <f t="shared" si="80"/>
        <v>2</v>
      </c>
      <c r="I139">
        <f t="shared" si="75"/>
        <v>15272</v>
      </c>
      <c r="J139">
        <v>7636</v>
      </c>
      <c r="K139">
        <f t="shared" si="81"/>
        <v>15156.78</v>
      </c>
      <c r="L139">
        <f t="shared" si="82"/>
        <v>1.9849109481403877</v>
      </c>
      <c r="M139" s="5">
        <f t="shared" si="83"/>
        <v>1</v>
      </c>
      <c r="N139" s="5">
        <f t="shared" si="84"/>
        <v>2</v>
      </c>
      <c r="O139" s="1"/>
      <c r="P139" s="1"/>
      <c r="Q139" s="1"/>
      <c r="R139" s="1"/>
      <c r="S139" s="1"/>
      <c r="T139" s="1"/>
      <c r="U139" s="3" t="s">
        <v>66</v>
      </c>
      <c r="V139" s="1">
        <f t="shared" si="85"/>
        <v>16</v>
      </c>
      <c r="W139" s="3">
        <v>2</v>
      </c>
      <c r="X139">
        <f t="shared" si="86"/>
        <v>40000</v>
      </c>
      <c r="Y139" s="3">
        <f t="shared" si="87"/>
        <v>3</v>
      </c>
      <c r="Z139">
        <f t="shared" si="76"/>
        <v>9942</v>
      </c>
      <c r="AA139">
        <v>4971</v>
      </c>
      <c r="AB139">
        <f t="shared" si="88"/>
        <v>9970.6</v>
      </c>
      <c r="AC139">
        <f t="shared" si="89"/>
        <v>2.0057533695433514</v>
      </c>
      <c r="AD139" s="5">
        <f t="shared" si="90"/>
        <v>2</v>
      </c>
      <c r="AE139" s="5">
        <f t="shared" si="91"/>
        <v>3</v>
      </c>
      <c r="AF139" s="1"/>
      <c r="AG139" s="1"/>
      <c r="AH139" s="1"/>
      <c r="AI139" s="1"/>
      <c r="AJ139" s="1"/>
      <c r="AK139" s="3" t="s">
        <v>66</v>
      </c>
      <c r="AL139" s="1">
        <f t="shared" si="92"/>
        <v>17</v>
      </c>
      <c r="AM139" s="3">
        <v>2</v>
      </c>
      <c r="AN139">
        <f t="shared" si="93"/>
        <v>40000</v>
      </c>
      <c r="AO139" s="3">
        <f t="shared" si="94"/>
        <v>2</v>
      </c>
      <c r="AP139">
        <f t="shared" si="77"/>
        <v>17338</v>
      </c>
      <c r="AQ139">
        <v>8669</v>
      </c>
      <c r="AR139">
        <f t="shared" si="95"/>
        <v>15906.68</v>
      </c>
      <c r="AS139">
        <f t="shared" si="96"/>
        <v>1.8348921444226556</v>
      </c>
      <c r="AT139" s="5">
        <f t="shared" si="97"/>
        <v>1</v>
      </c>
      <c r="AU139" s="5">
        <f t="shared" si="98"/>
        <v>2</v>
      </c>
    </row>
    <row r="140" spans="1:47" x14ac:dyDescent="0.2">
      <c r="A140" s="1"/>
      <c r="B140" s="1"/>
      <c r="C140" s="1"/>
      <c r="D140" s="3" t="s">
        <v>67</v>
      </c>
      <c r="E140" s="1">
        <f t="shared" si="78"/>
        <v>16</v>
      </c>
      <c r="F140" s="3">
        <v>2</v>
      </c>
      <c r="G140">
        <f t="shared" si="79"/>
        <v>40000</v>
      </c>
      <c r="H140" s="3">
        <f t="shared" si="80"/>
        <v>2</v>
      </c>
      <c r="I140">
        <f t="shared" si="75"/>
        <v>15398</v>
      </c>
      <c r="J140">
        <v>7699</v>
      </c>
      <c r="K140">
        <f t="shared" si="81"/>
        <v>15156.78</v>
      </c>
      <c r="L140">
        <f t="shared" si="82"/>
        <v>1.9686686582673076</v>
      </c>
      <c r="M140" s="5">
        <f t="shared" si="83"/>
        <v>1</v>
      </c>
      <c r="N140" s="5">
        <f t="shared" si="84"/>
        <v>2</v>
      </c>
      <c r="O140" s="1"/>
      <c r="P140" s="1"/>
      <c r="Q140" s="1"/>
      <c r="R140" s="1"/>
      <c r="S140" s="1"/>
      <c r="T140" s="1"/>
      <c r="U140" s="3" t="s">
        <v>67</v>
      </c>
      <c r="V140" s="1">
        <f t="shared" si="85"/>
        <v>16</v>
      </c>
      <c r="W140" s="3">
        <v>2</v>
      </c>
      <c r="X140">
        <f t="shared" si="86"/>
        <v>40000</v>
      </c>
      <c r="Y140" s="3">
        <f t="shared" si="87"/>
        <v>2</v>
      </c>
      <c r="Z140">
        <f t="shared" si="76"/>
        <v>10410</v>
      </c>
      <c r="AA140">
        <v>5205</v>
      </c>
      <c r="AB140">
        <f t="shared" si="88"/>
        <v>9970.6</v>
      </c>
      <c r="AC140">
        <f t="shared" si="89"/>
        <v>1.9155811719500482</v>
      </c>
      <c r="AD140" s="5">
        <f t="shared" si="90"/>
        <v>1</v>
      </c>
      <c r="AE140" s="5">
        <f t="shared" si="91"/>
        <v>2</v>
      </c>
      <c r="AF140" s="1"/>
      <c r="AG140" s="1"/>
      <c r="AH140" s="1"/>
      <c r="AI140" s="1"/>
      <c r="AJ140" s="1"/>
      <c r="AK140" s="3" t="s">
        <v>67</v>
      </c>
      <c r="AL140" s="1">
        <f t="shared" si="92"/>
        <v>17</v>
      </c>
      <c r="AM140" s="3">
        <v>2</v>
      </c>
      <c r="AN140">
        <f t="shared" si="93"/>
        <v>40000</v>
      </c>
      <c r="AO140" s="3">
        <f t="shared" si="94"/>
        <v>2</v>
      </c>
      <c r="AP140">
        <f t="shared" si="77"/>
        <v>17206</v>
      </c>
      <c r="AQ140">
        <v>8603</v>
      </c>
      <c r="AR140">
        <f t="shared" si="95"/>
        <v>15906.68</v>
      </c>
      <c r="AS140">
        <f t="shared" si="96"/>
        <v>1.848968964314774</v>
      </c>
      <c r="AT140" s="5">
        <f t="shared" si="97"/>
        <v>1</v>
      </c>
      <c r="AU140" s="5">
        <f t="shared" si="98"/>
        <v>2</v>
      </c>
    </row>
    <row r="141" spans="1:47" x14ac:dyDescent="0.2">
      <c r="A141" s="1"/>
      <c r="B141" s="1"/>
      <c r="C141" s="1"/>
      <c r="D141" s="3" t="s">
        <v>68</v>
      </c>
      <c r="E141" s="1">
        <f t="shared" si="78"/>
        <v>16</v>
      </c>
      <c r="F141" s="3">
        <v>2</v>
      </c>
      <c r="G141">
        <f t="shared" si="79"/>
        <v>40000</v>
      </c>
      <c r="H141" s="3">
        <f t="shared" si="80"/>
        <v>2</v>
      </c>
      <c r="I141">
        <f t="shared" si="75"/>
        <v>15580</v>
      </c>
      <c r="J141">
        <v>7790</v>
      </c>
      <c r="K141">
        <f t="shared" si="81"/>
        <v>15156.78</v>
      </c>
      <c r="L141">
        <f t="shared" si="82"/>
        <v>1.9456713735558409</v>
      </c>
      <c r="M141" s="5">
        <f t="shared" si="83"/>
        <v>1</v>
      </c>
      <c r="N141" s="5">
        <f t="shared" si="84"/>
        <v>2</v>
      </c>
      <c r="O141" s="1"/>
      <c r="P141" s="1"/>
      <c r="Q141" s="1"/>
      <c r="R141" s="1"/>
      <c r="S141" s="1"/>
      <c r="T141" s="1"/>
      <c r="U141" s="3" t="s">
        <v>68</v>
      </c>
      <c r="V141" s="1">
        <f t="shared" si="85"/>
        <v>16</v>
      </c>
      <c r="W141" s="3">
        <v>2</v>
      </c>
      <c r="X141">
        <f t="shared" si="86"/>
        <v>40000</v>
      </c>
      <c r="Y141" s="3">
        <f t="shared" si="87"/>
        <v>2</v>
      </c>
      <c r="Z141">
        <f t="shared" si="76"/>
        <v>10792</v>
      </c>
      <c r="AA141">
        <v>5396</v>
      </c>
      <c r="AB141">
        <f t="shared" si="88"/>
        <v>9970.6</v>
      </c>
      <c r="AC141">
        <f t="shared" si="89"/>
        <v>1.8477761304670126</v>
      </c>
      <c r="AD141" s="5">
        <f t="shared" si="90"/>
        <v>1</v>
      </c>
      <c r="AE141" s="5">
        <f t="shared" si="91"/>
        <v>2</v>
      </c>
      <c r="AF141" s="1"/>
      <c r="AG141" s="1"/>
      <c r="AH141" s="1"/>
      <c r="AI141" s="1"/>
      <c r="AJ141" s="1"/>
      <c r="AK141" s="3" t="s">
        <v>68</v>
      </c>
      <c r="AL141" s="1">
        <f t="shared" si="92"/>
        <v>17</v>
      </c>
      <c r="AM141" s="3">
        <v>2</v>
      </c>
      <c r="AN141">
        <f t="shared" si="93"/>
        <v>40000</v>
      </c>
      <c r="AO141" s="3">
        <f t="shared" si="94"/>
        <v>2</v>
      </c>
      <c r="AP141">
        <f t="shared" si="77"/>
        <v>17380</v>
      </c>
      <c r="AQ141">
        <v>8690</v>
      </c>
      <c r="AR141">
        <f t="shared" si="95"/>
        <v>15906.68</v>
      </c>
      <c r="AS141">
        <f t="shared" si="96"/>
        <v>1.830457997698504</v>
      </c>
      <c r="AT141" s="5">
        <f t="shared" si="97"/>
        <v>1</v>
      </c>
      <c r="AU141" s="5">
        <f t="shared" si="98"/>
        <v>2</v>
      </c>
    </row>
    <row r="142" spans="1:47" x14ac:dyDescent="0.2">
      <c r="A142" s="1"/>
      <c r="B142" s="1"/>
      <c r="C142" s="1"/>
      <c r="D142" s="3" t="s">
        <v>69</v>
      </c>
      <c r="E142" s="1">
        <f t="shared" si="78"/>
        <v>16</v>
      </c>
      <c r="F142" s="3">
        <v>2</v>
      </c>
      <c r="G142">
        <f t="shared" si="79"/>
        <v>40000</v>
      </c>
      <c r="H142" s="3">
        <f t="shared" si="80"/>
        <v>2</v>
      </c>
      <c r="I142">
        <f t="shared" si="75"/>
        <v>15692</v>
      </c>
      <c r="J142">
        <v>7846</v>
      </c>
      <c r="K142">
        <f t="shared" si="81"/>
        <v>15156.78</v>
      </c>
      <c r="L142">
        <f t="shared" si="82"/>
        <v>1.93178434871272</v>
      </c>
      <c r="M142" s="5">
        <f t="shared" si="83"/>
        <v>1</v>
      </c>
      <c r="N142" s="5">
        <f t="shared" si="84"/>
        <v>2</v>
      </c>
      <c r="O142" s="1"/>
      <c r="P142" s="1"/>
      <c r="Q142" s="1"/>
      <c r="R142" s="1"/>
      <c r="S142" s="1"/>
      <c r="T142" s="1"/>
      <c r="U142" s="3" t="s">
        <v>69</v>
      </c>
      <c r="V142" s="1">
        <f t="shared" si="85"/>
        <v>16</v>
      </c>
      <c r="W142" s="3">
        <v>2</v>
      </c>
      <c r="X142">
        <f t="shared" si="86"/>
        <v>40000</v>
      </c>
      <c r="Y142" s="3">
        <f t="shared" si="87"/>
        <v>2</v>
      </c>
      <c r="Z142">
        <f t="shared" si="76"/>
        <v>11200</v>
      </c>
      <c r="AA142">
        <v>5600</v>
      </c>
      <c r="AB142">
        <f t="shared" si="88"/>
        <v>9970.6</v>
      </c>
      <c r="AC142">
        <f t="shared" si="89"/>
        <v>1.7804642857142858</v>
      </c>
      <c r="AD142" s="5">
        <f t="shared" si="90"/>
        <v>1</v>
      </c>
      <c r="AE142" s="5">
        <f t="shared" si="91"/>
        <v>2</v>
      </c>
      <c r="AF142" s="1"/>
      <c r="AG142" s="1"/>
      <c r="AH142" s="1"/>
      <c r="AI142" s="1"/>
      <c r="AJ142" s="1"/>
      <c r="AK142" s="3" t="s">
        <v>69</v>
      </c>
      <c r="AL142" s="1">
        <f t="shared" si="92"/>
        <v>17</v>
      </c>
      <c r="AM142" s="3">
        <v>2</v>
      </c>
      <c r="AN142">
        <f t="shared" si="93"/>
        <v>40000</v>
      </c>
      <c r="AO142" s="3">
        <f t="shared" si="94"/>
        <v>2</v>
      </c>
      <c r="AP142">
        <f t="shared" si="77"/>
        <v>17236</v>
      </c>
      <c r="AQ142">
        <v>8618</v>
      </c>
      <c r="AR142">
        <f t="shared" si="95"/>
        <v>15906.68</v>
      </c>
      <c r="AS142">
        <f t="shared" si="96"/>
        <v>1.8457507542353215</v>
      </c>
      <c r="AT142" s="5">
        <f t="shared" si="97"/>
        <v>1</v>
      </c>
      <c r="AU142" s="5">
        <f t="shared" si="98"/>
        <v>2</v>
      </c>
    </row>
    <row r="143" spans="1:47" x14ac:dyDescent="0.2">
      <c r="A143" s="1"/>
      <c r="B143" s="1"/>
      <c r="C143" s="1"/>
      <c r="D143" s="3" t="s">
        <v>70</v>
      </c>
      <c r="E143" s="1">
        <f t="shared" si="78"/>
        <v>16</v>
      </c>
      <c r="F143" s="3">
        <v>2</v>
      </c>
      <c r="G143">
        <f t="shared" si="79"/>
        <v>40000</v>
      </c>
      <c r="H143" s="3">
        <f t="shared" si="80"/>
        <v>2</v>
      </c>
      <c r="I143">
        <f t="shared" si="75"/>
        <v>15738</v>
      </c>
      <c r="J143">
        <v>7869</v>
      </c>
      <c r="K143">
        <f t="shared" si="81"/>
        <v>15156.78</v>
      </c>
      <c r="L143">
        <f t="shared" si="82"/>
        <v>1.9261380099123142</v>
      </c>
      <c r="M143" s="5">
        <f t="shared" si="83"/>
        <v>1</v>
      </c>
      <c r="N143" s="5">
        <f t="shared" si="84"/>
        <v>2</v>
      </c>
      <c r="O143" s="1"/>
      <c r="P143" s="1"/>
      <c r="Q143" s="1"/>
      <c r="R143" s="1"/>
      <c r="S143" s="1"/>
      <c r="T143" s="1"/>
      <c r="U143" s="3" t="s">
        <v>70</v>
      </c>
      <c r="V143" s="1">
        <f t="shared" si="85"/>
        <v>16</v>
      </c>
      <c r="W143" s="3">
        <v>2</v>
      </c>
      <c r="X143">
        <f t="shared" si="86"/>
        <v>40000</v>
      </c>
      <c r="Y143" s="3">
        <f t="shared" si="87"/>
        <v>2</v>
      </c>
      <c r="Z143">
        <f t="shared" si="76"/>
        <v>11474</v>
      </c>
      <c r="AA143">
        <v>5737</v>
      </c>
      <c r="AB143">
        <f t="shared" si="88"/>
        <v>9970.6</v>
      </c>
      <c r="AC143">
        <f t="shared" si="89"/>
        <v>1.7379466620184767</v>
      </c>
      <c r="AD143" s="5">
        <f t="shared" si="90"/>
        <v>1</v>
      </c>
      <c r="AE143" s="5">
        <f t="shared" si="91"/>
        <v>2</v>
      </c>
      <c r="AF143" s="1"/>
      <c r="AG143" s="1"/>
      <c r="AH143" s="1"/>
      <c r="AI143" s="1"/>
      <c r="AJ143" s="1"/>
      <c r="AK143" s="3" t="s">
        <v>70</v>
      </c>
      <c r="AL143" s="1">
        <f t="shared" si="92"/>
        <v>17</v>
      </c>
      <c r="AM143" s="3">
        <v>2</v>
      </c>
      <c r="AN143">
        <f t="shared" si="93"/>
        <v>40000</v>
      </c>
      <c r="AO143" s="3">
        <f t="shared" si="94"/>
        <v>2</v>
      </c>
      <c r="AP143">
        <f t="shared" si="77"/>
        <v>17490</v>
      </c>
      <c r="AQ143">
        <v>8745</v>
      </c>
      <c r="AR143">
        <f t="shared" si="95"/>
        <v>15906.68</v>
      </c>
      <c r="AS143">
        <f t="shared" si="96"/>
        <v>1.8189456832475701</v>
      </c>
      <c r="AT143" s="5">
        <f t="shared" si="97"/>
        <v>1</v>
      </c>
      <c r="AU143" s="5">
        <f t="shared" si="98"/>
        <v>2</v>
      </c>
    </row>
    <row r="144" spans="1:47" x14ac:dyDescent="0.2">
      <c r="A144" s="1"/>
      <c r="B144" s="1"/>
      <c r="C144" s="1"/>
      <c r="D144" s="3" t="s">
        <v>71</v>
      </c>
      <c r="E144" s="1">
        <f t="shared" si="78"/>
        <v>16</v>
      </c>
      <c r="F144" s="3">
        <v>2</v>
      </c>
      <c r="G144">
        <f t="shared" si="79"/>
        <v>40000</v>
      </c>
      <c r="H144" s="3">
        <f t="shared" si="80"/>
        <v>2</v>
      </c>
      <c r="I144">
        <f t="shared" si="75"/>
        <v>15856</v>
      </c>
      <c r="J144">
        <v>7928</v>
      </c>
      <c r="K144">
        <f t="shared" si="81"/>
        <v>15156.78</v>
      </c>
      <c r="L144">
        <f t="shared" si="82"/>
        <v>1.9118037336024218</v>
      </c>
      <c r="M144" s="5">
        <f t="shared" si="83"/>
        <v>1</v>
      </c>
      <c r="N144" s="5">
        <f t="shared" si="84"/>
        <v>2</v>
      </c>
      <c r="O144" s="1"/>
      <c r="P144" s="1"/>
      <c r="Q144" s="1"/>
      <c r="R144" s="1"/>
      <c r="S144" s="1"/>
      <c r="T144" s="1"/>
      <c r="U144" s="3" t="s">
        <v>71</v>
      </c>
      <c r="V144" s="1">
        <f t="shared" si="85"/>
        <v>16</v>
      </c>
      <c r="W144" s="3">
        <v>2</v>
      </c>
      <c r="X144">
        <f t="shared" si="86"/>
        <v>40000</v>
      </c>
      <c r="Y144" s="3">
        <f t="shared" si="87"/>
        <v>2</v>
      </c>
      <c r="Z144">
        <f t="shared" si="76"/>
        <v>11744</v>
      </c>
      <c r="AA144">
        <v>5872</v>
      </c>
      <c r="AB144">
        <f t="shared" si="88"/>
        <v>9970.6</v>
      </c>
      <c r="AC144">
        <f t="shared" si="89"/>
        <v>1.6979904632152589</v>
      </c>
      <c r="AD144" s="5">
        <f t="shared" si="90"/>
        <v>1</v>
      </c>
      <c r="AE144" s="5">
        <f t="shared" si="91"/>
        <v>2</v>
      </c>
      <c r="AF144" s="1"/>
      <c r="AG144" s="1"/>
      <c r="AH144" s="1"/>
      <c r="AI144" s="1"/>
      <c r="AJ144" s="1"/>
      <c r="AK144" s="3" t="s">
        <v>71</v>
      </c>
      <c r="AL144" s="1">
        <f t="shared" si="92"/>
        <v>17</v>
      </c>
      <c r="AM144" s="3">
        <v>2</v>
      </c>
      <c r="AN144">
        <f t="shared" si="93"/>
        <v>40000</v>
      </c>
      <c r="AO144" s="3">
        <f t="shared" si="94"/>
        <v>2</v>
      </c>
      <c r="AP144">
        <f t="shared" si="77"/>
        <v>17510</v>
      </c>
      <c r="AQ144">
        <v>8755</v>
      </c>
      <c r="AR144">
        <f t="shared" si="95"/>
        <v>15906.68</v>
      </c>
      <c r="AS144">
        <f t="shared" si="96"/>
        <v>1.816868075385494</v>
      </c>
      <c r="AT144" s="5">
        <f t="shared" si="97"/>
        <v>1</v>
      </c>
      <c r="AU144" s="5">
        <f t="shared" si="98"/>
        <v>2</v>
      </c>
    </row>
    <row r="145" spans="1:47" x14ac:dyDescent="0.2">
      <c r="A145" s="1"/>
      <c r="B145" s="1"/>
      <c r="C145" s="1"/>
      <c r="D145" s="3" t="s">
        <v>81</v>
      </c>
      <c r="E145" s="1">
        <f t="shared" si="78"/>
        <v>16</v>
      </c>
      <c r="F145" s="3">
        <v>2</v>
      </c>
      <c r="G145">
        <f t="shared" si="79"/>
        <v>40000</v>
      </c>
      <c r="H145" s="3">
        <f t="shared" si="80"/>
        <v>2</v>
      </c>
      <c r="I145">
        <f t="shared" si="75"/>
        <v>15878</v>
      </c>
      <c r="J145">
        <v>7939</v>
      </c>
      <c r="K145">
        <f t="shared" si="81"/>
        <v>15156.78</v>
      </c>
      <c r="L145">
        <f>K145/J145</f>
        <v>1.9091548053911074</v>
      </c>
      <c r="M145" s="5">
        <f>_xlfn.FLOOR.PRECISE(L145)</f>
        <v>1</v>
      </c>
      <c r="N145" s="5">
        <f>ROUNDUP(L145,0)</f>
        <v>2</v>
      </c>
      <c r="O145" s="1"/>
      <c r="P145" s="1"/>
      <c r="Q145" s="1"/>
      <c r="R145" s="1"/>
      <c r="S145" s="1"/>
      <c r="T145" s="1"/>
      <c r="U145" s="3" t="s">
        <v>81</v>
      </c>
      <c r="V145" s="1">
        <f t="shared" si="85"/>
        <v>16</v>
      </c>
      <c r="W145" s="3">
        <v>2</v>
      </c>
      <c r="X145">
        <f>S$4/25</f>
        <v>40000</v>
      </c>
      <c r="Y145" s="3">
        <f t="shared" si="87"/>
        <v>2</v>
      </c>
      <c r="Z145">
        <f t="shared" si="76"/>
        <v>11788</v>
      </c>
      <c r="AA145">
        <v>5894</v>
      </c>
      <c r="AB145">
        <f t="shared" si="88"/>
        <v>9970.6</v>
      </c>
      <c r="AC145">
        <f>AB145/AA145</f>
        <v>1.6916525279945709</v>
      </c>
      <c r="AD145" s="5">
        <f>_xlfn.FLOOR.PRECISE(AC145)</f>
        <v>1</v>
      </c>
      <c r="AE145" s="5">
        <f>ROUNDUP(AC145,0)</f>
        <v>2</v>
      </c>
      <c r="AF145" s="1"/>
      <c r="AG145" s="1"/>
      <c r="AH145" s="1"/>
      <c r="AI145" s="1"/>
      <c r="AJ145" s="1"/>
      <c r="AK145" s="3" t="s">
        <v>81</v>
      </c>
      <c r="AL145" s="1">
        <f t="shared" si="92"/>
        <v>17</v>
      </c>
      <c r="AM145" s="3">
        <v>2</v>
      </c>
      <c r="AN145">
        <f t="shared" si="93"/>
        <v>40000</v>
      </c>
      <c r="AO145" s="3">
        <f t="shared" si="94"/>
        <v>2</v>
      </c>
      <c r="AP145">
        <f t="shared" si="77"/>
        <v>17512</v>
      </c>
      <c r="AQ145">
        <v>8756</v>
      </c>
      <c r="AR145">
        <f t="shared" si="95"/>
        <v>15906.68</v>
      </c>
      <c r="AS145">
        <f>AR145/AQ145</f>
        <v>1.8166605756052994</v>
      </c>
      <c r="AT145" s="5">
        <f>_xlfn.FLOOR.PRECISE(AS145)</f>
        <v>1</v>
      </c>
      <c r="AU145" s="5">
        <f>ROUNDUP(AS145,0)</f>
        <v>2</v>
      </c>
    </row>
    <row r="146" spans="1:47" x14ac:dyDescent="0.2">
      <c r="A146" s="1"/>
      <c r="B146" s="1"/>
      <c r="C146" s="1"/>
      <c r="D146" s="3" t="s">
        <v>82</v>
      </c>
      <c r="E146" s="1">
        <f t="shared" si="78"/>
        <v>16</v>
      </c>
      <c r="F146" s="3">
        <v>2</v>
      </c>
      <c r="G146">
        <f t="shared" si="79"/>
        <v>40000</v>
      </c>
      <c r="H146" s="3">
        <f t="shared" si="80"/>
        <v>2</v>
      </c>
      <c r="I146">
        <f t="shared" si="75"/>
        <v>15494</v>
      </c>
      <c r="J146">
        <v>7747</v>
      </c>
      <c r="K146">
        <f t="shared" si="81"/>
        <v>15156.78</v>
      </c>
      <c r="L146">
        <f t="shared" ref="L146:L169" si="99">K146/J146</f>
        <v>1.9564708919581775</v>
      </c>
      <c r="M146" s="5">
        <f t="shared" ref="M146:M169" si="100">_xlfn.FLOOR.PRECISE(L146)</f>
        <v>1</v>
      </c>
      <c r="N146" s="5">
        <f t="shared" ref="N146:N169" si="101">ROUNDUP(L146,0)</f>
        <v>2</v>
      </c>
      <c r="O146" s="1"/>
      <c r="P146" s="1"/>
      <c r="Q146" s="1"/>
      <c r="R146" s="1"/>
      <c r="S146" s="1"/>
      <c r="T146" s="1"/>
      <c r="U146" s="3" t="s">
        <v>82</v>
      </c>
      <c r="V146" s="1">
        <f t="shared" si="85"/>
        <v>16</v>
      </c>
      <c r="W146" s="3">
        <v>2</v>
      </c>
      <c r="X146">
        <f t="shared" si="86"/>
        <v>40000</v>
      </c>
      <c r="Y146" s="3">
        <f t="shared" si="87"/>
        <v>2</v>
      </c>
      <c r="Z146">
        <f t="shared" si="76"/>
        <v>12000</v>
      </c>
      <c r="AA146">
        <v>6000</v>
      </c>
      <c r="AB146">
        <f t="shared" si="88"/>
        <v>9970.6</v>
      </c>
      <c r="AC146">
        <f t="shared" ref="AC146:AC169" si="102">AB146/AA146</f>
        <v>1.6617666666666668</v>
      </c>
      <c r="AD146" s="5">
        <f t="shared" ref="AD146:AD169" si="103">_xlfn.FLOOR.PRECISE(AC146)</f>
        <v>1</v>
      </c>
      <c r="AE146" s="5">
        <f t="shared" ref="AE146:AE169" si="104">ROUNDUP(AC146,0)</f>
        <v>2</v>
      </c>
      <c r="AF146" s="1"/>
      <c r="AG146" s="1"/>
      <c r="AH146" s="1"/>
      <c r="AI146" s="1"/>
      <c r="AJ146" s="1"/>
      <c r="AK146" s="3" t="s">
        <v>82</v>
      </c>
      <c r="AL146" s="1">
        <f t="shared" si="92"/>
        <v>17</v>
      </c>
      <c r="AM146" s="3">
        <v>2</v>
      </c>
      <c r="AN146">
        <f t="shared" si="93"/>
        <v>40000</v>
      </c>
      <c r="AO146" s="3">
        <f t="shared" si="94"/>
        <v>2</v>
      </c>
      <c r="AP146">
        <f t="shared" si="77"/>
        <v>17300</v>
      </c>
      <c r="AQ146">
        <v>8650</v>
      </c>
      <c r="AR146">
        <f t="shared" si="95"/>
        <v>15906.68</v>
      </c>
      <c r="AS146">
        <f t="shared" ref="AS146:AS169" si="105">AR146/AQ146</f>
        <v>1.8389225433526011</v>
      </c>
      <c r="AT146" s="5">
        <f t="shared" ref="AT146:AT169" si="106">_xlfn.FLOOR.PRECISE(AS146)</f>
        <v>1</v>
      </c>
      <c r="AU146" s="5">
        <f t="shared" ref="AU146:AU169" si="107">ROUNDUP(AS146,0)</f>
        <v>2</v>
      </c>
    </row>
    <row r="147" spans="1:47" x14ac:dyDescent="0.2">
      <c r="A147" s="1"/>
      <c r="B147" s="1"/>
      <c r="C147" s="1"/>
      <c r="D147" s="3" t="s">
        <v>83</v>
      </c>
      <c r="E147" s="1">
        <f t="shared" si="78"/>
        <v>16</v>
      </c>
      <c r="F147" s="3">
        <v>2</v>
      </c>
      <c r="G147">
        <f t="shared" si="79"/>
        <v>40000</v>
      </c>
      <c r="H147" s="3">
        <f t="shared" si="80"/>
        <v>2</v>
      </c>
      <c r="I147">
        <f t="shared" si="75"/>
        <v>15736</v>
      </c>
      <c r="J147">
        <v>7868</v>
      </c>
      <c r="K147">
        <f t="shared" si="81"/>
        <v>15156.78</v>
      </c>
      <c r="L147">
        <f t="shared" si="99"/>
        <v>1.9263828164717844</v>
      </c>
      <c r="M147" s="5">
        <f t="shared" si="100"/>
        <v>1</v>
      </c>
      <c r="N147" s="5">
        <f t="shared" si="101"/>
        <v>2</v>
      </c>
      <c r="O147" s="1"/>
      <c r="P147" s="1"/>
      <c r="Q147" s="1"/>
      <c r="R147" s="1"/>
      <c r="S147" s="1"/>
      <c r="T147" s="1"/>
      <c r="U147" s="3" t="s">
        <v>83</v>
      </c>
      <c r="V147" s="1">
        <f t="shared" si="85"/>
        <v>16</v>
      </c>
      <c r="W147" s="3">
        <v>2</v>
      </c>
      <c r="X147">
        <f t="shared" si="86"/>
        <v>40000</v>
      </c>
      <c r="Y147" s="3">
        <f t="shared" si="87"/>
        <v>2</v>
      </c>
      <c r="Z147">
        <f t="shared" si="76"/>
        <v>12152</v>
      </c>
      <c r="AA147">
        <v>6076</v>
      </c>
      <c r="AB147">
        <f t="shared" si="88"/>
        <v>9970.6</v>
      </c>
      <c r="AC147">
        <f t="shared" si="102"/>
        <v>1.6409809084924294</v>
      </c>
      <c r="AD147" s="5">
        <f t="shared" si="103"/>
        <v>1</v>
      </c>
      <c r="AE147" s="5">
        <f t="shared" si="104"/>
        <v>2</v>
      </c>
      <c r="AF147" s="1"/>
      <c r="AG147" s="1"/>
      <c r="AH147" s="1"/>
      <c r="AI147" s="1"/>
      <c r="AJ147" s="1"/>
      <c r="AK147" s="3" t="s">
        <v>83</v>
      </c>
      <c r="AL147" s="1">
        <f t="shared" si="92"/>
        <v>17</v>
      </c>
      <c r="AM147" s="3">
        <v>2</v>
      </c>
      <c r="AN147">
        <f t="shared" si="93"/>
        <v>40000</v>
      </c>
      <c r="AO147" s="3">
        <f t="shared" si="94"/>
        <v>2</v>
      </c>
      <c r="AP147">
        <f t="shared" si="77"/>
        <v>17160</v>
      </c>
      <c r="AQ147">
        <v>8580</v>
      </c>
      <c r="AR147">
        <f t="shared" si="95"/>
        <v>15906.68</v>
      </c>
      <c r="AS147">
        <f t="shared" si="105"/>
        <v>1.8539254079254079</v>
      </c>
      <c r="AT147" s="5">
        <f t="shared" si="106"/>
        <v>1</v>
      </c>
      <c r="AU147" s="5">
        <f t="shared" si="107"/>
        <v>2</v>
      </c>
    </row>
    <row r="148" spans="1:47" x14ac:dyDescent="0.2">
      <c r="A148" s="1"/>
      <c r="B148" s="1"/>
      <c r="C148" s="1"/>
      <c r="D148" s="3" t="s">
        <v>84</v>
      </c>
      <c r="E148" s="1">
        <f t="shared" si="78"/>
        <v>16</v>
      </c>
      <c r="F148" s="3">
        <v>2</v>
      </c>
      <c r="G148">
        <f t="shared" si="79"/>
        <v>40000</v>
      </c>
      <c r="H148" s="3">
        <f t="shared" si="80"/>
        <v>2</v>
      </c>
      <c r="I148">
        <f t="shared" si="75"/>
        <v>15408</v>
      </c>
      <c r="J148">
        <v>7704</v>
      </c>
      <c r="K148">
        <f t="shared" si="81"/>
        <v>15156.78</v>
      </c>
      <c r="L148">
        <f t="shared" si="99"/>
        <v>1.9673909657320874</v>
      </c>
      <c r="M148" s="5">
        <f t="shared" si="100"/>
        <v>1</v>
      </c>
      <c r="N148" s="5">
        <f t="shared" si="101"/>
        <v>2</v>
      </c>
      <c r="O148" s="1"/>
      <c r="P148" s="1"/>
      <c r="Q148" s="1"/>
      <c r="R148" s="1"/>
      <c r="S148" s="1"/>
      <c r="T148" s="1"/>
      <c r="U148" s="3" t="s">
        <v>84</v>
      </c>
      <c r="V148" s="1">
        <f t="shared" si="85"/>
        <v>16</v>
      </c>
      <c r="W148" s="3">
        <v>2</v>
      </c>
      <c r="X148">
        <f t="shared" si="86"/>
        <v>40000</v>
      </c>
      <c r="Y148" s="3">
        <f t="shared" si="87"/>
        <v>2</v>
      </c>
      <c r="Z148">
        <f t="shared" si="76"/>
        <v>12310</v>
      </c>
      <c r="AA148">
        <v>6155</v>
      </c>
      <c r="AB148">
        <f t="shared" si="88"/>
        <v>9970.6</v>
      </c>
      <c r="AC148">
        <f t="shared" si="102"/>
        <v>1.6199187652315192</v>
      </c>
      <c r="AD148" s="5">
        <f t="shared" si="103"/>
        <v>1</v>
      </c>
      <c r="AE148" s="5">
        <f t="shared" si="104"/>
        <v>2</v>
      </c>
      <c r="AF148" s="1"/>
      <c r="AG148" s="1"/>
      <c r="AH148" s="1"/>
      <c r="AI148" s="1"/>
      <c r="AJ148" s="1"/>
      <c r="AK148" s="3" t="s">
        <v>84</v>
      </c>
      <c r="AL148" s="1">
        <f t="shared" si="92"/>
        <v>17</v>
      </c>
      <c r="AM148" s="3">
        <v>2</v>
      </c>
      <c r="AN148">
        <f t="shared" si="93"/>
        <v>40000</v>
      </c>
      <c r="AO148" s="3">
        <f t="shared" si="94"/>
        <v>2</v>
      </c>
      <c r="AP148">
        <f t="shared" si="77"/>
        <v>16976</v>
      </c>
      <c r="AQ148">
        <v>8488</v>
      </c>
      <c r="AR148">
        <f t="shared" si="95"/>
        <v>15906.68</v>
      </c>
      <c r="AS148">
        <f t="shared" si="105"/>
        <v>1.874019792648445</v>
      </c>
      <c r="AT148" s="5">
        <f t="shared" si="106"/>
        <v>1</v>
      </c>
      <c r="AU148" s="5">
        <f t="shared" si="107"/>
        <v>2</v>
      </c>
    </row>
    <row r="149" spans="1:47" x14ac:dyDescent="0.2">
      <c r="A149" s="1"/>
      <c r="B149" s="1"/>
      <c r="C149" s="1"/>
      <c r="D149" s="3" t="s">
        <v>85</v>
      </c>
      <c r="E149" s="1">
        <f t="shared" si="78"/>
        <v>16</v>
      </c>
      <c r="F149" s="3">
        <v>2</v>
      </c>
      <c r="G149">
        <f t="shared" si="79"/>
        <v>40000</v>
      </c>
      <c r="H149" s="3">
        <f t="shared" si="80"/>
        <v>2</v>
      </c>
      <c r="I149">
        <f t="shared" si="75"/>
        <v>15484</v>
      </c>
      <c r="J149">
        <v>7742</v>
      </c>
      <c r="K149">
        <f t="shared" si="81"/>
        <v>15156.78</v>
      </c>
      <c r="L149">
        <f t="shared" si="99"/>
        <v>1.9577344355463706</v>
      </c>
      <c r="M149" s="5">
        <f t="shared" si="100"/>
        <v>1</v>
      </c>
      <c r="N149" s="5">
        <f t="shared" si="101"/>
        <v>2</v>
      </c>
      <c r="O149" s="1"/>
      <c r="P149" s="1"/>
      <c r="Q149" s="1"/>
      <c r="R149" s="1"/>
      <c r="S149" s="1"/>
      <c r="T149" s="1"/>
      <c r="U149" s="3" t="s">
        <v>85</v>
      </c>
      <c r="V149" s="1">
        <f t="shared" si="85"/>
        <v>16</v>
      </c>
      <c r="W149" s="3">
        <v>2</v>
      </c>
      <c r="X149">
        <f t="shared" si="86"/>
        <v>40000</v>
      </c>
      <c r="Y149" s="3">
        <f t="shared" si="87"/>
        <v>2</v>
      </c>
      <c r="Z149">
        <f t="shared" si="76"/>
        <v>12506</v>
      </c>
      <c r="AA149">
        <v>6253</v>
      </c>
      <c r="AB149">
        <f t="shared" si="88"/>
        <v>9970.6</v>
      </c>
      <c r="AC149">
        <f t="shared" si="102"/>
        <v>1.5945306252998561</v>
      </c>
      <c r="AD149" s="5">
        <f t="shared" si="103"/>
        <v>1</v>
      </c>
      <c r="AE149" s="5">
        <f t="shared" si="104"/>
        <v>2</v>
      </c>
      <c r="AF149" s="1"/>
      <c r="AG149" s="1"/>
      <c r="AH149" s="1"/>
      <c r="AI149" s="1"/>
      <c r="AJ149" s="1"/>
      <c r="AK149" s="3" t="s">
        <v>85</v>
      </c>
      <c r="AL149" s="1">
        <f t="shared" si="92"/>
        <v>17</v>
      </c>
      <c r="AM149" s="3">
        <v>2</v>
      </c>
      <c r="AN149">
        <f>AI$4/25</f>
        <v>40000</v>
      </c>
      <c r="AO149" s="3">
        <f t="shared" si="94"/>
        <v>2</v>
      </c>
      <c r="AP149">
        <f t="shared" si="77"/>
        <v>16612</v>
      </c>
      <c r="AQ149">
        <v>8306</v>
      </c>
      <c r="AR149">
        <f t="shared" si="95"/>
        <v>15906.68</v>
      </c>
      <c r="AS149">
        <f t="shared" si="105"/>
        <v>1.915083072477727</v>
      </c>
      <c r="AT149" s="5">
        <f t="shared" si="106"/>
        <v>1</v>
      </c>
      <c r="AU149" s="5">
        <f t="shared" si="107"/>
        <v>2</v>
      </c>
    </row>
    <row r="150" spans="1:47" x14ac:dyDescent="0.2">
      <c r="D150" s="3" t="s">
        <v>86</v>
      </c>
      <c r="E150" s="1">
        <f t="shared" si="78"/>
        <v>16</v>
      </c>
      <c r="F150" s="3">
        <v>2</v>
      </c>
      <c r="G150">
        <f t="shared" si="79"/>
        <v>40000</v>
      </c>
      <c r="H150" s="3">
        <f t="shared" si="80"/>
        <v>2</v>
      </c>
      <c r="I150">
        <f t="shared" si="75"/>
        <v>15454</v>
      </c>
      <c r="J150">
        <v>7727</v>
      </c>
      <c r="K150">
        <f t="shared" si="81"/>
        <v>15156.78</v>
      </c>
      <c r="L150">
        <f t="shared" si="99"/>
        <v>1.961534877701566</v>
      </c>
      <c r="M150" s="5">
        <f t="shared" si="100"/>
        <v>1</v>
      </c>
      <c r="N150" s="5">
        <f t="shared" si="101"/>
        <v>2</v>
      </c>
      <c r="U150" s="3" t="s">
        <v>86</v>
      </c>
      <c r="V150" s="1">
        <f t="shared" si="85"/>
        <v>16</v>
      </c>
      <c r="W150" s="3">
        <v>2</v>
      </c>
      <c r="X150">
        <f t="shared" si="86"/>
        <v>40000</v>
      </c>
      <c r="Y150" s="3">
        <f t="shared" si="87"/>
        <v>2</v>
      </c>
      <c r="Z150">
        <f t="shared" si="76"/>
        <v>12732</v>
      </c>
      <c r="AA150">
        <v>6366</v>
      </c>
      <c r="AB150">
        <f t="shared" si="88"/>
        <v>9970.6</v>
      </c>
      <c r="AC150">
        <f t="shared" si="102"/>
        <v>1.5662268300345588</v>
      </c>
      <c r="AD150" s="5">
        <f t="shared" si="103"/>
        <v>1</v>
      </c>
      <c r="AE150" s="5">
        <f t="shared" si="104"/>
        <v>2</v>
      </c>
      <c r="AK150" s="3" t="s">
        <v>86</v>
      </c>
      <c r="AL150" s="1">
        <f t="shared" si="92"/>
        <v>17</v>
      </c>
      <c r="AM150" s="3">
        <v>2</v>
      </c>
      <c r="AN150">
        <f t="shared" ref="AN150:AN169" si="108">AI$4/25</f>
        <v>40000</v>
      </c>
      <c r="AO150" s="3">
        <f t="shared" si="94"/>
        <v>2</v>
      </c>
      <c r="AP150">
        <f t="shared" si="77"/>
        <v>16672</v>
      </c>
      <c r="AQ150">
        <v>8336</v>
      </c>
      <c r="AR150">
        <f t="shared" si="95"/>
        <v>15906.68</v>
      </c>
      <c r="AS150">
        <f t="shared" si="105"/>
        <v>1.9081909788867564</v>
      </c>
      <c r="AT150" s="5">
        <f t="shared" si="106"/>
        <v>1</v>
      </c>
      <c r="AU150" s="5">
        <f t="shared" si="107"/>
        <v>2</v>
      </c>
    </row>
    <row r="151" spans="1:47" x14ac:dyDescent="0.2">
      <c r="D151" s="3" t="s">
        <v>87</v>
      </c>
      <c r="E151" s="1">
        <f t="shared" si="78"/>
        <v>16</v>
      </c>
      <c r="F151" s="3">
        <v>2</v>
      </c>
      <c r="G151">
        <f t="shared" si="79"/>
        <v>40000</v>
      </c>
      <c r="H151" s="3">
        <f t="shared" si="80"/>
        <v>2</v>
      </c>
      <c r="I151">
        <f t="shared" si="75"/>
        <v>15266</v>
      </c>
      <c r="J151">
        <v>7633</v>
      </c>
      <c r="K151">
        <f t="shared" si="81"/>
        <v>15156.78</v>
      </c>
      <c r="L151">
        <f t="shared" si="99"/>
        <v>1.9856910782130226</v>
      </c>
      <c r="M151" s="5">
        <f t="shared" si="100"/>
        <v>1</v>
      </c>
      <c r="N151" s="5">
        <f t="shared" si="101"/>
        <v>2</v>
      </c>
      <c r="U151" s="3" t="s">
        <v>87</v>
      </c>
      <c r="V151" s="1">
        <f t="shared" si="85"/>
        <v>16</v>
      </c>
      <c r="W151" s="3">
        <v>2</v>
      </c>
      <c r="X151">
        <f t="shared" si="86"/>
        <v>40000</v>
      </c>
      <c r="Y151" s="3">
        <f t="shared" si="87"/>
        <v>2</v>
      </c>
      <c r="Z151">
        <f t="shared" si="76"/>
        <v>12746</v>
      </c>
      <c r="AA151">
        <v>6373</v>
      </c>
      <c r="AB151">
        <f t="shared" si="88"/>
        <v>9970.6</v>
      </c>
      <c r="AC151">
        <f t="shared" si="102"/>
        <v>1.564506511846854</v>
      </c>
      <c r="AD151" s="5">
        <f t="shared" si="103"/>
        <v>1</v>
      </c>
      <c r="AE151" s="5">
        <f t="shared" si="104"/>
        <v>2</v>
      </c>
      <c r="AK151" s="3" t="s">
        <v>87</v>
      </c>
      <c r="AL151" s="1">
        <f t="shared" si="92"/>
        <v>17</v>
      </c>
      <c r="AM151" s="3">
        <v>2</v>
      </c>
      <c r="AN151">
        <f t="shared" si="108"/>
        <v>40000</v>
      </c>
      <c r="AO151" s="3">
        <f t="shared" si="94"/>
        <v>2</v>
      </c>
      <c r="AP151">
        <f t="shared" si="77"/>
        <v>16626</v>
      </c>
      <c r="AQ151">
        <v>8313</v>
      </c>
      <c r="AR151">
        <f t="shared" si="95"/>
        <v>15906.68</v>
      </c>
      <c r="AS151">
        <f t="shared" si="105"/>
        <v>1.913470467941778</v>
      </c>
      <c r="AT151" s="5">
        <f t="shared" si="106"/>
        <v>1</v>
      </c>
      <c r="AU151" s="5">
        <f t="shared" si="107"/>
        <v>2</v>
      </c>
    </row>
    <row r="152" spans="1:47" x14ac:dyDescent="0.2">
      <c r="D152" s="3" t="s">
        <v>88</v>
      </c>
      <c r="E152" s="1">
        <f t="shared" si="78"/>
        <v>16</v>
      </c>
      <c r="F152" s="3">
        <v>2</v>
      </c>
      <c r="G152">
        <f t="shared" si="79"/>
        <v>40000</v>
      </c>
      <c r="H152" s="3">
        <f t="shared" si="80"/>
        <v>2</v>
      </c>
      <c r="I152">
        <f t="shared" si="75"/>
        <v>15362</v>
      </c>
      <c r="J152">
        <v>7681</v>
      </c>
      <c r="K152">
        <f t="shared" si="81"/>
        <v>15156.78</v>
      </c>
      <c r="L152">
        <f t="shared" si="99"/>
        <v>1.9732821247233434</v>
      </c>
      <c r="M152" s="5">
        <f t="shared" si="100"/>
        <v>1</v>
      </c>
      <c r="N152" s="5">
        <f t="shared" si="101"/>
        <v>2</v>
      </c>
      <c r="U152" s="3" t="s">
        <v>88</v>
      </c>
      <c r="V152" s="1">
        <f t="shared" si="85"/>
        <v>16</v>
      </c>
      <c r="W152" s="3">
        <v>2</v>
      </c>
      <c r="X152">
        <f t="shared" si="86"/>
        <v>40000</v>
      </c>
      <c r="Y152" s="3">
        <f t="shared" si="87"/>
        <v>2</v>
      </c>
      <c r="Z152">
        <f t="shared" si="76"/>
        <v>12878</v>
      </c>
      <c r="AA152">
        <v>6439</v>
      </c>
      <c r="AB152">
        <f t="shared" si="88"/>
        <v>9970.6</v>
      </c>
      <c r="AC152">
        <f t="shared" si="102"/>
        <v>1.548470259357043</v>
      </c>
      <c r="AD152" s="5">
        <f t="shared" si="103"/>
        <v>1</v>
      </c>
      <c r="AE152" s="5">
        <f t="shared" si="104"/>
        <v>2</v>
      </c>
      <c r="AK152" s="3" t="s">
        <v>88</v>
      </c>
      <c r="AL152" s="1">
        <f t="shared" si="92"/>
        <v>17</v>
      </c>
      <c r="AM152" s="3">
        <v>2</v>
      </c>
      <c r="AN152">
        <f t="shared" si="108"/>
        <v>40000</v>
      </c>
      <c r="AO152" s="3">
        <f t="shared" si="94"/>
        <v>2</v>
      </c>
      <c r="AP152">
        <f t="shared" si="77"/>
        <v>16706</v>
      </c>
      <c r="AQ152">
        <v>8353</v>
      </c>
      <c r="AR152">
        <f t="shared" si="95"/>
        <v>15906.68</v>
      </c>
      <c r="AS152">
        <f t="shared" si="105"/>
        <v>1.9043074344546869</v>
      </c>
      <c r="AT152" s="5">
        <f t="shared" si="106"/>
        <v>1</v>
      </c>
      <c r="AU152" s="5">
        <f t="shared" si="107"/>
        <v>2</v>
      </c>
    </row>
    <row r="153" spans="1:47" x14ac:dyDescent="0.2">
      <c r="C153" s="1"/>
      <c r="D153" s="3" t="s">
        <v>89</v>
      </c>
      <c r="E153" s="1">
        <f t="shared" si="78"/>
        <v>16</v>
      </c>
      <c r="F153" s="3">
        <v>2</v>
      </c>
      <c r="G153">
        <f t="shared" si="79"/>
        <v>40000</v>
      </c>
      <c r="H153" s="3">
        <f t="shared" si="80"/>
        <v>3</v>
      </c>
      <c r="I153">
        <f t="shared" si="75"/>
        <v>15102</v>
      </c>
      <c r="J153">
        <v>7551</v>
      </c>
      <c r="K153">
        <f t="shared" si="81"/>
        <v>15156.78</v>
      </c>
      <c r="L153">
        <f t="shared" si="99"/>
        <v>2.0072546682558601</v>
      </c>
      <c r="M153" s="5">
        <f t="shared" si="100"/>
        <v>2</v>
      </c>
      <c r="N153" s="5">
        <f t="shared" si="101"/>
        <v>3</v>
      </c>
      <c r="O153" s="1"/>
      <c r="P153" s="1"/>
      <c r="Q153" s="1"/>
      <c r="T153" s="1"/>
      <c r="U153" s="3" t="s">
        <v>89</v>
      </c>
      <c r="V153" s="1">
        <f t="shared" si="85"/>
        <v>16</v>
      </c>
      <c r="W153" s="3">
        <v>2</v>
      </c>
      <c r="X153">
        <f t="shared" si="86"/>
        <v>40000</v>
      </c>
      <c r="Y153" s="3">
        <f t="shared" si="87"/>
        <v>2</v>
      </c>
      <c r="Z153">
        <f t="shared" si="76"/>
        <v>13114</v>
      </c>
      <c r="AA153">
        <v>6557</v>
      </c>
      <c r="AB153">
        <f t="shared" si="88"/>
        <v>9970.6</v>
      </c>
      <c r="AC153">
        <f t="shared" si="102"/>
        <v>1.5206039347262468</v>
      </c>
      <c r="AD153" s="5">
        <f t="shared" si="103"/>
        <v>1</v>
      </c>
      <c r="AE153" s="5">
        <f t="shared" si="104"/>
        <v>2</v>
      </c>
      <c r="AF153" s="1"/>
      <c r="AG153" s="1"/>
      <c r="AJ153" s="1"/>
      <c r="AK153" s="3" t="s">
        <v>89</v>
      </c>
      <c r="AL153" s="1">
        <f t="shared" si="92"/>
        <v>16</v>
      </c>
      <c r="AM153" s="3">
        <v>2</v>
      </c>
      <c r="AN153">
        <f t="shared" si="108"/>
        <v>40000</v>
      </c>
      <c r="AO153" s="3">
        <f t="shared" si="94"/>
        <v>2</v>
      </c>
      <c r="AP153">
        <f t="shared" si="77"/>
        <v>16248</v>
      </c>
      <c r="AQ153">
        <v>8124</v>
      </c>
      <c r="AR153">
        <f t="shared" si="95"/>
        <v>15906.68</v>
      </c>
      <c r="AS153">
        <f t="shared" si="105"/>
        <v>1.9579862136878385</v>
      </c>
      <c r="AT153" s="5">
        <f t="shared" si="106"/>
        <v>1</v>
      </c>
      <c r="AU153" s="5">
        <f t="shared" si="107"/>
        <v>2</v>
      </c>
    </row>
    <row r="154" spans="1:47" x14ac:dyDescent="0.2">
      <c r="C154" s="1"/>
      <c r="D154" s="3" t="s">
        <v>90</v>
      </c>
      <c r="E154" s="1">
        <f t="shared" si="78"/>
        <v>16</v>
      </c>
      <c r="F154" s="3">
        <v>2</v>
      </c>
      <c r="G154">
        <f t="shared" si="79"/>
        <v>40000</v>
      </c>
      <c r="H154" s="3">
        <f t="shared" si="80"/>
        <v>3</v>
      </c>
      <c r="I154">
        <f t="shared" si="75"/>
        <v>15082</v>
      </c>
      <c r="J154">
        <v>7541</v>
      </c>
      <c r="K154">
        <f t="shared" si="81"/>
        <v>15156.78</v>
      </c>
      <c r="L154">
        <f t="shared" si="99"/>
        <v>2.0099164567033552</v>
      </c>
      <c r="M154" s="5">
        <f t="shared" si="100"/>
        <v>2</v>
      </c>
      <c r="N154" s="5">
        <f t="shared" si="101"/>
        <v>3</v>
      </c>
      <c r="O154" s="1"/>
      <c r="P154" s="1"/>
      <c r="Q154" s="1"/>
      <c r="T154" s="1"/>
      <c r="U154" s="3" t="s">
        <v>90</v>
      </c>
      <c r="V154" s="1">
        <f t="shared" si="85"/>
        <v>16</v>
      </c>
      <c r="W154" s="3">
        <v>2</v>
      </c>
      <c r="X154">
        <f t="shared" si="86"/>
        <v>40000</v>
      </c>
      <c r="Y154" s="3">
        <f t="shared" si="87"/>
        <v>2</v>
      </c>
      <c r="Z154">
        <f t="shared" si="76"/>
        <v>13226</v>
      </c>
      <c r="AA154">
        <v>6613</v>
      </c>
      <c r="AB154">
        <f t="shared" si="88"/>
        <v>9970.6</v>
      </c>
      <c r="AC154">
        <f t="shared" si="102"/>
        <v>1.5077272039921368</v>
      </c>
      <c r="AD154" s="5">
        <f t="shared" si="103"/>
        <v>1</v>
      </c>
      <c r="AE154" s="5">
        <f t="shared" si="104"/>
        <v>2</v>
      </c>
      <c r="AF154" s="1"/>
      <c r="AG154" s="1"/>
      <c r="AJ154" s="1"/>
      <c r="AK154" s="3" t="s">
        <v>90</v>
      </c>
      <c r="AL154" s="1">
        <f t="shared" si="92"/>
        <v>16</v>
      </c>
      <c r="AM154" s="3">
        <v>2</v>
      </c>
      <c r="AN154">
        <f t="shared" si="108"/>
        <v>40000</v>
      </c>
      <c r="AO154" s="3">
        <f t="shared" si="94"/>
        <v>2</v>
      </c>
      <c r="AP154">
        <f t="shared" si="77"/>
        <v>15958</v>
      </c>
      <c r="AQ154">
        <v>7979</v>
      </c>
      <c r="AR154">
        <f t="shared" si="95"/>
        <v>15906.68</v>
      </c>
      <c r="AS154">
        <f t="shared" si="105"/>
        <v>1.9935681163053014</v>
      </c>
      <c r="AT154" s="5">
        <f t="shared" si="106"/>
        <v>1</v>
      </c>
      <c r="AU154" s="5">
        <f t="shared" si="107"/>
        <v>2</v>
      </c>
    </row>
    <row r="155" spans="1:47" x14ac:dyDescent="0.2">
      <c r="A155" s="1"/>
      <c r="B155" s="1"/>
      <c r="C155" s="1"/>
      <c r="D155" s="3" t="s">
        <v>91</v>
      </c>
      <c r="E155" s="1">
        <f t="shared" si="78"/>
        <v>16</v>
      </c>
      <c r="F155" s="3">
        <v>2</v>
      </c>
      <c r="G155">
        <f t="shared" si="79"/>
        <v>40000</v>
      </c>
      <c r="H155" s="3">
        <f t="shared" si="80"/>
        <v>3</v>
      </c>
      <c r="I155">
        <f t="shared" si="75"/>
        <v>14930</v>
      </c>
      <c r="J155">
        <v>7465</v>
      </c>
      <c r="K155">
        <f t="shared" si="81"/>
        <v>15156.78</v>
      </c>
      <c r="L155">
        <f t="shared" si="99"/>
        <v>2.0303791024782321</v>
      </c>
      <c r="M155" s="5">
        <f t="shared" si="100"/>
        <v>2</v>
      </c>
      <c r="N155" s="5">
        <f t="shared" si="101"/>
        <v>3</v>
      </c>
      <c r="O155" s="1"/>
      <c r="P155" s="1"/>
      <c r="Q155" s="1"/>
      <c r="R155" s="1"/>
      <c r="S155" s="1"/>
      <c r="T155" s="1"/>
      <c r="U155" s="3" t="s">
        <v>91</v>
      </c>
      <c r="V155" s="1">
        <f t="shared" si="85"/>
        <v>16</v>
      </c>
      <c r="W155" s="3">
        <v>2</v>
      </c>
      <c r="X155">
        <f t="shared" si="86"/>
        <v>40000</v>
      </c>
      <c r="Y155" s="3">
        <f t="shared" si="87"/>
        <v>2</v>
      </c>
      <c r="Z155">
        <f t="shared" si="76"/>
        <v>13410</v>
      </c>
      <c r="AA155">
        <v>6705</v>
      </c>
      <c r="AB155">
        <f t="shared" si="88"/>
        <v>9970.6</v>
      </c>
      <c r="AC155">
        <f t="shared" si="102"/>
        <v>1.4870395227442208</v>
      </c>
      <c r="AD155" s="5">
        <f t="shared" si="103"/>
        <v>1</v>
      </c>
      <c r="AE155" s="5">
        <f t="shared" si="104"/>
        <v>2</v>
      </c>
      <c r="AF155" s="1"/>
      <c r="AG155" s="1"/>
      <c r="AH155" s="1"/>
      <c r="AI155" s="1"/>
      <c r="AJ155" s="1"/>
      <c r="AK155" s="3" t="s">
        <v>91</v>
      </c>
      <c r="AL155" s="1">
        <f t="shared" si="92"/>
        <v>16</v>
      </c>
      <c r="AM155" s="3">
        <v>2</v>
      </c>
      <c r="AN155">
        <f t="shared" si="108"/>
        <v>40000</v>
      </c>
      <c r="AO155" s="3">
        <f t="shared" si="94"/>
        <v>3</v>
      </c>
      <c r="AP155">
        <f t="shared" si="77"/>
        <v>15816</v>
      </c>
      <c r="AQ155">
        <v>7908</v>
      </c>
      <c r="AR155">
        <f t="shared" si="95"/>
        <v>15906.68</v>
      </c>
      <c r="AS155">
        <f t="shared" si="105"/>
        <v>2.0114668689934243</v>
      </c>
      <c r="AT155" s="5">
        <f t="shared" si="106"/>
        <v>2</v>
      </c>
      <c r="AU155" s="5">
        <f t="shared" si="107"/>
        <v>3</v>
      </c>
    </row>
    <row r="156" spans="1:47" x14ac:dyDescent="0.2">
      <c r="A156" s="1"/>
      <c r="B156" s="1"/>
      <c r="C156" s="1"/>
      <c r="D156" s="3" t="s">
        <v>92</v>
      </c>
      <c r="E156" s="1">
        <f>ROUNDUP(LOG(J156,2), 0)+3</f>
        <v>16</v>
      </c>
      <c r="F156" s="3">
        <v>2</v>
      </c>
      <c r="G156">
        <f t="shared" si="79"/>
        <v>40000</v>
      </c>
      <c r="H156" s="3">
        <f t="shared" si="80"/>
        <v>3</v>
      </c>
      <c r="I156">
        <f t="shared" si="75"/>
        <v>14736</v>
      </c>
      <c r="J156">
        <v>7368</v>
      </c>
      <c r="K156">
        <f t="shared" si="81"/>
        <v>15156.78</v>
      </c>
      <c r="L156">
        <f t="shared" si="99"/>
        <v>2.0571091205211727</v>
      </c>
      <c r="M156" s="5">
        <f t="shared" si="100"/>
        <v>2</v>
      </c>
      <c r="N156" s="5">
        <f t="shared" si="101"/>
        <v>3</v>
      </c>
      <c r="O156" s="1"/>
      <c r="P156" s="1"/>
      <c r="Q156" s="1"/>
      <c r="R156" s="1"/>
      <c r="S156" s="1"/>
      <c r="T156" s="1"/>
      <c r="U156" s="3" t="s">
        <v>92</v>
      </c>
      <c r="V156" s="1">
        <f>ROUNDUP(LOG(AA156,2), 0)+3</f>
        <v>16</v>
      </c>
      <c r="W156" s="3">
        <v>2</v>
      </c>
      <c r="X156">
        <f t="shared" si="86"/>
        <v>40000</v>
      </c>
      <c r="Y156" s="3">
        <f t="shared" si="87"/>
        <v>2</v>
      </c>
      <c r="Z156">
        <f t="shared" si="76"/>
        <v>13438</v>
      </c>
      <c r="AA156">
        <v>6719</v>
      </c>
      <c r="AB156">
        <f t="shared" si="88"/>
        <v>9970.6</v>
      </c>
      <c r="AC156">
        <f t="shared" si="102"/>
        <v>1.4839410626581337</v>
      </c>
      <c r="AD156" s="5">
        <f t="shared" si="103"/>
        <v>1</v>
      </c>
      <c r="AE156" s="5">
        <f t="shared" si="104"/>
        <v>2</v>
      </c>
      <c r="AF156" s="1"/>
      <c r="AG156" s="1"/>
      <c r="AH156" s="1"/>
      <c r="AI156" s="1"/>
      <c r="AJ156" s="1"/>
      <c r="AK156" s="3" t="s">
        <v>92</v>
      </c>
      <c r="AL156" s="1">
        <f>ROUNDUP(LOG(AQ156,2), 0)+3</f>
        <v>16</v>
      </c>
      <c r="AM156" s="3">
        <v>2</v>
      </c>
      <c r="AN156">
        <f t="shared" si="108"/>
        <v>40000</v>
      </c>
      <c r="AO156" s="3">
        <f t="shared" si="94"/>
        <v>3</v>
      </c>
      <c r="AP156">
        <f t="shared" si="77"/>
        <v>15560</v>
      </c>
      <c r="AQ156">
        <v>7780</v>
      </c>
      <c r="AR156">
        <f t="shared" si="95"/>
        <v>15906.68</v>
      </c>
      <c r="AS156">
        <f t="shared" si="105"/>
        <v>2.0445604113110538</v>
      </c>
      <c r="AT156" s="5">
        <f t="shared" si="106"/>
        <v>2</v>
      </c>
      <c r="AU156" s="5">
        <f t="shared" si="107"/>
        <v>3</v>
      </c>
    </row>
    <row r="157" spans="1:47" x14ac:dyDescent="0.2">
      <c r="A157" s="1"/>
      <c r="B157" s="1"/>
      <c r="C157" s="1"/>
      <c r="D157" s="3" t="s">
        <v>93</v>
      </c>
      <c r="E157" s="1">
        <f t="shared" si="78"/>
        <v>16</v>
      </c>
      <c r="F157" s="3">
        <v>2</v>
      </c>
      <c r="G157">
        <f t="shared" si="79"/>
        <v>40000</v>
      </c>
      <c r="H157" s="3">
        <f t="shared" si="80"/>
        <v>3</v>
      </c>
      <c r="I157">
        <f t="shared" si="75"/>
        <v>14600</v>
      </c>
      <c r="J157">
        <v>7300</v>
      </c>
      <c r="K157">
        <f t="shared" si="81"/>
        <v>15156.78</v>
      </c>
      <c r="L157">
        <f t="shared" si="99"/>
        <v>2.0762712328767123</v>
      </c>
      <c r="M157" s="5">
        <f t="shared" si="100"/>
        <v>2</v>
      </c>
      <c r="N157" s="5">
        <f t="shared" si="101"/>
        <v>3</v>
      </c>
      <c r="O157" s="1"/>
      <c r="P157" s="1"/>
      <c r="Q157" s="1"/>
      <c r="R157" s="1"/>
      <c r="S157" s="1"/>
      <c r="T157" s="1"/>
      <c r="U157" s="3" t="s">
        <v>93</v>
      </c>
      <c r="V157" s="1">
        <f t="shared" ref="V157:V169" si="109">ROUNDUP(LOG(AA157,2), 0)+3</f>
        <v>16</v>
      </c>
      <c r="W157" s="3">
        <v>2</v>
      </c>
      <c r="X157">
        <f t="shared" si="86"/>
        <v>40000</v>
      </c>
      <c r="Y157" s="3">
        <f t="shared" si="87"/>
        <v>2</v>
      </c>
      <c r="Z157">
        <f t="shared" si="76"/>
        <v>13432</v>
      </c>
      <c r="AA157">
        <v>6716</v>
      </c>
      <c r="AB157">
        <f t="shared" si="88"/>
        <v>9970.6</v>
      </c>
      <c r="AC157">
        <f t="shared" si="102"/>
        <v>1.4846039309112569</v>
      </c>
      <c r="AD157" s="5">
        <f t="shared" si="103"/>
        <v>1</v>
      </c>
      <c r="AE157" s="5">
        <f t="shared" si="104"/>
        <v>2</v>
      </c>
      <c r="AF157" s="1"/>
      <c r="AG157" s="1"/>
      <c r="AH157" s="1"/>
      <c r="AI157" s="1"/>
      <c r="AJ157" s="1"/>
      <c r="AK157" s="3" t="s">
        <v>93</v>
      </c>
      <c r="AL157" s="1">
        <f t="shared" ref="AL157:AL169" si="110">ROUNDUP(LOG(AQ157,2), 0)+3</f>
        <v>16</v>
      </c>
      <c r="AM157" s="3">
        <v>2</v>
      </c>
      <c r="AN157">
        <f t="shared" si="108"/>
        <v>40000</v>
      </c>
      <c r="AO157" s="3">
        <f t="shared" si="94"/>
        <v>3</v>
      </c>
      <c r="AP157">
        <f t="shared" si="77"/>
        <v>15438</v>
      </c>
      <c r="AQ157">
        <v>7719</v>
      </c>
      <c r="AR157">
        <f t="shared" si="95"/>
        <v>15906.68</v>
      </c>
      <c r="AS157">
        <f t="shared" si="105"/>
        <v>2.0607177095478688</v>
      </c>
      <c r="AT157" s="5">
        <f t="shared" si="106"/>
        <v>2</v>
      </c>
      <c r="AU157" s="5">
        <f t="shared" si="107"/>
        <v>3</v>
      </c>
    </row>
    <row r="158" spans="1:47" x14ac:dyDescent="0.2">
      <c r="A158" s="1"/>
      <c r="B158" s="1"/>
      <c r="C158" s="1"/>
      <c r="D158" s="3" t="s">
        <v>94</v>
      </c>
      <c r="E158" s="1">
        <f t="shared" si="78"/>
        <v>16</v>
      </c>
      <c r="F158" s="3">
        <v>2</v>
      </c>
      <c r="G158">
        <f t="shared" si="79"/>
        <v>40000</v>
      </c>
      <c r="H158" s="3">
        <f t="shared" si="80"/>
        <v>3</v>
      </c>
      <c r="I158">
        <f t="shared" si="75"/>
        <v>14220</v>
      </c>
      <c r="J158">
        <v>7110</v>
      </c>
      <c r="K158">
        <f t="shared" si="81"/>
        <v>15156.78</v>
      </c>
      <c r="L158">
        <f t="shared" si="99"/>
        <v>2.1317552742616033</v>
      </c>
      <c r="M158" s="5">
        <f t="shared" si="100"/>
        <v>2</v>
      </c>
      <c r="N158" s="5">
        <f t="shared" si="101"/>
        <v>3</v>
      </c>
      <c r="O158" s="1"/>
      <c r="P158" s="1"/>
      <c r="Q158" s="1"/>
      <c r="R158" s="1"/>
      <c r="S158" s="1"/>
      <c r="T158" s="1"/>
      <c r="U158" s="3" t="s">
        <v>94</v>
      </c>
      <c r="V158" s="1">
        <f t="shared" si="109"/>
        <v>16</v>
      </c>
      <c r="W158" s="3">
        <v>2</v>
      </c>
      <c r="X158">
        <f t="shared" si="86"/>
        <v>40000</v>
      </c>
      <c r="Y158" s="3">
        <f t="shared" si="87"/>
        <v>2</v>
      </c>
      <c r="Z158">
        <f t="shared" si="76"/>
        <v>13462</v>
      </c>
      <c r="AA158">
        <v>6731</v>
      </c>
      <c r="AB158">
        <f t="shared" si="88"/>
        <v>9970.6</v>
      </c>
      <c r="AC158">
        <f t="shared" si="102"/>
        <v>1.4812954984400535</v>
      </c>
      <c r="AD158" s="5">
        <f t="shared" si="103"/>
        <v>1</v>
      </c>
      <c r="AE158" s="5">
        <f t="shared" si="104"/>
        <v>2</v>
      </c>
      <c r="AF158" s="1"/>
      <c r="AG158" s="1"/>
      <c r="AH158" s="1"/>
      <c r="AI158" s="1"/>
      <c r="AJ158" s="1"/>
      <c r="AK158" s="3" t="s">
        <v>94</v>
      </c>
      <c r="AL158" s="1">
        <f t="shared" si="110"/>
        <v>16</v>
      </c>
      <c r="AM158" s="3">
        <v>2</v>
      </c>
      <c r="AN158">
        <f t="shared" si="108"/>
        <v>40000</v>
      </c>
      <c r="AO158" s="3">
        <f t="shared" si="94"/>
        <v>3</v>
      </c>
      <c r="AP158">
        <f t="shared" si="77"/>
        <v>15150</v>
      </c>
      <c r="AQ158">
        <v>7575</v>
      </c>
      <c r="AR158">
        <f t="shared" si="95"/>
        <v>15906.68</v>
      </c>
      <c r="AS158">
        <f t="shared" si="105"/>
        <v>2.0998917491749176</v>
      </c>
      <c r="AT158" s="5">
        <f t="shared" si="106"/>
        <v>2</v>
      </c>
      <c r="AU158" s="5">
        <f t="shared" si="107"/>
        <v>3</v>
      </c>
    </row>
    <row r="159" spans="1:47" x14ac:dyDescent="0.2">
      <c r="A159" s="1"/>
      <c r="B159" s="1"/>
      <c r="C159" s="1"/>
      <c r="D159" s="3" t="s">
        <v>95</v>
      </c>
      <c r="E159" s="1">
        <f t="shared" si="78"/>
        <v>16</v>
      </c>
      <c r="F159" s="3">
        <v>2</v>
      </c>
      <c r="G159">
        <f t="shared" si="79"/>
        <v>40000</v>
      </c>
      <c r="H159" s="3">
        <f t="shared" si="80"/>
        <v>3</v>
      </c>
      <c r="I159">
        <f t="shared" si="75"/>
        <v>14442</v>
      </c>
      <c r="J159">
        <v>7221</v>
      </c>
      <c r="K159">
        <f t="shared" si="81"/>
        <v>15156.78</v>
      </c>
      <c r="L159">
        <f t="shared" si="99"/>
        <v>2.0989862899875362</v>
      </c>
      <c r="M159" s="5">
        <f t="shared" si="100"/>
        <v>2</v>
      </c>
      <c r="N159" s="5">
        <f t="shared" si="101"/>
        <v>3</v>
      </c>
      <c r="O159" s="1"/>
      <c r="P159" s="1"/>
      <c r="Q159" s="1"/>
      <c r="R159" s="1"/>
      <c r="S159" s="1"/>
      <c r="T159" s="1"/>
      <c r="U159" s="3" t="s">
        <v>95</v>
      </c>
      <c r="V159" s="1">
        <f t="shared" si="109"/>
        <v>16</v>
      </c>
      <c r="W159" s="3">
        <v>2</v>
      </c>
      <c r="X159">
        <f t="shared" si="86"/>
        <v>40000</v>
      </c>
      <c r="Y159" s="3">
        <f t="shared" si="87"/>
        <v>2</v>
      </c>
      <c r="Z159">
        <f t="shared" si="76"/>
        <v>13364</v>
      </c>
      <c r="AA159">
        <v>6682</v>
      </c>
      <c r="AB159">
        <f t="shared" si="88"/>
        <v>9970.6</v>
      </c>
      <c r="AC159">
        <f t="shared" si="102"/>
        <v>1.4921580365160132</v>
      </c>
      <c r="AD159" s="5">
        <f t="shared" si="103"/>
        <v>1</v>
      </c>
      <c r="AE159" s="5">
        <f t="shared" si="104"/>
        <v>2</v>
      </c>
      <c r="AF159" s="1"/>
      <c r="AG159" s="1"/>
      <c r="AH159" s="1"/>
      <c r="AI159" s="1"/>
      <c r="AJ159" s="1"/>
      <c r="AK159" s="3" t="s">
        <v>95</v>
      </c>
      <c r="AL159" s="1">
        <f t="shared" si="110"/>
        <v>16</v>
      </c>
      <c r="AM159" s="3">
        <v>2</v>
      </c>
      <c r="AN159">
        <f t="shared" si="108"/>
        <v>40000</v>
      </c>
      <c r="AO159" s="3">
        <f t="shared" si="94"/>
        <v>3</v>
      </c>
      <c r="AP159">
        <f t="shared" si="77"/>
        <v>15160</v>
      </c>
      <c r="AQ159">
        <v>7580</v>
      </c>
      <c r="AR159">
        <f t="shared" si="95"/>
        <v>15906.68</v>
      </c>
      <c r="AS159">
        <f t="shared" si="105"/>
        <v>2.0985065963060685</v>
      </c>
      <c r="AT159" s="5">
        <f t="shared" si="106"/>
        <v>2</v>
      </c>
      <c r="AU159" s="5">
        <f t="shared" si="107"/>
        <v>3</v>
      </c>
    </row>
    <row r="160" spans="1:47" x14ac:dyDescent="0.2">
      <c r="A160" s="1"/>
      <c r="B160" s="1"/>
      <c r="C160" s="1"/>
      <c r="D160" s="3" t="s">
        <v>96</v>
      </c>
      <c r="E160" s="1">
        <f t="shared" si="78"/>
        <v>16</v>
      </c>
      <c r="F160" s="3">
        <v>2</v>
      </c>
      <c r="G160">
        <f t="shared" si="79"/>
        <v>40000</v>
      </c>
      <c r="H160" s="3">
        <f t="shared" si="80"/>
        <v>3</v>
      </c>
      <c r="I160">
        <f t="shared" si="75"/>
        <v>14056</v>
      </c>
      <c r="J160">
        <v>7028</v>
      </c>
      <c r="K160">
        <f t="shared" si="81"/>
        <v>15156.78</v>
      </c>
      <c r="L160">
        <f t="shared" si="99"/>
        <v>2.1566277746158224</v>
      </c>
      <c r="M160" s="5">
        <f t="shared" si="100"/>
        <v>2</v>
      </c>
      <c r="N160" s="5">
        <f t="shared" si="101"/>
        <v>3</v>
      </c>
      <c r="O160" s="1"/>
      <c r="P160" s="1"/>
      <c r="Q160" s="1"/>
      <c r="R160" s="1"/>
      <c r="S160" s="1"/>
      <c r="T160" s="1"/>
      <c r="U160" s="3" t="s">
        <v>96</v>
      </c>
      <c r="V160" s="1">
        <f t="shared" si="109"/>
        <v>16</v>
      </c>
      <c r="W160" s="3">
        <v>2</v>
      </c>
      <c r="X160">
        <f t="shared" si="86"/>
        <v>40000</v>
      </c>
      <c r="Y160" s="3">
        <f t="shared" si="87"/>
        <v>2</v>
      </c>
      <c r="Z160">
        <f t="shared" si="76"/>
        <v>13632</v>
      </c>
      <c r="AA160">
        <v>6816</v>
      </c>
      <c r="AB160">
        <f t="shared" si="88"/>
        <v>9970.6</v>
      </c>
      <c r="AC160">
        <f t="shared" si="102"/>
        <v>1.4628227699530516</v>
      </c>
      <c r="AD160" s="5">
        <f t="shared" si="103"/>
        <v>1</v>
      </c>
      <c r="AE160" s="5">
        <f t="shared" si="104"/>
        <v>2</v>
      </c>
      <c r="AF160" s="1"/>
      <c r="AG160" s="1"/>
      <c r="AH160" s="1"/>
      <c r="AI160" s="1"/>
      <c r="AJ160" s="1"/>
      <c r="AK160" s="3" t="s">
        <v>96</v>
      </c>
      <c r="AL160" s="1">
        <f t="shared" si="110"/>
        <v>16</v>
      </c>
      <c r="AM160" s="3">
        <v>2</v>
      </c>
      <c r="AN160">
        <f t="shared" si="108"/>
        <v>40000</v>
      </c>
      <c r="AO160" s="3">
        <f t="shared" si="94"/>
        <v>3</v>
      </c>
      <c r="AP160">
        <f t="shared" si="77"/>
        <v>14816</v>
      </c>
      <c r="AQ160">
        <v>7408</v>
      </c>
      <c r="AR160">
        <f t="shared" si="95"/>
        <v>15906.68</v>
      </c>
      <c r="AS160">
        <f t="shared" si="105"/>
        <v>2.147230021598272</v>
      </c>
      <c r="AT160" s="5">
        <f t="shared" si="106"/>
        <v>2</v>
      </c>
      <c r="AU160" s="5">
        <f t="shared" si="107"/>
        <v>3</v>
      </c>
    </row>
    <row r="161" spans="1:47" x14ac:dyDescent="0.2">
      <c r="A161" s="1"/>
      <c r="B161" s="1"/>
      <c r="C161" s="1"/>
      <c r="D161" s="3" t="s">
        <v>97</v>
      </c>
      <c r="E161" s="1">
        <f t="shared" si="78"/>
        <v>16</v>
      </c>
      <c r="F161" s="3">
        <v>2</v>
      </c>
      <c r="G161">
        <f t="shared" si="79"/>
        <v>40000</v>
      </c>
      <c r="H161" s="3">
        <f t="shared" si="80"/>
        <v>3</v>
      </c>
      <c r="I161">
        <f t="shared" si="75"/>
        <v>14076</v>
      </c>
      <c r="J161">
        <v>7038</v>
      </c>
      <c r="K161">
        <f t="shared" si="81"/>
        <v>15156.78</v>
      </c>
      <c r="L161">
        <f t="shared" si="99"/>
        <v>2.1535635123614663</v>
      </c>
      <c r="M161" s="5">
        <f t="shared" si="100"/>
        <v>2</v>
      </c>
      <c r="N161" s="5">
        <f t="shared" si="101"/>
        <v>3</v>
      </c>
      <c r="O161" s="1"/>
      <c r="P161" s="1"/>
      <c r="Q161" s="1"/>
      <c r="R161" s="1"/>
      <c r="S161" s="1"/>
      <c r="T161" s="1"/>
      <c r="U161" s="3" t="s">
        <v>97</v>
      </c>
      <c r="V161" s="1">
        <f t="shared" si="109"/>
        <v>16</v>
      </c>
      <c r="W161" s="3">
        <v>2</v>
      </c>
      <c r="X161">
        <f t="shared" si="86"/>
        <v>40000</v>
      </c>
      <c r="Y161" s="3">
        <f t="shared" si="87"/>
        <v>2</v>
      </c>
      <c r="Z161">
        <f t="shared" si="76"/>
        <v>13730</v>
      </c>
      <c r="AA161">
        <v>6865</v>
      </c>
      <c r="AB161">
        <f t="shared" si="88"/>
        <v>9970.6</v>
      </c>
      <c r="AC161">
        <f t="shared" si="102"/>
        <v>1.4523816460305901</v>
      </c>
      <c r="AD161" s="5">
        <f t="shared" si="103"/>
        <v>1</v>
      </c>
      <c r="AE161" s="5">
        <f t="shared" si="104"/>
        <v>2</v>
      </c>
      <c r="AF161" s="1"/>
      <c r="AG161" s="1"/>
      <c r="AH161" s="1"/>
      <c r="AI161" s="1"/>
      <c r="AJ161" s="1"/>
      <c r="AK161" s="3" t="s">
        <v>97</v>
      </c>
      <c r="AL161" s="1">
        <f t="shared" si="110"/>
        <v>16</v>
      </c>
      <c r="AM161" s="3">
        <v>2</v>
      </c>
      <c r="AN161">
        <f t="shared" si="108"/>
        <v>40000</v>
      </c>
      <c r="AO161" s="3">
        <f t="shared" si="94"/>
        <v>3</v>
      </c>
      <c r="AP161">
        <f t="shared" si="77"/>
        <v>14388</v>
      </c>
      <c r="AQ161">
        <v>7194</v>
      </c>
      <c r="AR161">
        <f t="shared" si="95"/>
        <v>15906.68</v>
      </c>
      <c r="AS161">
        <f t="shared" si="105"/>
        <v>2.2111036975257159</v>
      </c>
      <c r="AT161" s="5">
        <f t="shared" si="106"/>
        <v>2</v>
      </c>
      <c r="AU161" s="5">
        <f t="shared" si="107"/>
        <v>3</v>
      </c>
    </row>
    <row r="162" spans="1:47" x14ac:dyDescent="0.2">
      <c r="A162" s="1"/>
      <c r="B162" s="1"/>
      <c r="C162" s="1"/>
      <c r="D162" s="3" t="s">
        <v>98</v>
      </c>
      <c r="E162" s="1">
        <f t="shared" si="78"/>
        <v>16</v>
      </c>
      <c r="F162" s="3">
        <v>2</v>
      </c>
      <c r="G162">
        <f t="shared" si="79"/>
        <v>40000</v>
      </c>
      <c r="H162" s="3">
        <f t="shared" si="80"/>
        <v>3</v>
      </c>
      <c r="I162">
        <f t="shared" si="75"/>
        <v>13876</v>
      </c>
      <c r="J162">
        <v>6938</v>
      </c>
      <c r="K162">
        <f t="shared" si="81"/>
        <v>15156.78</v>
      </c>
      <c r="L162">
        <f t="shared" si="99"/>
        <v>2.1846036321706546</v>
      </c>
      <c r="M162" s="5">
        <f t="shared" si="100"/>
        <v>2</v>
      </c>
      <c r="N162" s="5">
        <f t="shared" si="101"/>
        <v>3</v>
      </c>
      <c r="O162" s="1"/>
      <c r="P162" s="1"/>
      <c r="Q162" s="1"/>
      <c r="R162" s="1"/>
      <c r="S162" s="1"/>
      <c r="T162" s="1"/>
      <c r="U162" s="3" t="s">
        <v>98</v>
      </c>
      <c r="V162" s="1">
        <f t="shared" si="109"/>
        <v>16</v>
      </c>
      <c r="W162" s="3">
        <v>2</v>
      </c>
      <c r="X162">
        <f t="shared" si="86"/>
        <v>40000</v>
      </c>
      <c r="Y162" s="3">
        <f t="shared" si="87"/>
        <v>2</v>
      </c>
      <c r="Z162">
        <f t="shared" si="76"/>
        <v>13560</v>
      </c>
      <c r="AA162">
        <v>6780</v>
      </c>
      <c r="AB162">
        <f t="shared" si="88"/>
        <v>9970.6</v>
      </c>
      <c r="AC162">
        <f t="shared" si="102"/>
        <v>1.4705899705014749</v>
      </c>
      <c r="AD162" s="5">
        <f t="shared" si="103"/>
        <v>1</v>
      </c>
      <c r="AE162" s="5">
        <f t="shared" si="104"/>
        <v>2</v>
      </c>
      <c r="AF162" s="1"/>
      <c r="AG162" s="1"/>
      <c r="AH162" s="1"/>
      <c r="AI162" s="1"/>
      <c r="AJ162" s="1"/>
      <c r="AK162" s="3" t="s">
        <v>98</v>
      </c>
      <c r="AL162" s="1">
        <f t="shared" si="110"/>
        <v>16</v>
      </c>
      <c r="AM162" s="3">
        <v>2</v>
      </c>
      <c r="AN162">
        <f t="shared" si="108"/>
        <v>40000</v>
      </c>
      <c r="AO162" s="3">
        <f t="shared" si="94"/>
        <v>3</v>
      </c>
      <c r="AP162">
        <f t="shared" si="77"/>
        <v>14236</v>
      </c>
      <c r="AQ162">
        <v>7118</v>
      </c>
      <c r="AR162">
        <f t="shared" si="95"/>
        <v>15906.68</v>
      </c>
      <c r="AS162">
        <f t="shared" si="105"/>
        <v>2.2347119977521777</v>
      </c>
      <c r="AT162" s="5">
        <f t="shared" si="106"/>
        <v>2</v>
      </c>
      <c r="AU162" s="5">
        <f t="shared" si="107"/>
        <v>3</v>
      </c>
    </row>
    <row r="163" spans="1:47" x14ac:dyDescent="0.2">
      <c r="A163" s="1"/>
      <c r="B163" s="1"/>
      <c r="C163" s="1"/>
      <c r="D163" s="3" t="s">
        <v>99</v>
      </c>
      <c r="E163" s="1">
        <f t="shared" si="78"/>
        <v>16</v>
      </c>
      <c r="F163" s="3">
        <v>2</v>
      </c>
      <c r="G163">
        <f t="shared" si="79"/>
        <v>40000</v>
      </c>
      <c r="H163" s="3">
        <f t="shared" si="80"/>
        <v>3</v>
      </c>
      <c r="I163">
        <f t="shared" si="75"/>
        <v>13512</v>
      </c>
      <c r="J163">
        <v>6756</v>
      </c>
      <c r="K163">
        <f t="shared" si="81"/>
        <v>15156.78</v>
      </c>
      <c r="L163">
        <f t="shared" si="99"/>
        <v>2.2434547069271757</v>
      </c>
      <c r="M163" s="5">
        <f t="shared" si="100"/>
        <v>2</v>
      </c>
      <c r="N163" s="5">
        <f t="shared" si="101"/>
        <v>3</v>
      </c>
      <c r="O163" s="1"/>
      <c r="P163" s="1"/>
      <c r="Q163" s="1"/>
      <c r="R163" s="1"/>
      <c r="S163" s="1"/>
      <c r="T163" s="1"/>
      <c r="U163" s="3" t="s">
        <v>99</v>
      </c>
      <c r="V163" s="1">
        <f t="shared" si="109"/>
        <v>16</v>
      </c>
      <c r="W163" s="3">
        <v>2</v>
      </c>
      <c r="X163">
        <f t="shared" si="86"/>
        <v>40000</v>
      </c>
      <c r="Y163" s="3">
        <f t="shared" si="87"/>
        <v>2</v>
      </c>
      <c r="Z163">
        <f t="shared" si="76"/>
        <v>13590</v>
      </c>
      <c r="AA163">
        <v>6795</v>
      </c>
      <c r="AB163">
        <f t="shared" si="88"/>
        <v>9970.6</v>
      </c>
      <c r="AC163">
        <f t="shared" si="102"/>
        <v>1.4673436350257543</v>
      </c>
      <c r="AD163" s="5">
        <f t="shared" si="103"/>
        <v>1</v>
      </c>
      <c r="AE163" s="5">
        <f t="shared" si="104"/>
        <v>2</v>
      </c>
      <c r="AF163" s="1"/>
      <c r="AG163" s="1"/>
      <c r="AH163" s="1"/>
      <c r="AI163" s="1"/>
      <c r="AJ163" s="1"/>
      <c r="AK163" s="3" t="s">
        <v>99</v>
      </c>
      <c r="AL163" s="1">
        <f t="shared" si="110"/>
        <v>16</v>
      </c>
      <c r="AM163" s="3">
        <v>2</v>
      </c>
      <c r="AN163">
        <f t="shared" si="108"/>
        <v>40000</v>
      </c>
      <c r="AO163" s="3">
        <f t="shared" si="94"/>
        <v>3</v>
      </c>
      <c r="AP163">
        <f t="shared" si="77"/>
        <v>13912</v>
      </c>
      <c r="AQ163">
        <v>6956</v>
      </c>
      <c r="AR163">
        <f t="shared" si="95"/>
        <v>15906.68</v>
      </c>
      <c r="AS163">
        <f t="shared" si="105"/>
        <v>2.2867567567567568</v>
      </c>
      <c r="AT163" s="5">
        <f t="shared" si="106"/>
        <v>2</v>
      </c>
      <c r="AU163" s="5">
        <f t="shared" si="107"/>
        <v>3</v>
      </c>
    </row>
    <row r="164" spans="1:47" x14ac:dyDescent="0.2">
      <c r="A164" s="1"/>
      <c r="B164" s="1"/>
      <c r="C164" s="1"/>
      <c r="D164" s="3" t="s">
        <v>100</v>
      </c>
      <c r="E164" s="1">
        <f t="shared" si="78"/>
        <v>16</v>
      </c>
      <c r="F164" s="3">
        <v>2</v>
      </c>
      <c r="G164">
        <f t="shared" si="79"/>
        <v>40000</v>
      </c>
      <c r="H164" s="3">
        <f t="shared" si="80"/>
        <v>3</v>
      </c>
      <c r="I164">
        <f t="shared" si="75"/>
        <v>13490</v>
      </c>
      <c r="J164">
        <v>6745</v>
      </c>
      <c r="K164">
        <f t="shared" si="81"/>
        <v>15156.78</v>
      </c>
      <c r="L164">
        <f t="shared" si="99"/>
        <v>2.2471134173461826</v>
      </c>
      <c r="M164" s="5">
        <f t="shared" si="100"/>
        <v>2</v>
      </c>
      <c r="N164" s="5">
        <f t="shared" si="101"/>
        <v>3</v>
      </c>
      <c r="O164" s="1"/>
      <c r="P164" s="1"/>
      <c r="Q164" s="1"/>
      <c r="R164" s="1"/>
      <c r="S164" s="1"/>
      <c r="T164" s="1"/>
      <c r="U164" s="3" t="s">
        <v>100</v>
      </c>
      <c r="V164" s="1">
        <f t="shared" si="109"/>
        <v>16</v>
      </c>
      <c r="W164" s="3">
        <v>2</v>
      </c>
      <c r="X164">
        <f t="shared" si="86"/>
        <v>40000</v>
      </c>
      <c r="Y164" s="3">
        <f t="shared" si="87"/>
        <v>2</v>
      </c>
      <c r="Z164">
        <f t="shared" si="76"/>
        <v>13644</v>
      </c>
      <c r="AA164">
        <v>6822</v>
      </c>
      <c r="AB164">
        <f t="shared" si="88"/>
        <v>9970.6</v>
      </c>
      <c r="AC164">
        <f t="shared" si="102"/>
        <v>1.4615362063910877</v>
      </c>
      <c r="AD164" s="5">
        <f t="shared" si="103"/>
        <v>1</v>
      </c>
      <c r="AE164" s="5">
        <f t="shared" si="104"/>
        <v>2</v>
      </c>
      <c r="AF164" s="1"/>
      <c r="AG164" s="1"/>
      <c r="AH164" s="1"/>
      <c r="AI164" s="1"/>
      <c r="AJ164" s="1"/>
      <c r="AK164" s="3" t="s">
        <v>100</v>
      </c>
      <c r="AL164" s="1">
        <f t="shared" si="110"/>
        <v>16</v>
      </c>
      <c r="AM164" s="3">
        <v>2</v>
      </c>
      <c r="AN164">
        <f t="shared" si="108"/>
        <v>40000</v>
      </c>
      <c r="AO164" s="3">
        <f t="shared" si="94"/>
        <v>3</v>
      </c>
      <c r="AP164">
        <f t="shared" si="77"/>
        <v>13586</v>
      </c>
      <c r="AQ164">
        <v>6793</v>
      </c>
      <c r="AR164">
        <f t="shared" si="95"/>
        <v>15906.68</v>
      </c>
      <c r="AS164">
        <f t="shared" si="105"/>
        <v>2.3416281466215221</v>
      </c>
      <c r="AT164" s="5">
        <f t="shared" si="106"/>
        <v>2</v>
      </c>
      <c r="AU164" s="5">
        <f t="shared" si="107"/>
        <v>3</v>
      </c>
    </row>
    <row r="165" spans="1:47" x14ac:dyDescent="0.2">
      <c r="A165" s="1"/>
      <c r="B165" s="1"/>
      <c r="C165" s="1"/>
      <c r="D165" s="3" t="s">
        <v>101</v>
      </c>
      <c r="E165" s="1">
        <f t="shared" si="78"/>
        <v>16</v>
      </c>
      <c r="F165" s="3">
        <v>2</v>
      </c>
      <c r="G165">
        <f t="shared" si="79"/>
        <v>40000</v>
      </c>
      <c r="H165" s="3">
        <f t="shared" si="80"/>
        <v>3</v>
      </c>
      <c r="I165">
        <f t="shared" si="75"/>
        <v>13258</v>
      </c>
      <c r="J165">
        <v>6629</v>
      </c>
      <c r="K165">
        <f t="shared" si="81"/>
        <v>15156.78</v>
      </c>
      <c r="L165">
        <f t="shared" si="99"/>
        <v>2.2864353597827729</v>
      </c>
      <c r="M165" s="5">
        <f t="shared" si="100"/>
        <v>2</v>
      </c>
      <c r="N165" s="5">
        <f t="shared" si="101"/>
        <v>3</v>
      </c>
      <c r="O165" s="1"/>
      <c r="P165" s="1"/>
      <c r="Q165" s="1"/>
      <c r="R165" s="1"/>
      <c r="S165" s="1"/>
      <c r="T165" s="1"/>
      <c r="U165" s="3" t="s">
        <v>101</v>
      </c>
      <c r="V165" s="1">
        <f t="shared" si="109"/>
        <v>16</v>
      </c>
      <c r="W165" s="3">
        <v>2</v>
      </c>
      <c r="X165">
        <f t="shared" si="86"/>
        <v>40000</v>
      </c>
      <c r="Y165" s="3">
        <f t="shared" si="87"/>
        <v>2</v>
      </c>
      <c r="Z165">
        <f t="shared" si="76"/>
        <v>13448</v>
      </c>
      <c r="AA165">
        <v>6724</v>
      </c>
      <c r="AB165">
        <f t="shared" si="88"/>
        <v>9970.6</v>
      </c>
      <c r="AC165">
        <f t="shared" si="102"/>
        <v>1.4828375966686496</v>
      </c>
      <c r="AD165" s="5">
        <f t="shared" si="103"/>
        <v>1</v>
      </c>
      <c r="AE165" s="5">
        <f t="shared" si="104"/>
        <v>2</v>
      </c>
      <c r="AF165" s="1"/>
      <c r="AG165" s="1"/>
      <c r="AH165" s="1"/>
      <c r="AI165" s="1"/>
      <c r="AJ165" s="1"/>
      <c r="AK165" s="3" t="s">
        <v>101</v>
      </c>
      <c r="AL165" s="1">
        <f t="shared" si="110"/>
        <v>16</v>
      </c>
      <c r="AM165" s="3">
        <v>2</v>
      </c>
      <c r="AN165">
        <f t="shared" si="108"/>
        <v>40000</v>
      </c>
      <c r="AO165" s="3">
        <f t="shared" si="94"/>
        <v>3</v>
      </c>
      <c r="AP165">
        <f t="shared" si="77"/>
        <v>13272</v>
      </c>
      <c r="AQ165">
        <v>6636</v>
      </c>
      <c r="AR165">
        <f t="shared" si="95"/>
        <v>15906.68</v>
      </c>
      <c r="AS165">
        <f t="shared" si="105"/>
        <v>2.3970283303194697</v>
      </c>
      <c r="AT165" s="5">
        <f t="shared" si="106"/>
        <v>2</v>
      </c>
      <c r="AU165" s="5">
        <f t="shared" si="107"/>
        <v>3</v>
      </c>
    </row>
    <row r="166" spans="1:47" x14ac:dyDescent="0.2">
      <c r="A166" s="1"/>
      <c r="B166" s="1"/>
      <c r="C166" s="1"/>
      <c r="D166" s="3" t="s">
        <v>102</v>
      </c>
      <c r="E166" s="1">
        <f t="shared" si="78"/>
        <v>16</v>
      </c>
      <c r="F166" s="3">
        <v>2</v>
      </c>
      <c r="G166">
        <f t="shared" si="79"/>
        <v>40000</v>
      </c>
      <c r="H166" s="3">
        <f t="shared" si="80"/>
        <v>3</v>
      </c>
      <c r="I166">
        <f t="shared" si="75"/>
        <v>13028</v>
      </c>
      <c r="J166">
        <v>6514</v>
      </c>
      <c r="K166">
        <f t="shared" si="81"/>
        <v>15156.78</v>
      </c>
      <c r="L166">
        <f t="shared" si="99"/>
        <v>2.3268007368744246</v>
      </c>
      <c r="M166" s="5">
        <f t="shared" si="100"/>
        <v>2</v>
      </c>
      <c r="N166" s="5">
        <f t="shared" si="101"/>
        <v>3</v>
      </c>
      <c r="O166" s="1"/>
      <c r="P166" s="1"/>
      <c r="Q166" s="1"/>
      <c r="R166" s="1"/>
      <c r="S166" s="1"/>
      <c r="T166" s="1"/>
      <c r="U166" s="3" t="s">
        <v>102</v>
      </c>
      <c r="V166" s="1">
        <f t="shared" si="109"/>
        <v>16</v>
      </c>
      <c r="W166" s="3">
        <v>2</v>
      </c>
      <c r="X166">
        <f t="shared" si="86"/>
        <v>40000</v>
      </c>
      <c r="Y166" s="3">
        <f t="shared" si="87"/>
        <v>2</v>
      </c>
      <c r="Z166">
        <f t="shared" si="76"/>
        <v>13436</v>
      </c>
      <c r="AA166">
        <v>6718</v>
      </c>
      <c r="AB166">
        <f t="shared" si="88"/>
        <v>9970.6</v>
      </c>
      <c r="AC166">
        <f t="shared" si="102"/>
        <v>1.4841619529621912</v>
      </c>
      <c r="AD166" s="5">
        <f t="shared" si="103"/>
        <v>1</v>
      </c>
      <c r="AE166" s="5">
        <f t="shared" si="104"/>
        <v>2</v>
      </c>
      <c r="AF166" s="1"/>
      <c r="AG166" s="1"/>
      <c r="AH166" s="1"/>
      <c r="AI166" s="1"/>
      <c r="AJ166" s="1"/>
      <c r="AK166" s="3" t="s">
        <v>102</v>
      </c>
      <c r="AL166" s="1">
        <f t="shared" si="110"/>
        <v>16</v>
      </c>
      <c r="AM166" s="3">
        <v>2</v>
      </c>
      <c r="AN166">
        <f t="shared" si="108"/>
        <v>40000</v>
      </c>
      <c r="AO166" s="3">
        <f t="shared" si="94"/>
        <v>3</v>
      </c>
      <c r="AP166">
        <f t="shared" si="77"/>
        <v>13426</v>
      </c>
      <c r="AQ166">
        <v>6713</v>
      </c>
      <c r="AR166">
        <f t="shared" si="95"/>
        <v>15906.68</v>
      </c>
      <c r="AS166">
        <f t="shared" si="105"/>
        <v>2.3695337405035009</v>
      </c>
      <c r="AT166" s="5">
        <f t="shared" si="106"/>
        <v>2</v>
      </c>
      <c r="AU166" s="5">
        <f t="shared" si="107"/>
        <v>3</v>
      </c>
    </row>
    <row r="167" spans="1:47" x14ac:dyDescent="0.2">
      <c r="A167" s="1"/>
      <c r="B167" s="1"/>
      <c r="C167" s="1"/>
      <c r="D167" s="3" t="s">
        <v>103</v>
      </c>
      <c r="E167" s="1">
        <f t="shared" si="78"/>
        <v>16</v>
      </c>
      <c r="F167" s="3">
        <v>2</v>
      </c>
      <c r="G167">
        <f t="shared" si="79"/>
        <v>40000</v>
      </c>
      <c r="H167" s="3">
        <f t="shared" si="80"/>
        <v>3</v>
      </c>
      <c r="I167">
        <f t="shared" si="75"/>
        <v>12776</v>
      </c>
      <c r="J167">
        <v>6388</v>
      </c>
      <c r="K167">
        <f t="shared" si="81"/>
        <v>15156.78</v>
      </c>
      <c r="L167">
        <f t="shared" si="99"/>
        <v>2.3726956793988729</v>
      </c>
      <c r="M167" s="5">
        <f t="shared" si="100"/>
        <v>2</v>
      </c>
      <c r="N167" s="5">
        <f t="shared" si="101"/>
        <v>3</v>
      </c>
      <c r="O167" s="1"/>
      <c r="P167" s="1"/>
      <c r="Q167" s="1"/>
      <c r="R167" s="1"/>
      <c r="S167" s="1"/>
      <c r="T167" s="1"/>
      <c r="U167" s="3" t="s">
        <v>103</v>
      </c>
      <c r="V167" s="1">
        <f t="shared" si="109"/>
        <v>16</v>
      </c>
      <c r="W167" s="3">
        <v>2</v>
      </c>
      <c r="X167">
        <f t="shared" si="86"/>
        <v>40000</v>
      </c>
      <c r="Y167" s="3">
        <f t="shared" si="87"/>
        <v>2</v>
      </c>
      <c r="Z167">
        <f t="shared" si="76"/>
        <v>13422</v>
      </c>
      <c r="AA167">
        <v>6711</v>
      </c>
      <c r="AB167">
        <f t="shared" si="88"/>
        <v>9970.6</v>
      </c>
      <c r="AC167">
        <f t="shared" si="102"/>
        <v>1.485710028311727</v>
      </c>
      <c r="AD167" s="5">
        <f t="shared" si="103"/>
        <v>1</v>
      </c>
      <c r="AE167" s="5">
        <f t="shared" si="104"/>
        <v>2</v>
      </c>
      <c r="AF167" s="1"/>
      <c r="AG167" s="1"/>
      <c r="AH167" s="1"/>
      <c r="AI167" s="1"/>
      <c r="AJ167" s="1"/>
      <c r="AK167" s="3" t="s">
        <v>103</v>
      </c>
      <c r="AL167" s="1">
        <f t="shared" si="110"/>
        <v>16</v>
      </c>
      <c r="AM167" s="3">
        <v>2</v>
      </c>
      <c r="AN167">
        <f t="shared" si="108"/>
        <v>40000</v>
      </c>
      <c r="AO167" s="3">
        <f t="shared" si="94"/>
        <v>3</v>
      </c>
      <c r="AP167">
        <f t="shared" si="77"/>
        <v>12988</v>
      </c>
      <c r="AQ167">
        <v>6494</v>
      </c>
      <c r="AR167">
        <f t="shared" si="95"/>
        <v>15906.68</v>
      </c>
      <c r="AS167">
        <f t="shared" si="105"/>
        <v>2.4494425623652605</v>
      </c>
      <c r="AT167" s="5">
        <f t="shared" si="106"/>
        <v>2</v>
      </c>
      <c r="AU167" s="5">
        <f t="shared" si="107"/>
        <v>3</v>
      </c>
    </row>
    <row r="168" spans="1:47" x14ac:dyDescent="0.2">
      <c r="A168" s="1"/>
      <c r="B168" s="1"/>
      <c r="C168" s="1"/>
      <c r="D168" s="3" t="s">
        <v>104</v>
      </c>
      <c r="E168" s="1">
        <f t="shared" si="78"/>
        <v>16</v>
      </c>
      <c r="F168" s="3">
        <v>1</v>
      </c>
      <c r="G168">
        <f t="shared" si="79"/>
        <v>40000</v>
      </c>
      <c r="H168" s="3">
        <f t="shared" si="80"/>
        <v>3</v>
      </c>
      <c r="I168">
        <f t="shared" si="75"/>
        <v>6241</v>
      </c>
      <c r="J168">
        <v>6241</v>
      </c>
      <c r="K168">
        <f t="shared" si="81"/>
        <v>15156.78</v>
      </c>
      <c r="L168">
        <f t="shared" si="99"/>
        <v>2.4285819580195485</v>
      </c>
      <c r="M168" s="5">
        <f t="shared" si="100"/>
        <v>2</v>
      </c>
      <c r="N168" s="5">
        <f t="shared" si="101"/>
        <v>3</v>
      </c>
      <c r="O168" s="1"/>
      <c r="P168" s="1"/>
      <c r="Q168" s="1"/>
      <c r="R168" s="1"/>
      <c r="S168" s="1"/>
      <c r="T168" s="1"/>
      <c r="U168" s="3" t="s">
        <v>104</v>
      </c>
      <c r="V168" s="1">
        <f t="shared" si="109"/>
        <v>16</v>
      </c>
      <c r="W168" s="3">
        <v>1</v>
      </c>
      <c r="X168">
        <f t="shared" si="86"/>
        <v>40000</v>
      </c>
      <c r="Y168" s="3">
        <f t="shared" si="87"/>
        <v>2</v>
      </c>
      <c r="Z168">
        <f t="shared" si="76"/>
        <v>6765</v>
      </c>
      <c r="AA168">
        <v>6765</v>
      </c>
      <c r="AB168">
        <f t="shared" si="88"/>
        <v>9970.6</v>
      </c>
      <c r="AC168">
        <f t="shared" si="102"/>
        <v>1.4738507021433851</v>
      </c>
      <c r="AD168" s="5">
        <f t="shared" si="103"/>
        <v>1</v>
      </c>
      <c r="AE168" s="5">
        <f t="shared" si="104"/>
        <v>2</v>
      </c>
      <c r="AF168" s="1"/>
      <c r="AG168" s="1"/>
      <c r="AH168" s="1"/>
      <c r="AI168" s="1"/>
      <c r="AJ168" s="1"/>
      <c r="AK168" s="3" t="s">
        <v>104</v>
      </c>
      <c r="AL168" s="1">
        <f t="shared" si="110"/>
        <v>16</v>
      </c>
      <c r="AM168" s="3">
        <v>1</v>
      </c>
      <c r="AN168">
        <f t="shared" si="108"/>
        <v>40000</v>
      </c>
      <c r="AO168" s="3">
        <f t="shared" si="94"/>
        <v>3</v>
      </c>
      <c r="AP168">
        <f t="shared" si="77"/>
        <v>6360</v>
      </c>
      <c r="AQ168">
        <v>6360</v>
      </c>
      <c r="AR168">
        <f t="shared" si="95"/>
        <v>15906.68</v>
      </c>
      <c r="AS168">
        <f t="shared" si="105"/>
        <v>2.501050314465409</v>
      </c>
      <c r="AT168" s="5">
        <f t="shared" si="106"/>
        <v>2</v>
      </c>
      <c r="AU168" s="5">
        <f t="shared" si="107"/>
        <v>3</v>
      </c>
    </row>
    <row r="169" spans="1:47" x14ac:dyDescent="0.2">
      <c r="A169" s="1"/>
      <c r="B169" s="1"/>
      <c r="C169" s="1"/>
      <c r="D169" s="3" t="s">
        <v>105</v>
      </c>
      <c r="E169" s="1">
        <f t="shared" si="78"/>
        <v>16</v>
      </c>
      <c r="F169" s="3">
        <v>1</v>
      </c>
      <c r="G169">
        <f t="shared" si="79"/>
        <v>40000</v>
      </c>
      <c r="H169" s="3">
        <f t="shared" si="80"/>
        <v>3</v>
      </c>
      <c r="I169">
        <f t="shared" si="75"/>
        <v>6119</v>
      </c>
      <c r="J169">
        <v>6119</v>
      </c>
      <c r="K169">
        <f t="shared" si="81"/>
        <v>15156.78</v>
      </c>
      <c r="L169">
        <f t="shared" si="99"/>
        <v>2.4770027782317374</v>
      </c>
      <c r="M169" s="5">
        <f t="shared" si="100"/>
        <v>2</v>
      </c>
      <c r="N169" s="5">
        <f t="shared" si="101"/>
        <v>3</v>
      </c>
      <c r="O169" s="1"/>
      <c r="P169" s="1"/>
      <c r="Q169" s="1"/>
      <c r="R169" s="1"/>
      <c r="S169" s="1"/>
      <c r="T169" s="1"/>
      <c r="U169" s="3" t="s">
        <v>105</v>
      </c>
      <c r="V169" s="1">
        <f t="shared" si="109"/>
        <v>16</v>
      </c>
      <c r="W169" s="3">
        <v>1</v>
      </c>
      <c r="X169">
        <f t="shared" si="86"/>
        <v>40000</v>
      </c>
      <c r="Y169" s="3">
        <f t="shared" si="87"/>
        <v>2</v>
      </c>
      <c r="Z169">
        <f t="shared" si="76"/>
        <v>6502</v>
      </c>
      <c r="AA169">
        <v>6502</v>
      </c>
      <c r="AB169">
        <f t="shared" si="88"/>
        <v>9970.6</v>
      </c>
      <c r="AC169">
        <f t="shared" si="102"/>
        <v>1.5334666256536451</v>
      </c>
      <c r="AD169" s="5">
        <f t="shared" si="103"/>
        <v>1</v>
      </c>
      <c r="AE169" s="5">
        <f t="shared" si="104"/>
        <v>2</v>
      </c>
      <c r="AF169" s="1"/>
      <c r="AG169" s="1"/>
      <c r="AH169" s="1"/>
      <c r="AI169" s="1"/>
      <c r="AJ169" s="1"/>
      <c r="AK169" s="3" t="s">
        <v>105</v>
      </c>
      <c r="AL169" s="1">
        <f t="shared" si="110"/>
        <v>16</v>
      </c>
      <c r="AM169" s="3">
        <v>1</v>
      </c>
      <c r="AN169">
        <f t="shared" si="108"/>
        <v>40000</v>
      </c>
      <c r="AO169" s="3">
        <f t="shared" si="94"/>
        <v>3</v>
      </c>
      <c r="AP169">
        <f t="shared" si="77"/>
        <v>6214</v>
      </c>
      <c r="AQ169">
        <v>6214</v>
      </c>
      <c r="AR169">
        <f t="shared" si="95"/>
        <v>15906.68</v>
      </c>
      <c r="AS169">
        <f t="shared" si="105"/>
        <v>2.5598133247505634</v>
      </c>
      <c r="AT169" s="5">
        <f t="shared" si="106"/>
        <v>2</v>
      </c>
      <c r="AU169" s="5">
        <f t="shared" si="107"/>
        <v>3</v>
      </c>
    </row>
    <row r="170" spans="1:47" x14ac:dyDescent="0.2">
      <c r="A170" s="1"/>
      <c r="B170" s="1"/>
      <c r="C170" s="1"/>
      <c r="D170" s="3"/>
      <c r="E170" s="1"/>
      <c r="F170" s="1" t="s">
        <v>20</v>
      </c>
      <c r="G170" s="1"/>
      <c r="H170" s="1"/>
      <c r="I170" s="1">
        <f>SUM(I120:I169)</f>
        <v>757839</v>
      </c>
      <c r="J170" s="1">
        <f>SUM(J120:J169)</f>
        <v>332075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3"/>
      <c r="V170" s="1"/>
      <c r="W170" s="1" t="s">
        <v>20</v>
      </c>
      <c r="X170" s="1"/>
      <c r="Y170" s="1"/>
      <c r="Z170" s="1">
        <f>SUM(Z120:Z169)</f>
        <v>498530</v>
      </c>
      <c r="AA170" s="1">
        <f>SUM(AA120:AA169)</f>
        <v>250111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3"/>
      <c r="AL170" s="1"/>
      <c r="AM170" s="1" t="s">
        <v>20</v>
      </c>
      <c r="AN170" s="1"/>
      <c r="AO170" s="1"/>
      <c r="AP170" s="1">
        <f>SUM(AP120:AP169)</f>
        <v>795334</v>
      </c>
      <c r="AQ170" s="1">
        <f>SUM(AQ120:AQ169)</f>
        <v>360006</v>
      </c>
      <c r="AR170" s="1"/>
      <c r="AS170" s="1"/>
      <c r="AT170" s="1"/>
      <c r="AU170" s="1"/>
    </row>
    <row r="171" spans="1:47" x14ac:dyDescent="0.2">
      <c r="A171" s="1"/>
      <c r="B171" s="1"/>
      <c r="C171" s="1"/>
      <c r="D171" s="53"/>
      <c r="E171" s="1"/>
      <c r="F171" s="1"/>
      <c r="H171" s="53"/>
      <c r="I171" s="1"/>
      <c r="K171" s="1"/>
      <c r="L171" s="1"/>
      <c r="M171" s="57"/>
      <c r="N171" s="57"/>
      <c r="O171" s="1"/>
      <c r="P171" s="1"/>
      <c r="Q171" s="1"/>
      <c r="R171" s="1"/>
      <c r="S171" s="1"/>
      <c r="T171" s="1"/>
      <c r="U171" s="53"/>
      <c r="V171" s="1"/>
      <c r="W171" s="1"/>
      <c r="Y171" s="53"/>
      <c r="Z171" s="1"/>
      <c r="AB171" s="1"/>
      <c r="AC171" s="1"/>
      <c r="AD171" s="57"/>
      <c r="AE171" s="57"/>
      <c r="AF171" s="1"/>
      <c r="AG171" s="1"/>
      <c r="AH171" s="1"/>
      <c r="AI171" s="1"/>
      <c r="AJ171" s="1"/>
      <c r="AK171" s="53"/>
      <c r="AL171" s="1"/>
      <c r="AM171" s="1"/>
      <c r="AO171" s="53"/>
      <c r="AP171" s="1"/>
      <c r="AR171" s="1"/>
      <c r="AS171" s="1"/>
      <c r="AT171" s="57"/>
      <c r="AU171" s="57"/>
    </row>
    <row r="172" spans="1:47" x14ac:dyDescent="0.2">
      <c r="A172" s="1"/>
      <c r="B172" s="1"/>
      <c r="C172" s="1"/>
      <c r="D172" s="53"/>
      <c r="E172" s="1"/>
      <c r="F172" s="1"/>
      <c r="H172" s="53"/>
      <c r="I172" s="1"/>
      <c r="K172" s="1"/>
      <c r="L172" s="1"/>
      <c r="M172" s="57"/>
      <c r="N172" s="57"/>
      <c r="O172" s="1"/>
      <c r="P172" s="1"/>
      <c r="Q172" s="1"/>
      <c r="R172" s="1"/>
      <c r="S172" s="1"/>
      <c r="T172" s="1"/>
      <c r="U172" s="53"/>
      <c r="V172" s="1"/>
      <c r="W172" s="1"/>
      <c r="Y172" s="53"/>
      <c r="Z172" s="1"/>
      <c r="AB172" s="1"/>
      <c r="AC172" s="1"/>
      <c r="AD172" s="57"/>
      <c r="AE172" s="57"/>
      <c r="AF172" s="1"/>
      <c r="AG172" s="1"/>
      <c r="AH172" s="1"/>
      <c r="AI172" s="1"/>
      <c r="AJ172" s="1"/>
      <c r="AK172" s="53"/>
      <c r="AL172" s="1"/>
      <c r="AM172" s="1"/>
      <c r="AO172" s="53"/>
      <c r="AP172" s="1"/>
      <c r="AR172" s="1"/>
      <c r="AS172" s="1"/>
      <c r="AT172" s="57"/>
      <c r="AU172" s="57"/>
    </row>
    <row r="173" spans="1:47" x14ac:dyDescent="0.2">
      <c r="A173" s="1"/>
      <c r="B173" s="1"/>
      <c r="C173" s="1"/>
      <c r="D173" s="53"/>
      <c r="E173" s="1"/>
      <c r="F173" s="1"/>
      <c r="H173" s="53"/>
      <c r="I173" s="1"/>
      <c r="K173" s="1"/>
      <c r="L173" s="1"/>
      <c r="M173" s="57"/>
      <c r="N173" s="57"/>
      <c r="O173" s="1"/>
      <c r="P173" s="1"/>
      <c r="Q173" s="1"/>
      <c r="R173" s="1"/>
      <c r="S173" s="1"/>
      <c r="T173" s="1"/>
      <c r="U173" s="53"/>
      <c r="V173" s="1"/>
      <c r="W173" s="1"/>
      <c r="Y173" s="53"/>
      <c r="Z173" s="1"/>
      <c r="AB173" s="1"/>
      <c r="AC173" s="1"/>
      <c r="AD173" s="57"/>
      <c r="AE173" s="57"/>
      <c r="AF173" s="1"/>
      <c r="AG173" s="1"/>
      <c r="AH173" s="1"/>
      <c r="AI173" s="1"/>
      <c r="AJ173" s="1"/>
      <c r="AK173" s="53"/>
      <c r="AL173" s="1"/>
      <c r="AM173" s="1"/>
      <c r="AO173" s="53"/>
      <c r="AP173" s="1"/>
      <c r="AR173" s="1"/>
      <c r="AS173" s="1"/>
      <c r="AT173" s="57"/>
      <c r="AU173" s="57"/>
    </row>
    <row r="174" spans="1:47" x14ac:dyDescent="0.2">
      <c r="A174" s="1" t="s">
        <v>74</v>
      </c>
      <c r="B174" s="1"/>
      <c r="C174" s="1"/>
      <c r="D174" s="53"/>
      <c r="E174" s="1"/>
      <c r="F174" s="1"/>
      <c r="H174" s="53"/>
      <c r="I174" s="1"/>
      <c r="K174" s="1"/>
      <c r="L174" s="1"/>
      <c r="M174" s="57"/>
      <c r="N174" s="57"/>
      <c r="O174" s="1"/>
      <c r="P174" s="1"/>
      <c r="Q174" s="1"/>
      <c r="R174" s="1" t="s">
        <v>74</v>
      </c>
      <c r="S174" s="1"/>
      <c r="T174" s="1"/>
      <c r="U174" s="53"/>
      <c r="V174" s="1"/>
      <c r="W174" s="1"/>
      <c r="Y174" s="53"/>
      <c r="Z174" s="1"/>
      <c r="AB174" s="1"/>
      <c r="AC174" s="1"/>
      <c r="AD174" s="57"/>
      <c r="AE174" s="57"/>
      <c r="AF174" s="1"/>
      <c r="AG174" s="1"/>
      <c r="AH174" s="1" t="s">
        <v>74</v>
      </c>
      <c r="AI174" s="1"/>
      <c r="AJ174" s="1"/>
      <c r="AK174" s="53"/>
      <c r="AL174" s="1"/>
      <c r="AM174" s="1"/>
      <c r="AO174" s="53"/>
      <c r="AP174" s="1"/>
      <c r="AR174" s="1"/>
      <c r="AS174" s="1"/>
      <c r="AT174" s="57"/>
      <c r="AU174" s="57"/>
    </row>
    <row r="175" spans="1:47" x14ac:dyDescent="0.2">
      <c r="A175" s="1" t="s">
        <v>6</v>
      </c>
      <c r="B175" s="52">
        <v>1000000</v>
      </c>
      <c r="C175" s="1"/>
      <c r="D175" t="s">
        <v>7</v>
      </c>
      <c r="E175" s="1"/>
      <c r="H175" s="1"/>
      <c r="I175" s="1"/>
      <c r="K175" s="1"/>
      <c r="L175" s="1"/>
      <c r="M175" s="1"/>
      <c r="N175" s="1"/>
      <c r="O175" s="1"/>
      <c r="P175" s="1"/>
      <c r="Q175" s="1"/>
      <c r="R175" s="1" t="s">
        <v>6</v>
      </c>
      <c r="S175" s="52">
        <v>1000000</v>
      </c>
      <c r="T175" s="1"/>
      <c r="U175" t="s">
        <v>7</v>
      </c>
      <c r="V175" s="1"/>
      <c r="Y175" s="1"/>
      <c r="Z175" s="1"/>
      <c r="AB175" s="1"/>
      <c r="AC175" s="1"/>
      <c r="AD175" s="1"/>
      <c r="AE175" s="1"/>
      <c r="AF175" s="1"/>
      <c r="AG175" s="1"/>
      <c r="AH175" s="1" t="s">
        <v>6</v>
      </c>
      <c r="AI175" s="52">
        <v>1000000</v>
      </c>
      <c r="AJ175" s="1"/>
      <c r="AK175" t="s">
        <v>7</v>
      </c>
      <c r="AL175" s="1"/>
      <c r="AO175" s="1"/>
      <c r="AP175" s="1"/>
      <c r="AR175" s="1"/>
      <c r="AS175" s="1"/>
      <c r="AT175" s="1"/>
      <c r="AU175" s="1"/>
    </row>
    <row r="176" spans="1:47" x14ac:dyDescent="0.2">
      <c r="C176" s="1"/>
      <c r="E176" s="1" t="s">
        <v>4</v>
      </c>
      <c r="F176" t="s">
        <v>5</v>
      </c>
      <c r="G176" t="s">
        <v>77</v>
      </c>
      <c r="H176" s="1" t="s">
        <v>21</v>
      </c>
      <c r="I176" s="1" t="s">
        <v>19</v>
      </c>
      <c r="J176" t="s">
        <v>8</v>
      </c>
      <c r="K176" s="1" t="s">
        <v>22</v>
      </c>
      <c r="L176" s="1"/>
      <c r="M176" s="1"/>
      <c r="N176" s="1"/>
      <c r="O176" s="1"/>
      <c r="P176" s="1"/>
      <c r="Q176" s="1"/>
      <c r="T176" s="1"/>
      <c r="V176" s="1" t="s">
        <v>4</v>
      </c>
      <c r="W176" t="s">
        <v>5</v>
      </c>
      <c r="X176" t="s">
        <v>77</v>
      </c>
      <c r="Y176" s="1" t="s">
        <v>21</v>
      </c>
      <c r="Z176" s="1" t="s">
        <v>19</v>
      </c>
      <c r="AA176" t="s">
        <v>8</v>
      </c>
      <c r="AB176" s="1" t="s">
        <v>22</v>
      </c>
      <c r="AC176" s="1"/>
      <c r="AD176" s="1"/>
      <c r="AE176" s="1"/>
      <c r="AF176" s="1"/>
      <c r="AG176" s="1"/>
      <c r="AJ176" s="1"/>
      <c r="AL176" s="1" t="s">
        <v>4</v>
      </c>
      <c r="AM176" t="s">
        <v>5</v>
      </c>
      <c r="AN176" t="s">
        <v>77</v>
      </c>
      <c r="AO176" s="1" t="s">
        <v>21</v>
      </c>
      <c r="AP176" s="1" t="s">
        <v>19</v>
      </c>
      <c r="AQ176" t="s">
        <v>8</v>
      </c>
      <c r="AR176" s="1" t="s">
        <v>22</v>
      </c>
      <c r="AS176" s="1"/>
      <c r="AT176" s="1"/>
      <c r="AU176" s="1"/>
    </row>
    <row r="177" spans="1:47" x14ac:dyDescent="0.2">
      <c r="A177" s="1"/>
      <c r="B177" s="1"/>
      <c r="C177" s="1"/>
      <c r="D177" s="3" t="s">
        <v>9</v>
      </c>
      <c r="E177" s="1">
        <f>ROUNDUP(LOG(J177,2), 0)+6</f>
        <v>17</v>
      </c>
      <c r="F177" s="3">
        <v>25</v>
      </c>
      <c r="G177">
        <f>B$4/25</f>
        <v>40000</v>
      </c>
      <c r="H177" s="3">
        <f>N177</f>
        <v>14</v>
      </c>
      <c r="I177">
        <f t="shared" ref="I177:I226" si="111">F177*J177</f>
        <v>28750</v>
      </c>
      <c r="J177">
        <v>1150</v>
      </c>
      <c r="K177">
        <f>I$227/50</f>
        <v>14977.14</v>
      </c>
      <c r="L177">
        <f>K177/J177</f>
        <v>13.0236</v>
      </c>
      <c r="M177" s="5">
        <f>_xlfn.FLOOR.PRECISE(L177)</f>
        <v>13</v>
      </c>
      <c r="N177" s="5">
        <f>ROUNDUP(L177,0)</f>
        <v>14</v>
      </c>
      <c r="O177" s="1"/>
      <c r="P177" s="1"/>
      <c r="Q177" s="1"/>
      <c r="R177" s="1"/>
      <c r="S177" s="1"/>
      <c r="T177" s="1"/>
      <c r="U177" s="3" t="s">
        <v>9</v>
      </c>
      <c r="V177" s="1">
        <f>ROUNDUP(LOG(AA177,2), 0)+6</f>
        <v>15</v>
      </c>
      <c r="W177" s="3">
        <v>25</v>
      </c>
      <c r="X177">
        <f>S$4/25</f>
        <v>40000</v>
      </c>
      <c r="Y177" s="3">
        <f>AE177</f>
        <v>34</v>
      </c>
      <c r="Z177">
        <f t="shared" ref="Z177:Z226" si="112">W177*AA177</f>
        <v>7550</v>
      </c>
      <c r="AA177">
        <v>302</v>
      </c>
      <c r="AB177">
        <f>Z$227/50</f>
        <v>10186.24</v>
      </c>
      <c r="AC177">
        <f>AB177/AA177</f>
        <v>33.729271523178809</v>
      </c>
      <c r="AD177" s="5">
        <f>_xlfn.FLOOR.PRECISE(AC177)</f>
        <v>33</v>
      </c>
      <c r="AE177" s="5">
        <f>ROUNDUP(AC177,0)</f>
        <v>34</v>
      </c>
      <c r="AF177" s="1"/>
      <c r="AG177" s="1"/>
      <c r="AH177" s="1"/>
      <c r="AI177" s="1"/>
      <c r="AJ177" s="1"/>
      <c r="AK177" s="3" t="s">
        <v>9</v>
      </c>
      <c r="AL177" s="1">
        <f>ROUNDUP(LOG(AQ177,2), 0)+6</f>
        <v>17</v>
      </c>
      <c r="AM177" s="3">
        <v>39</v>
      </c>
      <c r="AN177">
        <f>AI$4/25</f>
        <v>40000</v>
      </c>
      <c r="AO177" s="3">
        <f>AU177</f>
        <v>15</v>
      </c>
      <c r="AP177">
        <f t="shared" ref="AP177:AP226" si="113">AM177*AQ177</f>
        <v>46254</v>
      </c>
      <c r="AQ177">
        <v>1186</v>
      </c>
      <c r="AR177">
        <f>AP$227/50</f>
        <v>16722.72</v>
      </c>
      <c r="AS177">
        <f>AR177/AQ177</f>
        <v>14.10010118043845</v>
      </c>
      <c r="AT177" s="5">
        <f>_xlfn.FLOOR.PRECISE(AS177)</f>
        <v>14</v>
      </c>
      <c r="AU177" s="5">
        <f>ROUNDUP(AS177,0)</f>
        <v>15</v>
      </c>
    </row>
    <row r="178" spans="1:47" x14ac:dyDescent="0.2">
      <c r="A178" s="1"/>
      <c r="B178" s="1"/>
      <c r="C178" s="1"/>
      <c r="D178" s="3" t="s">
        <v>10</v>
      </c>
      <c r="E178" s="1">
        <f t="shared" ref="E178:E226" si="114">ROUNDUP(LOG(J178,2), 0)+6</f>
        <v>18</v>
      </c>
      <c r="F178" s="3">
        <v>14</v>
      </c>
      <c r="G178">
        <f t="shared" ref="G178:G226" si="115">B$4/25</f>
        <v>40000</v>
      </c>
      <c r="H178" s="3">
        <f t="shared" ref="H178:H226" si="116">N178</f>
        <v>8</v>
      </c>
      <c r="I178">
        <f t="shared" si="111"/>
        <v>29918</v>
      </c>
      <c r="J178">
        <v>2137</v>
      </c>
      <c r="K178">
        <f t="shared" ref="K178:K226" si="117">I$227/50</f>
        <v>14977.14</v>
      </c>
      <c r="L178">
        <f t="shared" ref="L178:L201" si="118">K178/J178</f>
        <v>7.0084885353299011</v>
      </c>
      <c r="M178" s="5">
        <f t="shared" ref="M178:M201" si="119">_xlfn.FLOOR.PRECISE(L178)</f>
        <v>7</v>
      </c>
      <c r="N178" s="5">
        <f t="shared" ref="N178:N201" si="120">ROUNDUP(L178,0)</f>
        <v>8</v>
      </c>
      <c r="O178" s="1"/>
      <c r="P178" s="1"/>
      <c r="Q178" s="1"/>
      <c r="R178" s="1"/>
      <c r="S178" s="1"/>
      <c r="T178" s="1"/>
      <c r="U178" s="3" t="s">
        <v>10</v>
      </c>
      <c r="V178" s="1">
        <f t="shared" ref="V178:V196" si="121">ROUNDUP(LOG(AA178,2), 0)+6</f>
        <v>16</v>
      </c>
      <c r="W178" s="3">
        <v>7</v>
      </c>
      <c r="X178">
        <f t="shared" ref="X178:X226" si="122">S$4/25</f>
        <v>40000</v>
      </c>
      <c r="Y178" s="3">
        <f t="shared" ref="Y178:Y226" si="123">AE178</f>
        <v>17</v>
      </c>
      <c r="Z178">
        <f t="shared" si="112"/>
        <v>4340</v>
      </c>
      <c r="AA178">
        <v>620</v>
      </c>
      <c r="AB178">
        <f t="shared" ref="AB178:AB226" si="124">Z$227/50</f>
        <v>10186.24</v>
      </c>
      <c r="AC178">
        <f t="shared" ref="AC178:AC201" si="125">AB178/AA178</f>
        <v>16.429419354838711</v>
      </c>
      <c r="AD178" s="5">
        <f t="shared" ref="AD178:AD201" si="126">_xlfn.FLOOR.PRECISE(AC178)</f>
        <v>16</v>
      </c>
      <c r="AE178" s="5">
        <f t="shared" ref="AE178:AE201" si="127">ROUNDUP(AC178,0)</f>
        <v>17</v>
      </c>
      <c r="AF178" s="1"/>
      <c r="AG178" s="1"/>
      <c r="AH178" s="1"/>
      <c r="AI178" s="1"/>
      <c r="AJ178" s="1"/>
      <c r="AK178" s="3" t="s">
        <v>10</v>
      </c>
      <c r="AL178" s="1">
        <f t="shared" ref="AL178:AL196" si="128">ROUNDUP(LOG(AQ178,2), 0)+6</f>
        <v>18</v>
      </c>
      <c r="AM178" s="3">
        <v>16</v>
      </c>
      <c r="AN178">
        <f t="shared" ref="AN178:AN205" si="129">AI$4/25</f>
        <v>40000</v>
      </c>
      <c r="AO178" s="3">
        <f t="shared" ref="AO178:AO226" si="130">AU178</f>
        <v>8</v>
      </c>
      <c r="AP178">
        <f t="shared" si="113"/>
        <v>35648</v>
      </c>
      <c r="AQ178">
        <v>2228</v>
      </c>
      <c r="AR178">
        <f t="shared" ref="AR178:AR226" si="131">AP$227/50</f>
        <v>16722.72</v>
      </c>
      <c r="AS178">
        <f t="shared" ref="AS178:AS201" si="132">AR178/AQ178</f>
        <v>7.5057091561938964</v>
      </c>
      <c r="AT178" s="5">
        <f t="shared" ref="AT178:AT201" si="133">_xlfn.FLOOR.PRECISE(AS178)</f>
        <v>7</v>
      </c>
      <c r="AU178" s="5">
        <f t="shared" ref="AU178:AU201" si="134">ROUNDUP(AS178,0)</f>
        <v>8</v>
      </c>
    </row>
    <row r="179" spans="1:47" x14ac:dyDescent="0.2">
      <c r="A179" s="1"/>
      <c r="B179" s="1"/>
      <c r="C179" s="1"/>
      <c r="D179" s="3" t="s">
        <v>11</v>
      </c>
      <c r="E179" s="1">
        <f t="shared" si="114"/>
        <v>18</v>
      </c>
      <c r="F179" s="3">
        <v>9</v>
      </c>
      <c r="G179">
        <f t="shared" si="115"/>
        <v>40000</v>
      </c>
      <c r="H179" s="3">
        <f t="shared" si="116"/>
        <v>6</v>
      </c>
      <c r="I179">
        <f t="shared" si="111"/>
        <v>26064</v>
      </c>
      <c r="J179">
        <v>2896</v>
      </c>
      <c r="K179">
        <f t="shared" si="117"/>
        <v>14977.14</v>
      </c>
      <c r="L179">
        <f t="shared" si="118"/>
        <v>5.1716643646408835</v>
      </c>
      <c r="M179" s="5">
        <f t="shared" si="119"/>
        <v>5</v>
      </c>
      <c r="N179" s="5">
        <f t="shared" si="120"/>
        <v>6</v>
      </c>
      <c r="O179" s="1"/>
      <c r="P179" s="1"/>
      <c r="Q179" s="1"/>
      <c r="R179" s="1"/>
      <c r="S179" s="1"/>
      <c r="T179" s="1"/>
      <c r="U179" s="3" t="s">
        <v>11</v>
      </c>
      <c r="V179" s="1">
        <f t="shared" si="121"/>
        <v>16</v>
      </c>
      <c r="W179" s="3">
        <v>6</v>
      </c>
      <c r="X179">
        <f t="shared" si="122"/>
        <v>40000</v>
      </c>
      <c r="Y179" s="3">
        <f t="shared" si="123"/>
        <v>12</v>
      </c>
      <c r="Z179">
        <f t="shared" si="112"/>
        <v>5478</v>
      </c>
      <c r="AA179">
        <v>913</v>
      </c>
      <c r="AB179">
        <f t="shared" si="124"/>
        <v>10186.24</v>
      </c>
      <c r="AC179">
        <f t="shared" si="125"/>
        <v>11.156889375684557</v>
      </c>
      <c r="AD179" s="5">
        <f t="shared" si="126"/>
        <v>11</v>
      </c>
      <c r="AE179" s="5">
        <f t="shared" si="127"/>
        <v>12</v>
      </c>
      <c r="AF179" s="1"/>
      <c r="AG179" s="1"/>
      <c r="AH179" s="1"/>
      <c r="AI179" s="1"/>
      <c r="AJ179" s="1"/>
      <c r="AK179" s="3" t="s">
        <v>11</v>
      </c>
      <c r="AL179" s="1">
        <f t="shared" si="128"/>
        <v>18</v>
      </c>
      <c r="AM179" s="3">
        <v>7</v>
      </c>
      <c r="AN179">
        <f t="shared" si="129"/>
        <v>40000</v>
      </c>
      <c r="AO179" s="3">
        <f t="shared" si="130"/>
        <v>6</v>
      </c>
      <c r="AP179">
        <f t="shared" si="113"/>
        <v>21539</v>
      </c>
      <c r="AQ179">
        <v>3077</v>
      </c>
      <c r="AR179">
        <f t="shared" si="131"/>
        <v>16722.72</v>
      </c>
      <c r="AS179">
        <f t="shared" si="132"/>
        <v>5.4347481312967183</v>
      </c>
      <c r="AT179" s="5">
        <f t="shared" si="133"/>
        <v>5</v>
      </c>
      <c r="AU179" s="5">
        <f t="shared" si="134"/>
        <v>6</v>
      </c>
    </row>
    <row r="180" spans="1:47" x14ac:dyDescent="0.2">
      <c r="A180" s="1"/>
      <c r="B180" s="1"/>
      <c r="C180" s="1"/>
      <c r="D180" s="3" t="s">
        <v>12</v>
      </c>
      <c r="E180" s="1">
        <f t="shared" si="114"/>
        <v>18</v>
      </c>
      <c r="F180" s="3">
        <v>5</v>
      </c>
      <c r="G180">
        <f t="shared" si="115"/>
        <v>40000</v>
      </c>
      <c r="H180" s="3">
        <f t="shared" si="116"/>
        <v>5</v>
      </c>
      <c r="I180">
        <f t="shared" si="111"/>
        <v>17970</v>
      </c>
      <c r="J180">
        <v>3594</v>
      </c>
      <c r="K180">
        <f t="shared" si="117"/>
        <v>14977.14</v>
      </c>
      <c r="L180">
        <f t="shared" si="118"/>
        <v>4.167262103505843</v>
      </c>
      <c r="M180" s="5">
        <f t="shared" si="119"/>
        <v>4</v>
      </c>
      <c r="N180" s="5">
        <f t="shared" si="120"/>
        <v>5</v>
      </c>
      <c r="O180" s="1"/>
      <c r="P180" s="1"/>
      <c r="Q180" s="1"/>
      <c r="R180" s="1"/>
      <c r="S180" s="1"/>
      <c r="T180" s="1"/>
      <c r="U180" s="3" t="s">
        <v>12</v>
      </c>
      <c r="V180" s="1">
        <f t="shared" si="121"/>
        <v>17</v>
      </c>
      <c r="W180" s="3">
        <v>5</v>
      </c>
      <c r="X180">
        <f t="shared" si="122"/>
        <v>40000</v>
      </c>
      <c r="Y180" s="3">
        <f t="shared" si="123"/>
        <v>9</v>
      </c>
      <c r="Z180">
        <f t="shared" si="112"/>
        <v>6145</v>
      </c>
      <c r="AA180">
        <v>1229</v>
      </c>
      <c r="AB180">
        <f t="shared" si="124"/>
        <v>10186.24</v>
      </c>
      <c r="AC180">
        <f t="shared" si="125"/>
        <v>8.2882343368592348</v>
      </c>
      <c r="AD180" s="5">
        <f t="shared" si="126"/>
        <v>8</v>
      </c>
      <c r="AE180" s="5">
        <f t="shared" si="127"/>
        <v>9</v>
      </c>
      <c r="AF180" s="1"/>
      <c r="AG180" s="1"/>
      <c r="AH180" s="1"/>
      <c r="AI180" s="1"/>
      <c r="AJ180" s="1"/>
      <c r="AK180" s="3" t="s">
        <v>12</v>
      </c>
      <c r="AL180" s="1">
        <f t="shared" si="128"/>
        <v>18</v>
      </c>
      <c r="AM180" s="3">
        <v>5</v>
      </c>
      <c r="AN180">
        <f t="shared" si="129"/>
        <v>40000</v>
      </c>
      <c r="AO180" s="3">
        <f t="shared" si="130"/>
        <v>5</v>
      </c>
      <c r="AP180">
        <f t="shared" si="113"/>
        <v>19705</v>
      </c>
      <c r="AQ180">
        <v>3941</v>
      </c>
      <c r="AR180">
        <f t="shared" si="131"/>
        <v>16722.72</v>
      </c>
      <c r="AS180">
        <f t="shared" si="132"/>
        <v>4.243268206039077</v>
      </c>
      <c r="AT180" s="5">
        <f t="shared" si="133"/>
        <v>4</v>
      </c>
      <c r="AU180" s="5">
        <f t="shared" si="134"/>
        <v>5</v>
      </c>
    </row>
    <row r="181" spans="1:47" x14ac:dyDescent="0.2">
      <c r="D181" s="3" t="s">
        <v>13</v>
      </c>
      <c r="E181" s="1">
        <f t="shared" si="114"/>
        <v>19</v>
      </c>
      <c r="F181" s="3">
        <v>3</v>
      </c>
      <c r="G181">
        <f t="shared" si="115"/>
        <v>40000</v>
      </c>
      <c r="H181" s="3">
        <f t="shared" si="116"/>
        <v>4</v>
      </c>
      <c r="I181">
        <f t="shared" si="111"/>
        <v>12546</v>
      </c>
      <c r="J181">
        <v>4182</v>
      </c>
      <c r="K181">
        <f t="shared" si="117"/>
        <v>14977.14</v>
      </c>
      <c r="L181">
        <f t="shared" si="118"/>
        <v>3.5813342898134861</v>
      </c>
      <c r="M181" s="5">
        <f t="shared" si="119"/>
        <v>3</v>
      </c>
      <c r="N181" s="5">
        <f t="shared" si="120"/>
        <v>4</v>
      </c>
      <c r="U181" s="3" t="s">
        <v>13</v>
      </c>
      <c r="V181" s="1">
        <f t="shared" si="121"/>
        <v>17</v>
      </c>
      <c r="W181" s="3">
        <v>4</v>
      </c>
      <c r="X181">
        <f t="shared" si="122"/>
        <v>40000</v>
      </c>
      <c r="Y181" s="3">
        <f t="shared" si="123"/>
        <v>7</v>
      </c>
      <c r="Z181">
        <f t="shared" si="112"/>
        <v>6244</v>
      </c>
      <c r="AA181">
        <v>1561</v>
      </c>
      <c r="AB181">
        <f t="shared" si="124"/>
        <v>10186.24</v>
      </c>
      <c r="AC181">
        <f t="shared" si="125"/>
        <v>6.5254580397181297</v>
      </c>
      <c r="AD181" s="5">
        <f t="shared" si="126"/>
        <v>6</v>
      </c>
      <c r="AE181" s="5">
        <f t="shared" si="127"/>
        <v>7</v>
      </c>
      <c r="AK181" s="3" t="s">
        <v>13</v>
      </c>
      <c r="AL181" s="1">
        <f t="shared" si="128"/>
        <v>19</v>
      </c>
      <c r="AM181" s="3">
        <v>4</v>
      </c>
      <c r="AN181">
        <f t="shared" si="129"/>
        <v>40000</v>
      </c>
      <c r="AO181" s="3">
        <f t="shared" si="130"/>
        <v>4</v>
      </c>
      <c r="AP181">
        <f t="shared" si="113"/>
        <v>18540</v>
      </c>
      <c r="AQ181">
        <v>4635</v>
      </c>
      <c r="AR181">
        <f t="shared" si="131"/>
        <v>16722.72</v>
      </c>
      <c r="AS181">
        <f t="shared" si="132"/>
        <v>3.6079223300970877</v>
      </c>
      <c r="AT181" s="5">
        <f t="shared" si="133"/>
        <v>3</v>
      </c>
      <c r="AU181" s="5">
        <f t="shared" si="134"/>
        <v>4</v>
      </c>
    </row>
    <row r="182" spans="1:47" x14ac:dyDescent="0.2">
      <c r="D182" s="3" t="s">
        <v>14</v>
      </c>
      <c r="E182" s="1">
        <f t="shared" si="114"/>
        <v>19</v>
      </c>
      <c r="F182" s="3">
        <v>3</v>
      </c>
      <c r="G182">
        <f t="shared" si="115"/>
        <v>40000</v>
      </c>
      <c r="H182" s="3">
        <f t="shared" si="116"/>
        <v>4</v>
      </c>
      <c r="I182">
        <f t="shared" si="111"/>
        <v>13929</v>
      </c>
      <c r="J182">
        <v>4643</v>
      </c>
      <c r="K182">
        <f t="shared" si="117"/>
        <v>14977.14</v>
      </c>
      <c r="L182">
        <f t="shared" si="118"/>
        <v>3.2257462847297007</v>
      </c>
      <c r="M182" s="5">
        <f t="shared" si="119"/>
        <v>3</v>
      </c>
      <c r="N182" s="5">
        <f t="shared" si="120"/>
        <v>4</v>
      </c>
      <c r="U182" s="3" t="s">
        <v>14</v>
      </c>
      <c r="V182" s="1">
        <f t="shared" si="121"/>
        <v>17</v>
      </c>
      <c r="W182" s="3">
        <v>3</v>
      </c>
      <c r="X182">
        <f t="shared" si="122"/>
        <v>40000</v>
      </c>
      <c r="Y182" s="3">
        <f t="shared" si="123"/>
        <v>6</v>
      </c>
      <c r="Z182">
        <f t="shared" si="112"/>
        <v>5550</v>
      </c>
      <c r="AA182">
        <v>1850</v>
      </c>
      <c r="AB182">
        <f t="shared" si="124"/>
        <v>10186.24</v>
      </c>
      <c r="AC182">
        <f t="shared" si="125"/>
        <v>5.5060756756756755</v>
      </c>
      <c r="AD182" s="5">
        <f t="shared" si="126"/>
        <v>5</v>
      </c>
      <c r="AE182" s="5">
        <f t="shared" si="127"/>
        <v>6</v>
      </c>
      <c r="AK182" s="3" t="s">
        <v>14</v>
      </c>
      <c r="AL182" s="1">
        <f t="shared" si="128"/>
        <v>19</v>
      </c>
      <c r="AM182" s="3">
        <v>3</v>
      </c>
      <c r="AN182">
        <f t="shared" si="129"/>
        <v>40000</v>
      </c>
      <c r="AO182" s="3">
        <f t="shared" si="130"/>
        <v>4</v>
      </c>
      <c r="AP182">
        <f t="shared" si="113"/>
        <v>15588</v>
      </c>
      <c r="AQ182">
        <v>5196</v>
      </c>
      <c r="AR182">
        <f t="shared" si="131"/>
        <v>16722.72</v>
      </c>
      <c r="AS182">
        <f t="shared" si="132"/>
        <v>3.2183833718244808</v>
      </c>
      <c r="AT182" s="5">
        <f t="shared" si="133"/>
        <v>3</v>
      </c>
      <c r="AU182" s="5">
        <f t="shared" si="134"/>
        <v>4</v>
      </c>
    </row>
    <row r="183" spans="1:47" x14ac:dyDescent="0.2">
      <c r="D183" s="3" t="s">
        <v>15</v>
      </c>
      <c r="E183" s="1">
        <f t="shared" si="114"/>
        <v>19</v>
      </c>
      <c r="F183" s="3">
        <v>3</v>
      </c>
      <c r="G183">
        <f t="shared" si="115"/>
        <v>40000</v>
      </c>
      <c r="H183" s="3">
        <f t="shared" si="116"/>
        <v>3</v>
      </c>
      <c r="I183">
        <f t="shared" si="111"/>
        <v>15282</v>
      </c>
      <c r="J183">
        <v>5094</v>
      </c>
      <c r="K183">
        <f t="shared" si="117"/>
        <v>14977.14</v>
      </c>
      <c r="L183">
        <f t="shared" si="118"/>
        <v>2.9401531213191991</v>
      </c>
      <c r="M183" s="5">
        <f t="shared" si="119"/>
        <v>2</v>
      </c>
      <c r="N183" s="5">
        <f t="shared" si="120"/>
        <v>3</v>
      </c>
      <c r="U183" s="3" t="s">
        <v>15</v>
      </c>
      <c r="V183" s="1">
        <f t="shared" si="121"/>
        <v>18</v>
      </c>
      <c r="W183" s="3">
        <v>2</v>
      </c>
      <c r="X183">
        <f t="shared" si="122"/>
        <v>40000</v>
      </c>
      <c r="Y183" s="3">
        <f t="shared" si="123"/>
        <v>5</v>
      </c>
      <c r="Z183">
        <f t="shared" si="112"/>
        <v>4238</v>
      </c>
      <c r="AA183">
        <v>2119</v>
      </c>
      <c r="AB183">
        <f t="shared" si="124"/>
        <v>10186.24</v>
      </c>
      <c r="AC183">
        <f t="shared" si="125"/>
        <v>4.8070976875884854</v>
      </c>
      <c r="AD183" s="5">
        <f t="shared" si="126"/>
        <v>4</v>
      </c>
      <c r="AE183" s="5">
        <f t="shared" si="127"/>
        <v>5</v>
      </c>
      <c r="AK183" s="3" t="s">
        <v>15</v>
      </c>
      <c r="AL183" s="1">
        <f t="shared" si="128"/>
        <v>19</v>
      </c>
      <c r="AM183" s="3">
        <v>3</v>
      </c>
      <c r="AN183">
        <f t="shared" si="129"/>
        <v>40000</v>
      </c>
      <c r="AO183" s="3">
        <f t="shared" si="130"/>
        <v>3</v>
      </c>
      <c r="AP183">
        <f t="shared" si="113"/>
        <v>17106</v>
      </c>
      <c r="AQ183">
        <v>5702</v>
      </c>
      <c r="AR183">
        <f t="shared" si="131"/>
        <v>16722.72</v>
      </c>
      <c r="AS183">
        <f t="shared" si="132"/>
        <v>2.9327814801823924</v>
      </c>
      <c r="AT183" s="5">
        <f t="shared" si="133"/>
        <v>2</v>
      </c>
      <c r="AU183" s="5">
        <f t="shared" si="134"/>
        <v>3</v>
      </c>
    </row>
    <row r="184" spans="1:47" x14ac:dyDescent="0.2">
      <c r="D184" s="3" t="s">
        <v>16</v>
      </c>
      <c r="E184" s="1">
        <f t="shared" si="114"/>
        <v>19</v>
      </c>
      <c r="F184" s="3">
        <v>2</v>
      </c>
      <c r="G184">
        <f t="shared" si="115"/>
        <v>40000</v>
      </c>
      <c r="H184" s="3">
        <f t="shared" si="116"/>
        <v>3</v>
      </c>
      <c r="I184">
        <f t="shared" si="111"/>
        <v>10922</v>
      </c>
      <c r="J184">
        <v>5461</v>
      </c>
      <c r="K184">
        <f t="shared" si="117"/>
        <v>14977.14</v>
      </c>
      <c r="L184">
        <f t="shared" si="118"/>
        <v>2.7425636330342429</v>
      </c>
      <c r="M184" s="5">
        <f t="shared" si="119"/>
        <v>2</v>
      </c>
      <c r="N184" s="5">
        <f t="shared" si="120"/>
        <v>3</v>
      </c>
      <c r="U184" s="3" t="s">
        <v>16</v>
      </c>
      <c r="V184" s="1">
        <f t="shared" si="121"/>
        <v>18</v>
      </c>
      <c r="W184" s="3">
        <v>2</v>
      </c>
      <c r="X184">
        <f t="shared" si="122"/>
        <v>40000</v>
      </c>
      <c r="Y184" s="3">
        <f t="shared" si="123"/>
        <v>5</v>
      </c>
      <c r="Z184">
        <f t="shared" si="112"/>
        <v>4882</v>
      </c>
      <c r="AA184">
        <v>2441</v>
      </c>
      <c r="AB184">
        <f t="shared" si="124"/>
        <v>10186.24</v>
      </c>
      <c r="AC184">
        <f t="shared" si="125"/>
        <v>4.1729782875870542</v>
      </c>
      <c r="AD184" s="5">
        <f t="shared" si="126"/>
        <v>4</v>
      </c>
      <c r="AE184" s="5">
        <f t="shared" si="127"/>
        <v>5</v>
      </c>
      <c r="AK184" s="3" t="s">
        <v>16</v>
      </c>
      <c r="AL184" s="1">
        <f t="shared" si="128"/>
        <v>19</v>
      </c>
      <c r="AM184" s="3">
        <v>3</v>
      </c>
      <c r="AN184">
        <f t="shared" si="129"/>
        <v>40000</v>
      </c>
      <c r="AO184" s="3">
        <f t="shared" si="130"/>
        <v>3</v>
      </c>
      <c r="AP184">
        <f t="shared" si="113"/>
        <v>18744</v>
      </c>
      <c r="AQ184">
        <v>6248</v>
      </c>
      <c r="AR184">
        <f t="shared" si="131"/>
        <v>16722.72</v>
      </c>
      <c r="AS184">
        <f t="shared" si="132"/>
        <v>2.676491677336748</v>
      </c>
      <c r="AT184" s="5">
        <f t="shared" si="133"/>
        <v>2</v>
      </c>
      <c r="AU184" s="5">
        <f t="shared" si="134"/>
        <v>3</v>
      </c>
    </row>
    <row r="185" spans="1:47" x14ac:dyDescent="0.2">
      <c r="D185" s="3" t="s">
        <v>17</v>
      </c>
      <c r="E185" s="1">
        <f t="shared" si="114"/>
        <v>19</v>
      </c>
      <c r="F185" s="3">
        <v>2</v>
      </c>
      <c r="G185">
        <f t="shared" si="115"/>
        <v>40000</v>
      </c>
      <c r="H185" s="3">
        <f t="shared" si="116"/>
        <v>3</v>
      </c>
      <c r="I185">
        <f t="shared" si="111"/>
        <v>11846</v>
      </c>
      <c r="J185">
        <v>5923</v>
      </c>
      <c r="K185">
        <f t="shared" si="117"/>
        <v>14977.14</v>
      </c>
      <c r="L185">
        <f t="shared" si="118"/>
        <v>2.5286408914401486</v>
      </c>
      <c r="M185" s="5">
        <f t="shared" si="119"/>
        <v>2</v>
      </c>
      <c r="N185" s="5">
        <f t="shared" si="120"/>
        <v>3</v>
      </c>
      <c r="U185" s="3" t="s">
        <v>17</v>
      </c>
      <c r="V185" s="1">
        <f t="shared" si="121"/>
        <v>18</v>
      </c>
      <c r="W185" s="3">
        <v>2</v>
      </c>
      <c r="X185">
        <f t="shared" si="122"/>
        <v>40000</v>
      </c>
      <c r="Y185" s="3">
        <f t="shared" si="123"/>
        <v>4</v>
      </c>
      <c r="Z185">
        <f t="shared" si="112"/>
        <v>5478</v>
      </c>
      <c r="AA185">
        <v>2739</v>
      </c>
      <c r="AB185">
        <f t="shared" si="124"/>
        <v>10186.24</v>
      </c>
      <c r="AC185">
        <f t="shared" si="125"/>
        <v>3.7189631252281852</v>
      </c>
      <c r="AD185" s="5">
        <f t="shared" si="126"/>
        <v>3</v>
      </c>
      <c r="AE185" s="5">
        <f t="shared" si="127"/>
        <v>4</v>
      </c>
      <c r="AK185" s="3" t="s">
        <v>17</v>
      </c>
      <c r="AL185" s="1">
        <f t="shared" si="128"/>
        <v>19</v>
      </c>
      <c r="AM185" s="3">
        <v>2</v>
      </c>
      <c r="AN185">
        <f t="shared" si="129"/>
        <v>40000</v>
      </c>
      <c r="AO185" s="3">
        <f t="shared" si="130"/>
        <v>3</v>
      </c>
      <c r="AP185">
        <f t="shared" si="113"/>
        <v>13114</v>
      </c>
      <c r="AQ185">
        <v>6557</v>
      </c>
      <c r="AR185">
        <f t="shared" si="131"/>
        <v>16722.72</v>
      </c>
      <c r="AS185">
        <f t="shared" si="132"/>
        <v>2.5503614457831327</v>
      </c>
      <c r="AT185" s="5">
        <f t="shared" si="133"/>
        <v>2</v>
      </c>
      <c r="AU185" s="5">
        <f t="shared" si="134"/>
        <v>3</v>
      </c>
    </row>
    <row r="186" spans="1:47" x14ac:dyDescent="0.2">
      <c r="D186" s="3" t="s">
        <v>18</v>
      </c>
      <c r="E186" s="1">
        <f t="shared" si="114"/>
        <v>19</v>
      </c>
      <c r="F186" s="3">
        <v>2</v>
      </c>
      <c r="G186">
        <f t="shared" si="115"/>
        <v>40000</v>
      </c>
      <c r="H186" s="3">
        <f t="shared" si="116"/>
        <v>3</v>
      </c>
      <c r="I186">
        <f t="shared" si="111"/>
        <v>12060</v>
      </c>
      <c r="J186">
        <v>6030</v>
      </c>
      <c r="K186">
        <f t="shared" si="117"/>
        <v>14977.14</v>
      </c>
      <c r="L186">
        <f t="shared" si="118"/>
        <v>2.4837711442786068</v>
      </c>
      <c r="M186" s="5">
        <f t="shared" si="119"/>
        <v>2</v>
      </c>
      <c r="N186" s="5">
        <f t="shared" si="120"/>
        <v>3</v>
      </c>
      <c r="U186" s="3" t="s">
        <v>18</v>
      </c>
      <c r="V186" s="1">
        <f t="shared" si="121"/>
        <v>18</v>
      </c>
      <c r="W186" s="3">
        <v>2</v>
      </c>
      <c r="X186">
        <f t="shared" si="122"/>
        <v>40000</v>
      </c>
      <c r="Y186" s="3">
        <f t="shared" si="123"/>
        <v>4</v>
      </c>
      <c r="Z186">
        <f t="shared" si="112"/>
        <v>5926</v>
      </c>
      <c r="AA186">
        <v>2963</v>
      </c>
      <c r="AB186">
        <f t="shared" si="124"/>
        <v>10186.24</v>
      </c>
      <c r="AC186">
        <f t="shared" si="125"/>
        <v>3.4378130273371581</v>
      </c>
      <c r="AD186" s="5">
        <f t="shared" si="126"/>
        <v>3</v>
      </c>
      <c r="AE186" s="5">
        <f t="shared" si="127"/>
        <v>4</v>
      </c>
      <c r="AK186" s="3" t="s">
        <v>18</v>
      </c>
      <c r="AL186" s="1">
        <f t="shared" si="128"/>
        <v>19</v>
      </c>
      <c r="AM186" s="3">
        <v>2</v>
      </c>
      <c r="AN186">
        <f t="shared" si="129"/>
        <v>40000</v>
      </c>
      <c r="AO186" s="3">
        <f t="shared" si="130"/>
        <v>3</v>
      </c>
      <c r="AP186">
        <f t="shared" si="113"/>
        <v>13764</v>
      </c>
      <c r="AQ186">
        <v>6882</v>
      </c>
      <c r="AR186">
        <f t="shared" si="131"/>
        <v>16722.72</v>
      </c>
      <c r="AS186">
        <f t="shared" si="132"/>
        <v>2.4299215344376637</v>
      </c>
      <c r="AT186" s="5">
        <f t="shared" si="133"/>
        <v>2</v>
      </c>
      <c r="AU186" s="5">
        <f t="shared" si="134"/>
        <v>3</v>
      </c>
    </row>
    <row r="187" spans="1:47" x14ac:dyDescent="0.2">
      <c r="D187" s="3" t="s">
        <v>57</v>
      </c>
      <c r="E187" s="1">
        <f t="shared" si="114"/>
        <v>19</v>
      </c>
      <c r="F187" s="3">
        <v>2</v>
      </c>
      <c r="G187">
        <f t="shared" si="115"/>
        <v>40000</v>
      </c>
      <c r="H187" s="3">
        <f t="shared" si="116"/>
        <v>3</v>
      </c>
      <c r="I187">
        <f t="shared" si="111"/>
        <v>12672</v>
      </c>
      <c r="J187">
        <v>6336</v>
      </c>
      <c r="K187">
        <f t="shared" si="117"/>
        <v>14977.14</v>
      </c>
      <c r="L187">
        <f t="shared" si="118"/>
        <v>2.3638162878787878</v>
      </c>
      <c r="M187" s="5">
        <f t="shared" si="119"/>
        <v>2</v>
      </c>
      <c r="N187" s="5">
        <f t="shared" si="120"/>
        <v>3</v>
      </c>
      <c r="U187" s="3" t="s">
        <v>57</v>
      </c>
      <c r="V187" s="1">
        <f t="shared" si="121"/>
        <v>18</v>
      </c>
      <c r="W187" s="3">
        <v>2</v>
      </c>
      <c r="X187">
        <f t="shared" si="122"/>
        <v>40000</v>
      </c>
      <c r="Y187" s="3">
        <f t="shared" si="123"/>
        <v>4</v>
      </c>
      <c r="Z187">
        <f t="shared" si="112"/>
        <v>6436</v>
      </c>
      <c r="AA187">
        <v>3218</v>
      </c>
      <c r="AB187">
        <f t="shared" si="124"/>
        <v>10186.24</v>
      </c>
      <c r="AC187">
        <f t="shared" si="125"/>
        <v>3.1653946550652581</v>
      </c>
      <c r="AD187" s="5">
        <f t="shared" si="126"/>
        <v>3</v>
      </c>
      <c r="AE187" s="5">
        <f t="shared" si="127"/>
        <v>4</v>
      </c>
      <c r="AK187" s="3" t="s">
        <v>57</v>
      </c>
      <c r="AL187" s="1">
        <f t="shared" si="128"/>
        <v>19</v>
      </c>
      <c r="AM187" s="3">
        <v>2</v>
      </c>
      <c r="AN187">
        <f t="shared" si="129"/>
        <v>40000</v>
      </c>
      <c r="AO187" s="3">
        <f t="shared" si="130"/>
        <v>3</v>
      </c>
      <c r="AP187">
        <f t="shared" si="113"/>
        <v>14608</v>
      </c>
      <c r="AQ187">
        <v>7304</v>
      </c>
      <c r="AR187">
        <f t="shared" si="131"/>
        <v>16722.72</v>
      </c>
      <c r="AS187">
        <f t="shared" si="132"/>
        <v>2.2895290251916758</v>
      </c>
      <c r="AT187" s="5">
        <f t="shared" si="133"/>
        <v>2</v>
      </c>
      <c r="AU187" s="5">
        <f t="shared" si="134"/>
        <v>3</v>
      </c>
    </row>
    <row r="188" spans="1:47" x14ac:dyDescent="0.2">
      <c r="D188" s="3" t="s">
        <v>58</v>
      </c>
      <c r="E188" s="1">
        <f t="shared" si="114"/>
        <v>19</v>
      </c>
      <c r="F188" s="3">
        <v>2</v>
      </c>
      <c r="G188">
        <f t="shared" si="115"/>
        <v>40000</v>
      </c>
      <c r="H188" s="3">
        <f t="shared" si="116"/>
        <v>3</v>
      </c>
      <c r="I188">
        <f t="shared" si="111"/>
        <v>13324</v>
      </c>
      <c r="J188">
        <v>6662</v>
      </c>
      <c r="K188">
        <f t="shared" si="117"/>
        <v>14977.14</v>
      </c>
      <c r="L188">
        <f t="shared" si="118"/>
        <v>2.2481447012909035</v>
      </c>
      <c r="M188" s="5">
        <f t="shared" si="119"/>
        <v>2</v>
      </c>
      <c r="N188" s="5">
        <f t="shared" si="120"/>
        <v>3</v>
      </c>
      <c r="U188" s="3" t="s">
        <v>58</v>
      </c>
      <c r="V188" s="1">
        <f t="shared" si="121"/>
        <v>18</v>
      </c>
      <c r="W188" s="3">
        <v>2</v>
      </c>
      <c r="X188">
        <f t="shared" si="122"/>
        <v>40000</v>
      </c>
      <c r="Y188" s="3">
        <f t="shared" si="123"/>
        <v>3</v>
      </c>
      <c r="Z188">
        <f t="shared" si="112"/>
        <v>6898</v>
      </c>
      <c r="AA188">
        <v>3449</v>
      </c>
      <c r="AB188">
        <f t="shared" si="124"/>
        <v>10186.24</v>
      </c>
      <c r="AC188">
        <f t="shared" si="125"/>
        <v>2.9533893882284721</v>
      </c>
      <c r="AD188" s="5">
        <f t="shared" si="126"/>
        <v>2</v>
      </c>
      <c r="AE188" s="5">
        <f t="shared" si="127"/>
        <v>3</v>
      </c>
      <c r="AK188" s="3" t="s">
        <v>58</v>
      </c>
      <c r="AL188" s="1">
        <f t="shared" si="128"/>
        <v>19</v>
      </c>
      <c r="AM188" s="3">
        <v>2</v>
      </c>
      <c r="AN188">
        <f t="shared" si="129"/>
        <v>40000</v>
      </c>
      <c r="AO188" s="3">
        <f t="shared" si="130"/>
        <v>3</v>
      </c>
      <c r="AP188">
        <f t="shared" si="113"/>
        <v>15026</v>
      </c>
      <c r="AQ188">
        <v>7513</v>
      </c>
      <c r="AR188">
        <f t="shared" si="131"/>
        <v>16722.72</v>
      </c>
      <c r="AS188">
        <f t="shared" si="132"/>
        <v>2.2258378810062558</v>
      </c>
      <c r="AT188" s="5">
        <f t="shared" si="133"/>
        <v>2</v>
      </c>
      <c r="AU188" s="5">
        <f t="shared" si="134"/>
        <v>3</v>
      </c>
    </row>
    <row r="189" spans="1:47" x14ac:dyDescent="0.2">
      <c r="D189" s="3" t="s">
        <v>59</v>
      </c>
      <c r="E189" s="1">
        <f t="shared" si="114"/>
        <v>19</v>
      </c>
      <c r="F189" s="3">
        <v>2</v>
      </c>
      <c r="G189">
        <f t="shared" si="115"/>
        <v>40000</v>
      </c>
      <c r="H189" s="3">
        <f t="shared" si="116"/>
        <v>3</v>
      </c>
      <c r="I189">
        <f t="shared" si="111"/>
        <v>13722</v>
      </c>
      <c r="J189">
        <v>6861</v>
      </c>
      <c r="K189">
        <f t="shared" si="117"/>
        <v>14977.14</v>
      </c>
      <c r="L189">
        <f t="shared" si="118"/>
        <v>2.1829383471797112</v>
      </c>
      <c r="M189" s="5">
        <f t="shared" si="119"/>
        <v>2</v>
      </c>
      <c r="N189" s="5">
        <f t="shared" si="120"/>
        <v>3</v>
      </c>
      <c r="U189" s="3" t="s">
        <v>59</v>
      </c>
      <c r="V189" s="1">
        <f t="shared" si="121"/>
        <v>18</v>
      </c>
      <c r="W189" s="3">
        <v>2</v>
      </c>
      <c r="X189">
        <f t="shared" si="122"/>
        <v>40000</v>
      </c>
      <c r="Y189" s="3">
        <f t="shared" si="123"/>
        <v>3</v>
      </c>
      <c r="Z189">
        <f t="shared" si="112"/>
        <v>7500</v>
      </c>
      <c r="AA189">
        <v>3750</v>
      </c>
      <c r="AB189">
        <f t="shared" si="124"/>
        <v>10186.24</v>
      </c>
      <c r="AC189">
        <f t="shared" si="125"/>
        <v>2.7163306666666664</v>
      </c>
      <c r="AD189" s="5">
        <f t="shared" si="126"/>
        <v>2</v>
      </c>
      <c r="AE189" s="5">
        <f t="shared" si="127"/>
        <v>3</v>
      </c>
      <c r="AK189" s="3" t="s">
        <v>59</v>
      </c>
      <c r="AL189" s="1">
        <f t="shared" si="128"/>
        <v>19</v>
      </c>
      <c r="AM189" s="3">
        <v>2</v>
      </c>
      <c r="AN189">
        <f t="shared" si="129"/>
        <v>40000</v>
      </c>
      <c r="AO189" s="3">
        <f t="shared" si="130"/>
        <v>3</v>
      </c>
      <c r="AP189">
        <f t="shared" si="113"/>
        <v>15210</v>
      </c>
      <c r="AQ189">
        <v>7605</v>
      </c>
      <c r="AR189">
        <f t="shared" si="131"/>
        <v>16722.72</v>
      </c>
      <c r="AS189">
        <f t="shared" si="132"/>
        <v>2.1989112426035504</v>
      </c>
      <c r="AT189" s="5">
        <f t="shared" si="133"/>
        <v>2</v>
      </c>
      <c r="AU189" s="5">
        <f t="shared" si="134"/>
        <v>3</v>
      </c>
    </row>
    <row r="190" spans="1:47" x14ac:dyDescent="0.2">
      <c r="D190" s="3" t="s">
        <v>60</v>
      </c>
      <c r="E190" s="1">
        <f t="shared" si="114"/>
        <v>19</v>
      </c>
      <c r="F190" s="3">
        <v>2</v>
      </c>
      <c r="G190">
        <f t="shared" si="115"/>
        <v>40000</v>
      </c>
      <c r="H190" s="3">
        <f t="shared" si="116"/>
        <v>3</v>
      </c>
      <c r="I190">
        <f t="shared" si="111"/>
        <v>14098</v>
      </c>
      <c r="J190">
        <v>7049</v>
      </c>
      <c r="K190">
        <f t="shared" si="117"/>
        <v>14977.14</v>
      </c>
      <c r="L190">
        <f t="shared" si="118"/>
        <v>2.1247183997730175</v>
      </c>
      <c r="M190" s="5">
        <f t="shared" si="119"/>
        <v>2</v>
      </c>
      <c r="N190" s="5">
        <f t="shared" si="120"/>
        <v>3</v>
      </c>
      <c r="U190" s="3" t="s">
        <v>60</v>
      </c>
      <c r="V190" s="1">
        <f t="shared" si="121"/>
        <v>18</v>
      </c>
      <c r="W190" s="3">
        <v>2</v>
      </c>
      <c r="X190">
        <f t="shared" si="122"/>
        <v>40000</v>
      </c>
      <c r="Y190" s="3">
        <f t="shared" si="123"/>
        <v>3</v>
      </c>
      <c r="Z190">
        <f t="shared" si="112"/>
        <v>7820</v>
      </c>
      <c r="AA190">
        <v>3910</v>
      </c>
      <c r="AB190">
        <f t="shared" si="124"/>
        <v>10186.24</v>
      </c>
      <c r="AC190">
        <f t="shared" si="125"/>
        <v>2.6051764705882352</v>
      </c>
      <c r="AD190" s="5">
        <f t="shared" si="126"/>
        <v>2</v>
      </c>
      <c r="AE190" s="5">
        <f t="shared" si="127"/>
        <v>3</v>
      </c>
      <c r="AK190" s="3" t="s">
        <v>60</v>
      </c>
      <c r="AL190" s="1">
        <f t="shared" si="128"/>
        <v>19</v>
      </c>
      <c r="AM190" s="3">
        <v>2</v>
      </c>
      <c r="AN190">
        <f t="shared" si="129"/>
        <v>40000</v>
      </c>
      <c r="AO190" s="3">
        <f t="shared" si="130"/>
        <v>3</v>
      </c>
      <c r="AP190">
        <f t="shared" si="113"/>
        <v>15876</v>
      </c>
      <c r="AQ190">
        <v>7938</v>
      </c>
      <c r="AR190">
        <f t="shared" si="131"/>
        <v>16722.72</v>
      </c>
      <c r="AS190">
        <f t="shared" si="132"/>
        <v>2.1066666666666669</v>
      </c>
      <c r="AT190" s="5">
        <f t="shared" si="133"/>
        <v>2</v>
      </c>
      <c r="AU190" s="5">
        <f t="shared" si="134"/>
        <v>3</v>
      </c>
    </row>
    <row r="191" spans="1:47" x14ac:dyDescent="0.2">
      <c r="D191" s="3" t="s">
        <v>61</v>
      </c>
      <c r="E191" s="1">
        <f t="shared" si="114"/>
        <v>19</v>
      </c>
      <c r="F191" s="3">
        <v>2</v>
      </c>
      <c r="G191">
        <f t="shared" si="115"/>
        <v>40000</v>
      </c>
      <c r="H191" s="3">
        <f t="shared" si="116"/>
        <v>3</v>
      </c>
      <c r="I191">
        <f t="shared" si="111"/>
        <v>14546</v>
      </c>
      <c r="J191">
        <v>7273</v>
      </c>
      <c r="K191">
        <f t="shared" si="117"/>
        <v>14977.14</v>
      </c>
      <c r="L191">
        <f t="shared" si="118"/>
        <v>2.0592795270177366</v>
      </c>
      <c r="M191" s="5">
        <f t="shared" si="119"/>
        <v>2</v>
      </c>
      <c r="N191" s="5">
        <f t="shared" si="120"/>
        <v>3</v>
      </c>
      <c r="U191" s="3" t="s">
        <v>61</v>
      </c>
      <c r="V191" s="1">
        <f t="shared" si="121"/>
        <v>19</v>
      </c>
      <c r="W191" s="3">
        <v>2</v>
      </c>
      <c r="X191">
        <f t="shared" si="122"/>
        <v>40000</v>
      </c>
      <c r="Y191" s="3">
        <f t="shared" si="123"/>
        <v>3</v>
      </c>
      <c r="Z191">
        <f t="shared" si="112"/>
        <v>8308</v>
      </c>
      <c r="AA191">
        <v>4154</v>
      </c>
      <c r="AB191">
        <f t="shared" si="124"/>
        <v>10186.24</v>
      </c>
      <c r="AC191">
        <f t="shared" si="125"/>
        <v>2.4521521425132402</v>
      </c>
      <c r="AD191" s="5">
        <f t="shared" si="126"/>
        <v>2</v>
      </c>
      <c r="AE191" s="5">
        <f t="shared" si="127"/>
        <v>3</v>
      </c>
      <c r="AK191" s="3" t="s">
        <v>61</v>
      </c>
      <c r="AL191" s="1">
        <f t="shared" si="128"/>
        <v>19</v>
      </c>
      <c r="AM191" s="3">
        <v>2</v>
      </c>
      <c r="AN191">
        <f t="shared" si="129"/>
        <v>40000</v>
      </c>
      <c r="AO191" s="3">
        <f t="shared" si="130"/>
        <v>3</v>
      </c>
      <c r="AP191">
        <f t="shared" si="113"/>
        <v>16276</v>
      </c>
      <c r="AQ191">
        <v>8138</v>
      </c>
      <c r="AR191">
        <f t="shared" si="131"/>
        <v>16722.72</v>
      </c>
      <c r="AS191">
        <f t="shared" si="132"/>
        <v>2.0548930941263213</v>
      </c>
      <c r="AT191" s="5">
        <f t="shared" si="133"/>
        <v>2</v>
      </c>
      <c r="AU191" s="5">
        <f t="shared" si="134"/>
        <v>3</v>
      </c>
    </row>
    <row r="192" spans="1:47" x14ac:dyDescent="0.2">
      <c r="D192" s="3" t="s">
        <v>62</v>
      </c>
      <c r="E192" s="1">
        <f t="shared" si="114"/>
        <v>19</v>
      </c>
      <c r="F192" s="3">
        <v>2</v>
      </c>
      <c r="G192">
        <f t="shared" si="115"/>
        <v>40000</v>
      </c>
      <c r="H192" s="3">
        <f t="shared" si="116"/>
        <v>3</v>
      </c>
      <c r="I192">
        <f t="shared" si="111"/>
        <v>14708</v>
      </c>
      <c r="J192">
        <v>7354</v>
      </c>
      <c r="K192">
        <f t="shared" si="117"/>
        <v>14977.14</v>
      </c>
      <c r="L192">
        <f t="shared" si="118"/>
        <v>2.0365977699211313</v>
      </c>
      <c r="M192" s="5">
        <f t="shared" si="119"/>
        <v>2</v>
      </c>
      <c r="N192" s="5">
        <f t="shared" si="120"/>
        <v>3</v>
      </c>
      <c r="U192" s="3" t="s">
        <v>62</v>
      </c>
      <c r="V192" s="1">
        <f t="shared" si="121"/>
        <v>19</v>
      </c>
      <c r="W192" s="3">
        <v>2</v>
      </c>
      <c r="X192">
        <f t="shared" si="122"/>
        <v>40000</v>
      </c>
      <c r="Y192" s="3">
        <f t="shared" si="123"/>
        <v>3</v>
      </c>
      <c r="Z192">
        <f t="shared" si="112"/>
        <v>8680</v>
      </c>
      <c r="AA192">
        <v>4340</v>
      </c>
      <c r="AB192">
        <f t="shared" si="124"/>
        <v>10186.24</v>
      </c>
      <c r="AC192">
        <f t="shared" si="125"/>
        <v>2.3470599078341015</v>
      </c>
      <c r="AD192" s="5">
        <f t="shared" si="126"/>
        <v>2</v>
      </c>
      <c r="AE192" s="5">
        <f t="shared" si="127"/>
        <v>3</v>
      </c>
      <c r="AK192" s="3" t="s">
        <v>62</v>
      </c>
      <c r="AL192" s="1">
        <f t="shared" si="128"/>
        <v>20</v>
      </c>
      <c r="AM192" s="3">
        <v>2</v>
      </c>
      <c r="AN192">
        <f t="shared" si="129"/>
        <v>40000</v>
      </c>
      <c r="AO192" s="3">
        <f t="shared" si="130"/>
        <v>3</v>
      </c>
      <c r="AP192">
        <f t="shared" si="113"/>
        <v>16508</v>
      </c>
      <c r="AQ192">
        <v>8254</v>
      </c>
      <c r="AR192">
        <f t="shared" si="131"/>
        <v>16722.72</v>
      </c>
      <c r="AS192">
        <f t="shared" si="132"/>
        <v>2.026014053792101</v>
      </c>
      <c r="AT192" s="5">
        <f t="shared" si="133"/>
        <v>2</v>
      </c>
      <c r="AU192" s="5">
        <f t="shared" si="134"/>
        <v>3</v>
      </c>
    </row>
    <row r="193" spans="4:47" x14ac:dyDescent="0.2">
      <c r="D193" s="3" t="s">
        <v>63</v>
      </c>
      <c r="E193" s="1">
        <f t="shared" si="114"/>
        <v>19</v>
      </c>
      <c r="F193" s="3">
        <v>2</v>
      </c>
      <c r="G193">
        <f t="shared" si="115"/>
        <v>40000</v>
      </c>
      <c r="H193" s="3">
        <f t="shared" si="116"/>
        <v>3</v>
      </c>
      <c r="I193">
        <f t="shared" si="111"/>
        <v>14958</v>
      </c>
      <c r="J193">
        <v>7479</v>
      </c>
      <c r="K193">
        <f t="shared" si="117"/>
        <v>14977.14</v>
      </c>
      <c r="L193">
        <f t="shared" si="118"/>
        <v>2.0025591656638588</v>
      </c>
      <c r="M193" s="5">
        <f t="shared" si="119"/>
        <v>2</v>
      </c>
      <c r="N193" s="5">
        <f t="shared" si="120"/>
        <v>3</v>
      </c>
      <c r="U193" s="3" t="s">
        <v>63</v>
      </c>
      <c r="V193" s="1">
        <f t="shared" si="121"/>
        <v>19</v>
      </c>
      <c r="W193" s="3">
        <v>2</v>
      </c>
      <c r="X193">
        <f t="shared" si="122"/>
        <v>40000</v>
      </c>
      <c r="Y193" s="3">
        <f t="shared" si="123"/>
        <v>3</v>
      </c>
      <c r="Z193">
        <f t="shared" si="112"/>
        <v>9038</v>
      </c>
      <c r="AA193">
        <v>4519</v>
      </c>
      <c r="AB193">
        <f t="shared" si="124"/>
        <v>10186.24</v>
      </c>
      <c r="AC193">
        <f t="shared" si="125"/>
        <v>2.2540916131887587</v>
      </c>
      <c r="AD193" s="5">
        <f t="shared" si="126"/>
        <v>2</v>
      </c>
      <c r="AE193" s="5">
        <f t="shared" si="127"/>
        <v>3</v>
      </c>
      <c r="AK193" s="3" t="s">
        <v>63</v>
      </c>
      <c r="AL193" s="1">
        <f t="shared" si="128"/>
        <v>20</v>
      </c>
      <c r="AM193" s="3">
        <v>2</v>
      </c>
      <c r="AN193">
        <f t="shared" si="129"/>
        <v>40000</v>
      </c>
      <c r="AO193" s="3">
        <f t="shared" si="130"/>
        <v>3</v>
      </c>
      <c r="AP193">
        <f t="shared" si="113"/>
        <v>16698</v>
      </c>
      <c r="AQ193">
        <v>8349</v>
      </c>
      <c r="AR193">
        <f t="shared" si="131"/>
        <v>16722.72</v>
      </c>
      <c r="AS193">
        <f t="shared" si="132"/>
        <v>2.0029608336327707</v>
      </c>
      <c r="AT193" s="5">
        <f t="shared" si="133"/>
        <v>2</v>
      </c>
      <c r="AU193" s="5">
        <f t="shared" si="134"/>
        <v>3</v>
      </c>
    </row>
    <row r="194" spans="4:47" x14ac:dyDescent="0.2">
      <c r="D194" s="3" t="s">
        <v>64</v>
      </c>
      <c r="E194" s="1">
        <f t="shared" si="114"/>
        <v>19</v>
      </c>
      <c r="F194" s="3">
        <v>2</v>
      </c>
      <c r="G194">
        <f t="shared" si="115"/>
        <v>40000</v>
      </c>
      <c r="H194" s="3">
        <f t="shared" si="116"/>
        <v>2</v>
      </c>
      <c r="I194">
        <f t="shared" si="111"/>
        <v>15102</v>
      </c>
      <c r="J194">
        <v>7551</v>
      </c>
      <c r="K194">
        <f t="shared" si="117"/>
        <v>14977.14</v>
      </c>
      <c r="L194">
        <f t="shared" si="118"/>
        <v>1.9834644417957885</v>
      </c>
      <c r="M194" s="5">
        <f t="shared" si="119"/>
        <v>1</v>
      </c>
      <c r="N194" s="5">
        <f t="shared" si="120"/>
        <v>2</v>
      </c>
      <c r="U194" s="3" t="s">
        <v>64</v>
      </c>
      <c r="V194" s="1">
        <f t="shared" si="121"/>
        <v>19</v>
      </c>
      <c r="W194" s="3">
        <v>2</v>
      </c>
      <c r="X194">
        <f t="shared" si="122"/>
        <v>40000</v>
      </c>
      <c r="Y194" s="3">
        <f t="shared" si="123"/>
        <v>3</v>
      </c>
      <c r="Z194">
        <f t="shared" si="112"/>
        <v>9316</v>
      </c>
      <c r="AA194">
        <v>4658</v>
      </c>
      <c r="AB194">
        <f t="shared" si="124"/>
        <v>10186.24</v>
      </c>
      <c r="AC194">
        <f t="shared" si="125"/>
        <v>2.1868269643623872</v>
      </c>
      <c r="AD194" s="5">
        <f t="shared" si="126"/>
        <v>2</v>
      </c>
      <c r="AE194" s="5">
        <f t="shared" si="127"/>
        <v>3</v>
      </c>
      <c r="AK194" s="3" t="s">
        <v>64</v>
      </c>
      <c r="AL194" s="1">
        <f t="shared" si="128"/>
        <v>20</v>
      </c>
      <c r="AM194" s="3">
        <v>2</v>
      </c>
      <c r="AN194">
        <f t="shared" si="129"/>
        <v>40000</v>
      </c>
      <c r="AO194" s="3">
        <f t="shared" si="130"/>
        <v>2</v>
      </c>
      <c r="AP194">
        <f t="shared" si="113"/>
        <v>16894</v>
      </c>
      <c r="AQ194">
        <v>8447</v>
      </c>
      <c r="AR194">
        <f t="shared" si="131"/>
        <v>16722.72</v>
      </c>
      <c r="AS194">
        <f t="shared" si="132"/>
        <v>1.9797229785722743</v>
      </c>
      <c r="AT194" s="5">
        <f t="shared" si="133"/>
        <v>1</v>
      </c>
      <c r="AU194" s="5">
        <f t="shared" si="134"/>
        <v>2</v>
      </c>
    </row>
    <row r="195" spans="4:47" x14ac:dyDescent="0.2">
      <c r="D195" s="3" t="s">
        <v>65</v>
      </c>
      <c r="E195" s="1">
        <f t="shared" si="114"/>
        <v>19</v>
      </c>
      <c r="F195" s="3">
        <v>2</v>
      </c>
      <c r="G195">
        <f t="shared" si="115"/>
        <v>40000</v>
      </c>
      <c r="H195" s="3">
        <f t="shared" si="116"/>
        <v>2</v>
      </c>
      <c r="I195">
        <f t="shared" si="111"/>
        <v>15278</v>
      </c>
      <c r="J195">
        <v>7639</v>
      </c>
      <c r="K195">
        <f t="shared" si="117"/>
        <v>14977.14</v>
      </c>
      <c r="L195">
        <f t="shared" si="118"/>
        <v>1.9606152637779812</v>
      </c>
      <c r="M195" s="5">
        <f t="shared" si="119"/>
        <v>1</v>
      </c>
      <c r="N195" s="5">
        <f t="shared" si="120"/>
        <v>2</v>
      </c>
      <c r="U195" s="3" t="s">
        <v>65</v>
      </c>
      <c r="V195" s="1">
        <f t="shared" si="121"/>
        <v>19</v>
      </c>
      <c r="W195" s="3">
        <v>2</v>
      </c>
      <c r="X195">
        <f t="shared" si="122"/>
        <v>40000</v>
      </c>
      <c r="Y195" s="3">
        <f t="shared" si="123"/>
        <v>3</v>
      </c>
      <c r="Z195">
        <f t="shared" si="112"/>
        <v>9636</v>
      </c>
      <c r="AA195">
        <v>4818</v>
      </c>
      <c r="AB195">
        <f t="shared" si="124"/>
        <v>10186.24</v>
      </c>
      <c r="AC195">
        <f t="shared" si="125"/>
        <v>2.1142050643420505</v>
      </c>
      <c r="AD195" s="5">
        <f t="shared" si="126"/>
        <v>2</v>
      </c>
      <c r="AE195" s="5">
        <f t="shared" si="127"/>
        <v>3</v>
      </c>
      <c r="AK195" s="3" t="s">
        <v>65</v>
      </c>
      <c r="AL195" s="1">
        <f t="shared" si="128"/>
        <v>20</v>
      </c>
      <c r="AM195" s="3">
        <v>2</v>
      </c>
      <c r="AN195">
        <f t="shared" si="129"/>
        <v>40000</v>
      </c>
      <c r="AO195" s="3">
        <f t="shared" si="130"/>
        <v>2</v>
      </c>
      <c r="AP195">
        <f t="shared" si="113"/>
        <v>16786</v>
      </c>
      <c r="AQ195">
        <v>8393</v>
      </c>
      <c r="AR195">
        <f t="shared" si="131"/>
        <v>16722.72</v>
      </c>
      <c r="AS195">
        <f t="shared" si="132"/>
        <v>1.9924603836530443</v>
      </c>
      <c r="AT195" s="5">
        <f t="shared" si="133"/>
        <v>1</v>
      </c>
      <c r="AU195" s="5">
        <f t="shared" si="134"/>
        <v>2</v>
      </c>
    </row>
    <row r="196" spans="4:47" x14ac:dyDescent="0.2">
      <c r="D196" s="3" t="s">
        <v>66</v>
      </c>
      <c r="E196" s="1">
        <f t="shared" si="114"/>
        <v>19</v>
      </c>
      <c r="F196" s="3">
        <v>2</v>
      </c>
      <c r="G196">
        <f t="shared" si="115"/>
        <v>40000</v>
      </c>
      <c r="H196" s="3">
        <f t="shared" si="116"/>
        <v>2</v>
      </c>
      <c r="I196">
        <f t="shared" si="111"/>
        <v>15272</v>
      </c>
      <c r="J196">
        <v>7636</v>
      </c>
      <c r="K196">
        <f t="shared" si="117"/>
        <v>14977.14</v>
      </c>
      <c r="L196">
        <f t="shared" si="118"/>
        <v>1.9613855421686746</v>
      </c>
      <c r="M196" s="5">
        <f t="shared" si="119"/>
        <v>1</v>
      </c>
      <c r="N196" s="5">
        <f t="shared" si="120"/>
        <v>2</v>
      </c>
      <c r="U196" s="3" t="s">
        <v>66</v>
      </c>
      <c r="V196" s="1">
        <f t="shared" si="121"/>
        <v>19</v>
      </c>
      <c r="W196" s="3">
        <v>2</v>
      </c>
      <c r="X196">
        <f t="shared" si="122"/>
        <v>40000</v>
      </c>
      <c r="Y196" s="3">
        <f t="shared" si="123"/>
        <v>3</v>
      </c>
      <c r="Z196">
        <f t="shared" si="112"/>
        <v>9942</v>
      </c>
      <c r="AA196">
        <v>4971</v>
      </c>
      <c r="AB196">
        <f t="shared" si="124"/>
        <v>10186.24</v>
      </c>
      <c r="AC196">
        <f t="shared" si="125"/>
        <v>2.0491329712331523</v>
      </c>
      <c r="AD196" s="5">
        <f t="shared" si="126"/>
        <v>2</v>
      </c>
      <c r="AE196" s="5">
        <f t="shared" si="127"/>
        <v>3</v>
      </c>
      <c r="AK196" s="3" t="s">
        <v>66</v>
      </c>
      <c r="AL196" s="1">
        <f t="shared" si="128"/>
        <v>20</v>
      </c>
      <c r="AM196" s="3">
        <v>2</v>
      </c>
      <c r="AN196">
        <f t="shared" si="129"/>
        <v>40000</v>
      </c>
      <c r="AO196" s="3">
        <f t="shared" si="130"/>
        <v>2</v>
      </c>
      <c r="AP196">
        <f t="shared" si="113"/>
        <v>17338</v>
      </c>
      <c r="AQ196">
        <v>8669</v>
      </c>
      <c r="AR196">
        <f t="shared" si="131"/>
        <v>16722.72</v>
      </c>
      <c r="AS196">
        <f t="shared" si="132"/>
        <v>1.929025262429346</v>
      </c>
      <c r="AT196" s="5">
        <f t="shared" si="133"/>
        <v>1</v>
      </c>
      <c r="AU196" s="5">
        <f t="shared" si="134"/>
        <v>2</v>
      </c>
    </row>
    <row r="197" spans="4:47" x14ac:dyDescent="0.2">
      <c r="D197" s="3" t="s">
        <v>67</v>
      </c>
      <c r="E197" s="1">
        <f>ROUNDUP(LOG(J197,2), 0)+6</f>
        <v>19</v>
      </c>
      <c r="F197" s="3">
        <v>2</v>
      </c>
      <c r="G197">
        <f t="shared" si="115"/>
        <v>40000</v>
      </c>
      <c r="H197" s="3">
        <f t="shared" si="116"/>
        <v>2</v>
      </c>
      <c r="I197">
        <f t="shared" si="111"/>
        <v>15398</v>
      </c>
      <c r="J197">
        <v>7699</v>
      </c>
      <c r="K197">
        <f t="shared" si="117"/>
        <v>14977.14</v>
      </c>
      <c r="L197">
        <f t="shared" si="118"/>
        <v>1.9453357578906352</v>
      </c>
      <c r="M197" s="5">
        <f t="shared" si="119"/>
        <v>1</v>
      </c>
      <c r="N197" s="5">
        <f t="shared" si="120"/>
        <v>2</v>
      </c>
      <c r="U197" s="3" t="s">
        <v>67</v>
      </c>
      <c r="V197" s="1">
        <f>ROUNDUP(LOG(AA197,2), 0)+6</f>
        <v>19</v>
      </c>
      <c r="W197" s="3">
        <v>2</v>
      </c>
      <c r="X197">
        <f t="shared" si="122"/>
        <v>40000</v>
      </c>
      <c r="Y197" s="3">
        <f t="shared" si="123"/>
        <v>2</v>
      </c>
      <c r="Z197">
        <f t="shared" si="112"/>
        <v>10410</v>
      </c>
      <c r="AA197">
        <v>5205</v>
      </c>
      <c r="AB197">
        <f t="shared" si="124"/>
        <v>10186.24</v>
      </c>
      <c r="AC197">
        <f t="shared" si="125"/>
        <v>1.957010566762728</v>
      </c>
      <c r="AD197" s="5">
        <f t="shared" si="126"/>
        <v>1</v>
      </c>
      <c r="AE197" s="5">
        <f t="shared" si="127"/>
        <v>2</v>
      </c>
      <c r="AK197" s="3" t="s">
        <v>67</v>
      </c>
      <c r="AL197" s="1">
        <f>ROUNDUP(LOG(AQ197,2), 0)+6</f>
        <v>20</v>
      </c>
      <c r="AM197" s="3">
        <v>2</v>
      </c>
      <c r="AN197">
        <f t="shared" si="129"/>
        <v>40000</v>
      </c>
      <c r="AO197" s="3">
        <f t="shared" si="130"/>
        <v>2</v>
      </c>
      <c r="AP197">
        <f t="shared" si="113"/>
        <v>17206</v>
      </c>
      <c r="AQ197">
        <v>8603</v>
      </c>
      <c r="AR197">
        <f t="shared" si="131"/>
        <v>16722.72</v>
      </c>
      <c r="AS197">
        <f t="shared" si="132"/>
        <v>1.9438242473555738</v>
      </c>
      <c r="AT197" s="5">
        <f t="shared" si="133"/>
        <v>1</v>
      </c>
      <c r="AU197" s="5">
        <f t="shared" si="134"/>
        <v>2</v>
      </c>
    </row>
    <row r="198" spans="4:47" x14ac:dyDescent="0.2">
      <c r="D198" s="3" t="s">
        <v>68</v>
      </c>
      <c r="E198" s="1">
        <f t="shared" si="114"/>
        <v>19</v>
      </c>
      <c r="F198" s="3">
        <v>2</v>
      </c>
      <c r="G198">
        <f t="shared" si="115"/>
        <v>40000</v>
      </c>
      <c r="H198" s="3">
        <f t="shared" si="116"/>
        <v>2</v>
      </c>
      <c r="I198">
        <f t="shared" si="111"/>
        <v>15580</v>
      </c>
      <c r="J198">
        <v>7790</v>
      </c>
      <c r="K198">
        <f t="shared" si="117"/>
        <v>14977.14</v>
      </c>
      <c r="L198">
        <f t="shared" si="118"/>
        <v>1.9226110397946083</v>
      </c>
      <c r="M198" s="5">
        <f t="shared" si="119"/>
        <v>1</v>
      </c>
      <c r="N198" s="5">
        <f t="shared" si="120"/>
        <v>2</v>
      </c>
      <c r="U198" s="3" t="s">
        <v>68</v>
      </c>
      <c r="V198" s="1">
        <f t="shared" ref="V198:V212" si="135">ROUNDUP(LOG(AA198,2), 0)+6</f>
        <v>19</v>
      </c>
      <c r="W198" s="3">
        <v>2</v>
      </c>
      <c r="X198">
        <f t="shared" si="122"/>
        <v>40000</v>
      </c>
      <c r="Y198" s="3">
        <f t="shared" si="123"/>
        <v>2</v>
      </c>
      <c r="Z198">
        <f t="shared" si="112"/>
        <v>10792</v>
      </c>
      <c r="AA198">
        <v>5396</v>
      </c>
      <c r="AB198">
        <f t="shared" si="124"/>
        <v>10186.24</v>
      </c>
      <c r="AC198">
        <f t="shared" si="125"/>
        <v>1.8877390659747961</v>
      </c>
      <c r="AD198" s="5">
        <f t="shared" si="126"/>
        <v>1</v>
      </c>
      <c r="AE198" s="5">
        <f t="shared" si="127"/>
        <v>2</v>
      </c>
      <c r="AK198" s="3" t="s">
        <v>68</v>
      </c>
      <c r="AL198" s="1">
        <f t="shared" ref="AL198:AL212" si="136">ROUNDUP(LOG(AQ198,2), 0)+6</f>
        <v>20</v>
      </c>
      <c r="AM198" s="3">
        <v>2</v>
      </c>
      <c r="AN198">
        <f t="shared" si="129"/>
        <v>40000</v>
      </c>
      <c r="AO198" s="3">
        <f t="shared" si="130"/>
        <v>2</v>
      </c>
      <c r="AP198">
        <f t="shared" si="113"/>
        <v>17380</v>
      </c>
      <c r="AQ198">
        <v>8690</v>
      </c>
      <c r="AR198">
        <f t="shared" si="131"/>
        <v>16722.72</v>
      </c>
      <c r="AS198">
        <f t="shared" si="132"/>
        <v>1.9243636363636365</v>
      </c>
      <c r="AT198" s="5">
        <f t="shared" si="133"/>
        <v>1</v>
      </c>
      <c r="AU198" s="5">
        <f t="shared" si="134"/>
        <v>2</v>
      </c>
    </row>
    <row r="199" spans="4:47" x14ac:dyDescent="0.2">
      <c r="D199" s="3" t="s">
        <v>69</v>
      </c>
      <c r="E199" s="1">
        <f t="shared" si="114"/>
        <v>19</v>
      </c>
      <c r="F199" s="3">
        <v>2</v>
      </c>
      <c r="G199">
        <f t="shared" si="115"/>
        <v>40000</v>
      </c>
      <c r="H199" s="3">
        <f t="shared" si="116"/>
        <v>2</v>
      </c>
      <c r="I199">
        <f t="shared" si="111"/>
        <v>15692</v>
      </c>
      <c r="J199">
        <v>7846</v>
      </c>
      <c r="K199">
        <f t="shared" si="117"/>
        <v>14977.14</v>
      </c>
      <c r="L199">
        <f t="shared" si="118"/>
        <v>1.9088886056589345</v>
      </c>
      <c r="M199" s="5">
        <f t="shared" si="119"/>
        <v>1</v>
      </c>
      <c r="N199" s="5">
        <f t="shared" si="120"/>
        <v>2</v>
      </c>
      <c r="U199" s="3" t="s">
        <v>69</v>
      </c>
      <c r="V199" s="1">
        <f t="shared" si="135"/>
        <v>19</v>
      </c>
      <c r="W199" s="3">
        <v>2</v>
      </c>
      <c r="X199">
        <f t="shared" si="122"/>
        <v>40000</v>
      </c>
      <c r="Y199" s="3">
        <f t="shared" si="123"/>
        <v>2</v>
      </c>
      <c r="Z199">
        <f t="shared" si="112"/>
        <v>11200</v>
      </c>
      <c r="AA199">
        <v>5600</v>
      </c>
      <c r="AB199">
        <f t="shared" si="124"/>
        <v>10186.24</v>
      </c>
      <c r="AC199">
        <f t="shared" si="125"/>
        <v>1.8189714285714285</v>
      </c>
      <c r="AD199" s="5">
        <f t="shared" si="126"/>
        <v>1</v>
      </c>
      <c r="AE199" s="5">
        <f t="shared" si="127"/>
        <v>2</v>
      </c>
      <c r="AK199" s="3" t="s">
        <v>69</v>
      </c>
      <c r="AL199" s="1">
        <f t="shared" si="136"/>
        <v>20</v>
      </c>
      <c r="AM199" s="3">
        <v>2</v>
      </c>
      <c r="AN199">
        <f t="shared" si="129"/>
        <v>40000</v>
      </c>
      <c r="AO199" s="3">
        <f t="shared" si="130"/>
        <v>2</v>
      </c>
      <c r="AP199">
        <f t="shared" si="113"/>
        <v>17236</v>
      </c>
      <c r="AQ199">
        <v>8618</v>
      </c>
      <c r="AR199">
        <f t="shared" si="131"/>
        <v>16722.72</v>
      </c>
      <c r="AS199">
        <f t="shared" si="132"/>
        <v>1.9404409375725227</v>
      </c>
      <c r="AT199" s="5">
        <f t="shared" si="133"/>
        <v>1</v>
      </c>
      <c r="AU199" s="5">
        <f t="shared" si="134"/>
        <v>2</v>
      </c>
    </row>
    <row r="200" spans="4:47" x14ac:dyDescent="0.2">
      <c r="D200" s="3" t="s">
        <v>70</v>
      </c>
      <c r="E200" s="1">
        <f t="shared" si="114"/>
        <v>19</v>
      </c>
      <c r="F200" s="3">
        <v>2</v>
      </c>
      <c r="G200">
        <f t="shared" si="115"/>
        <v>40000</v>
      </c>
      <c r="H200" s="3">
        <f t="shared" si="116"/>
        <v>2</v>
      </c>
      <c r="I200">
        <f t="shared" si="111"/>
        <v>15738</v>
      </c>
      <c r="J200">
        <v>7869</v>
      </c>
      <c r="K200">
        <f t="shared" si="117"/>
        <v>14977.14</v>
      </c>
      <c r="L200">
        <f t="shared" si="118"/>
        <v>1.9033091879527257</v>
      </c>
      <c r="M200" s="5">
        <f t="shared" si="119"/>
        <v>1</v>
      </c>
      <c r="N200" s="5">
        <f t="shared" si="120"/>
        <v>2</v>
      </c>
      <c r="U200" s="3" t="s">
        <v>70</v>
      </c>
      <c r="V200" s="1">
        <f t="shared" si="135"/>
        <v>19</v>
      </c>
      <c r="W200" s="3">
        <v>2</v>
      </c>
      <c r="X200">
        <f t="shared" si="122"/>
        <v>40000</v>
      </c>
      <c r="Y200" s="3">
        <f t="shared" si="123"/>
        <v>2</v>
      </c>
      <c r="Z200">
        <f t="shared" si="112"/>
        <v>11474</v>
      </c>
      <c r="AA200">
        <v>5737</v>
      </c>
      <c r="AB200">
        <f t="shared" si="124"/>
        <v>10186.24</v>
      </c>
      <c r="AC200">
        <f t="shared" si="125"/>
        <v>1.7755342513508803</v>
      </c>
      <c r="AD200" s="5">
        <f t="shared" si="126"/>
        <v>1</v>
      </c>
      <c r="AE200" s="5">
        <f t="shared" si="127"/>
        <v>2</v>
      </c>
      <c r="AK200" s="3" t="s">
        <v>70</v>
      </c>
      <c r="AL200" s="1">
        <f t="shared" si="136"/>
        <v>20</v>
      </c>
      <c r="AM200" s="3">
        <v>2</v>
      </c>
      <c r="AN200">
        <f t="shared" si="129"/>
        <v>40000</v>
      </c>
      <c r="AO200" s="3">
        <f t="shared" si="130"/>
        <v>2</v>
      </c>
      <c r="AP200">
        <f t="shared" si="113"/>
        <v>17490</v>
      </c>
      <c r="AQ200">
        <v>8745</v>
      </c>
      <c r="AR200">
        <f t="shared" si="131"/>
        <v>16722.72</v>
      </c>
      <c r="AS200">
        <f t="shared" si="132"/>
        <v>1.912260720411664</v>
      </c>
      <c r="AT200" s="5">
        <f t="shared" si="133"/>
        <v>1</v>
      </c>
      <c r="AU200" s="5">
        <f t="shared" si="134"/>
        <v>2</v>
      </c>
    </row>
    <row r="201" spans="4:47" x14ac:dyDescent="0.2">
      <c r="D201" s="3" t="s">
        <v>71</v>
      </c>
      <c r="E201" s="1">
        <f t="shared" si="114"/>
        <v>19</v>
      </c>
      <c r="F201" s="3">
        <v>2</v>
      </c>
      <c r="G201">
        <f t="shared" si="115"/>
        <v>40000</v>
      </c>
      <c r="H201" s="3">
        <f t="shared" si="116"/>
        <v>2</v>
      </c>
      <c r="I201">
        <f t="shared" si="111"/>
        <v>15856</v>
      </c>
      <c r="J201">
        <v>7928</v>
      </c>
      <c r="K201">
        <f t="shared" si="117"/>
        <v>14977.14</v>
      </c>
      <c r="L201">
        <f t="shared" si="118"/>
        <v>1.8891448032290614</v>
      </c>
      <c r="M201" s="5">
        <f t="shared" si="119"/>
        <v>1</v>
      </c>
      <c r="N201" s="5">
        <f t="shared" si="120"/>
        <v>2</v>
      </c>
      <c r="U201" s="3" t="s">
        <v>71</v>
      </c>
      <c r="V201" s="1">
        <f t="shared" si="135"/>
        <v>19</v>
      </c>
      <c r="W201" s="3">
        <v>2</v>
      </c>
      <c r="X201">
        <f t="shared" si="122"/>
        <v>40000</v>
      </c>
      <c r="Y201" s="3">
        <f t="shared" si="123"/>
        <v>2</v>
      </c>
      <c r="Z201">
        <f t="shared" si="112"/>
        <v>11744</v>
      </c>
      <c r="AA201">
        <v>5872</v>
      </c>
      <c r="AB201">
        <f t="shared" si="124"/>
        <v>10186.24</v>
      </c>
      <c r="AC201">
        <f t="shared" si="125"/>
        <v>1.7347138964577655</v>
      </c>
      <c r="AD201" s="5">
        <f t="shared" si="126"/>
        <v>1</v>
      </c>
      <c r="AE201" s="5">
        <f t="shared" si="127"/>
        <v>2</v>
      </c>
      <c r="AK201" s="3" t="s">
        <v>71</v>
      </c>
      <c r="AL201" s="1">
        <f t="shared" si="136"/>
        <v>20</v>
      </c>
      <c r="AM201" s="3">
        <v>2</v>
      </c>
      <c r="AN201">
        <f t="shared" si="129"/>
        <v>40000</v>
      </c>
      <c r="AO201" s="3">
        <f t="shared" si="130"/>
        <v>2</v>
      </c>
      <c r="AP201">
        <f t="shared" si="113"/>
        <v>17510</v>
      </c>
      <c r="AQ201">
        <v>8755</v>
      </c>
      <c r="AR201">
        <f t="shared" si="131"/>
        <v>16722.72</v>
      </c>
      <c r="AS201">
        <f t="shared" si="132"/>
        <v>1.9100765276984581</v>
      </c>
      <c r="AT201" s="5">
        <f t="shared" si="133"/>
        <v>1</v>
      </c>
      <c r="AU201" s="5">
        <f t="shared" si="134"/>
        <v>2</v>
      </c>
    </row>
    <row r="202" spans="4:47" x14ac:dyDescent="0.2">
      <c r="D202" s="3" t="s">
        <v>81</v>
      </c>
      <c r="E202" s="1">
        <f t="shared" si="114"/>
        <v>19</v>
      </c>
      <c r="F202" s="3">
        <v>2</v>
      </c>
      <c r="G202">
        <f t="shared" si="115"/>
        <v>40000</v>
      </c>
      <c r="H202" s="3">
        <f t="shared" si="116"/>
        <v>2</v>
      </c>
      <c r="I202">
        <f t="shared" si="111"/>
        <v>15878</v>
      </c>
      <c r="J202">
        <v>7939</v>
      </c>
      <c r="K202">
        <f t="shared" si="117"/>
        <v>14977.14</v>
      </c>
      <c r="L202">
        <f>K202/J202</f>
        <v>1.8865272704370828</v>
      </c>
      <c r="M202" s="5">
        <f>_xlfn.FLOOR.PRECISE(L202)</f>
        <v>1</v>
      </c>
      <c r="N202" s="5">
        <f>ROUNDUP(L202,0)</f>
        <v>2</v>
      </c>
      <c r="U202" s="3" t="s">
        <v>81</v>
      </c>
      <c r="V202" s="1">
        <f t="shared" si="135"/>
        <v>19</v>
      </c>
      <c r="W202" s="3">
        <v>2</v>
      </c>
      <c r="X202">
        <f>S$4/25</f>
        <v>40000</v>
      </c>
      <c r="Y202" s="3">
        <f t="shared" si="123"/>
        <v>2</v>
      </c>
      <c r="Z202">
        <f t="shared" si="112"/>
        <v>11788</v>
      </c>
      <c r="AA202">
        <v>5894</v>
      </c>
      <c r="AB202">
        <f t="shared" si="124"/>
        <v>10186.24</v>
      </c>
      <c r="AC202">
        <f>AB202/AA202</f>
        <v>1.7282388870037326</v>
      </c>
      <c r="AD202" s="5">
        <f>_xlfn.FLOOR.PRECISE(AC202)</f>
        <v>1</v>
      </c>
      <c r="AE202" s="5">
        <f>ROUNDUP(AC202,0)</f>
        <v>2</v>
      </c>
      <c r="AK202" s="3" t="s">
        <v>81</v>
      </c>
      <c r="AL202" s="1">
        <f t="shared" si="136"/>
        <v>20</v>
      </c>
      <c r="AM202" s="3">
        <v>2</v>
      </c>
      <c r="AN202">
        <f t="shared" si="129"/>
        <v>40000</v>
      </c>
      <c r="AO202" s="3">
        <f t="shared" si="130"/>
        <v>2</v>
      </c>
      <c r="AP202">
        <f t="shared" si="113"/>
        <v>17512</v>
      </c>
      <c r="AQ202">
        <v>8756</v>
      </c>
      <c r="AR202">
        <f t="shared" si="131"/>
        <v>16722.72</v>
      </c>
      <c r="AS202">
        <f>AR202/AQ202</f>
        <v>1.909858382823207</v>
      </c>
      <c r="AT202" s="5">
        <f>_xlfn.FLOOR.PRECISE(AS202)</f>
        <v>1</v>
      </c>
      <c r="AU202" s="5">
        <f>ROUNDUP(AS202,0)</f>
        <v>2</v>
      </c>
    </row>
    <row r="203" spans="4:47" x14ac:dyDescent="0.2">
      <c r="D203" s="3" t="s">
        <v>82</v>
      </c>
      <c r="E203" s="1">
        <f t="shared" si="114"/>
        <v>19</v>
      </c>
      <c r="F203" s="3">
        <v>2</v>
      </c>
      <c r="G203">
        <f t="shared" si="115"/>
        <v>40000</v>
      </c>
      <c r="H203" s="3">
        <f t="shared" si="116"/>
        <v>2</v>
      </c>
      <c r="I203">
        <f t="shared" si="111"/>
        <v>15494</v>
      </c>
      <c r="J203">
        <v>7747</v>
      </c>
      <c r="K203">
        <f t="shared" si="117"/>
        <v>14977.14</v>
      </c>
      <c r="L203">
        <f t="shared" ref="L203:L226" si="137">K203/J203</f>
        <v>1.9332825609913513</v>
      </c>
      <c r="M203" s="5">
        <f t="shared" ref="M203:M226" si="138">_xlfn.FLOOR.PRECISE(L203)</f>
        <v>1</v>
      </c>
      <c r="N203" s="5">
        <f t="shared" ref="N203:N226" si="139">ROUNDUP(L203,0)</f>
        <v>2</v>
      </c>
      <c r="U203" s="3" t="s">
        <v>82</v>
      </c>
      <c r="V203" s="1">
        <f t="shared" si="135"/>
        <v>19</v>
      </c>
      <c r="W203" s="3">
        <v>2</v>
      </c>
      <c r="X203">
        <f t="shared" si="122"/>
        <v>40000</v>
      </c>
      <c r="Y203" s="3">
        <f t="shared" si="123"/>
        <v>2</v>
      </c>
      <c r="Z203">
        <f t="shared" si="112"/>
        <v>12000</v>
      </c>
      <c r="AA203">
        <v>6000</v>
      </c>
      <c r="AB203">
        <f t="shared" si="124"/>
        <v>10186.24</v>
      </c>
      <c r="AC203">
        <f t="shared" ref="AC203:AC226" si="140">AB203/AA203</f>
        <v>1.6977066666666667</v>
      </c>
      <c r="AD203" s="5">
        <f t="shared" ref="AD203:AD226" si="141">_xlfn.FLOOR.PRECISE(AC203)</f>
        <v>1</v>
      </c>
      <c r="AE203" s="5">
        <f t="shared" ref="AE203:AE226" si="142">ROUNDUP(AC203,0)</f>
        <v>2</v>
      </c>
      <c r="AK203" s="3" t="s">
        <v>82</v>
      </c>
      <c r="AL203" s="1">
        <f t="shared" si="136"/>
        <v>20</v>
      </c>
      <c r="AM203" s="3">
        <v>2</v>
      </c>
      <c r="AN203">
        <f t="shared" si="129"/>
        <v>40000</v>
      </c>
      <c r="AO203" s="3">
        <f t="shared" si="130"/>
        <v>2</v>
      </c>
      <c r="AP203">
        <f t="shared" si="113"/>
        <v>17300</v>
      </c>
      <c r="AQ203">
        <v>8650</v>
      </c>
      <c r="AR203">
        <f t="shared" si="131"/>
        <v>16722.72</v>
      </c>
      <c r="AS203">
        <f t="shared" ref="AS203:AS226" si="143">AR203/AQ203</f>
        <v>1.9332624277456649</v>
      </c>
      <c r="AT203" s="5">
        <f t="shared" ref="AT203:AT226" si="144">_xlfn.FLOOR.PRECISE(AS203)</f>
        <v>1</v>
      </c>
      <c r="AU203" s="5">
        <f t="shared" ref="AU203:AU226" si="145">ROUNDUP(AS203,0)</f>
        <v>2</v>
      </c>
    </row>
    <row r="204" spans="4:47" x14ac:dyDescent="0.2">
      <c r="D204" s="3" t="s">
        <v>83</v>
      </c>
      <c r="E204" s="1">
        <f t="shared" si="114"/>
        <v>19</v>
      </c>
      <c r="F204" s="3">
        <v>2</v>
      </c>
      <c r="G204">
        <f t="shared" si="115"/>
        <v>40000</v>
      </c>
      <c r="H204" s="3">
        <f t="shared" si="116"/>
        <v>2</v>
      </c>
      <c r="I204">
        <f t="shared" si="111"/>
        <v>15736</v>
      </c>
      <c r="J204">
        <v>7868</v>
      </c>
      <c r="K204">
        <f t="shared" si="117"/>
        <v>14977.14</v>
      </c>
      <c r="L204">
        <f t="shared" si="137"/>
        <v>1.9035510930350787</v>
      </c>
      <c r="M204" s="5">
        <f t="shared" si="138"/>
        <v>1</v>
      </c>
      <c r="N204" s="5">
        <f t="shared" si="139"/>
        <v>2</v>
      </c>
      <c r="U204" s="3" t="s">
        <v>83</v>
      </c>
      <c r="V204" s="1">
        <f t="shared" si="135"/>
        <v>19</v>
      </c>
      <c r="W204" s="3">
        <v>2</v>
      </c>
      <c r="X204">
        <f t="shared" si="122"/>
        <v>40000</v>
      </c>
      <c r="Y204" s="3">
        <f t="shared" si="123"/>
        <v>2</v>
      </c>
      <c r="Z204">
        <f t="shared" si="112"/>
        <v>12152</v>
      </c>
      <c r="AA204">
        <v>6076</v>
      </c>
      <c r="AB204">
        <f t="shared" si="124"/>
        <v>10186.24</v>
      </c>
      <c r="AC204">
        <f t="shared" si="140"/>
        <v>1.6764713627386438</v>
      </c>
      <c r="AD204" s="5">
        <f t="shared" si="141"/>
        <v>1</v>
      </c>
      <c r="AE204" s="5">
        <f t="shared" si="142"/>
        <v>2</v>
      </c>
      <c r="AK204" s="3" t="s">
        <v>83</v>
      </c>
      <c r="AL204" s="1">
        <f t="shared" si="136"/>
        <v>20</v>
      </c>
      <c r="AM204" s="3">
        <v>2</v>
      </c>
      <c r="AN204">
        <f t="shared" si="129"/>
        <v>40000</v>
      </c>
      <c r="AO204" s="3">
        <f t="shared" si="130"/>
        <v>2</v>
      </c>
      <c r="AP204">
        <f t="shared" si="113"/>
        <v>17160</v>
      </c>
      <c r="AQ204">
        <v>8580</v>
      </c>
      <c r="AR204">
        <f t="shared" si="131"/>
        <v>16722.72</v>
      </c>
      <c r="AS204">
        <f t="shared" si="143"/>
        <v>1.9490349650349652</v>
      </c>
      <c r="AT204" s="5">
        <f t="shared" si="144"/>
        <v>1</v>
      </c>
      <c r="AU204" s="5">
        <f t="shared" si="145"/>
        <v>2</v>
      </c>
    </row>
    <row r="205" spans="4:47" x14ac:dyDescent="0.2">
      <c r="D205" s="3" t="s">
        <v>84</v>
      </c>
      <c r="E205" s="1">
        <f t="shared" si="114"/>
        <v>19</v>
      </c>
      <c r="F205" s="3">
        <v>2</v>
      </c>
      <c r="G205">
        <f t="shared" si="115"/>
        <v>40000</v>
      </c>
      <c r="H205" s="3">
        <f t="shared" si="116"/>
        <v>2</v>
      </c>
      <c r="I205">
        <f t="shared" si="111"/>
        <v>15408</v>
      </c>
      <c r="J205">
        <v>7704</v>
      </c>
      <c r="K205">
        <f t="shared" si="117"/>
        <v>14977.14</v>
      </c>
      <c r="L205">
        <f t="shared" si="137"/>
        <v>1.9440732087227413</v>
      </c>
      <c r="M205" s="5">
        <f t="shared" si="138"/>
        <v>1</v>
      </c>
      <c r="N205" s="5">
        <f t="shared" si="139"/>
        <v>2</v>
      </c>
      <c r="U205" s="3" t="s">
        <v>84</v>
      </c>
      <c r="V205" s="1">
        <f t="shared" si="135"/>
        <v>19</v>
      </c>
      <c r="W205" s="3">
        <v>2</v>
      </c>
      <c r="X205">
        <f t="shared" si="122"/>
        <v>40000</v>
      </c>
      <c r="Y205" s="3">
        <f t="shared" si="123"/>
        <v>2</v>
      </c>
      <c r="Z205">
        <f t="shared" si="112"/>
        <v>12310</v>
      </c>
      <c r="AA205">
        <v>6155</v>
      </c>
      <c r="AB205">
        <f t="shared" si="124"/>
        <v>10186.24</v>
      </c>
      <c r="AC205">
        <f t="shared" si="140"/>
        <v>1.6549536961819657</v>
      </c>
      <c r="AD205" s="5">
        <f t="shared" si="141"/>
        <v>1</v>
      </c>
      <c r="AE205" s="5">
        <f t="shared" si="142"/>
        <v>2</v>
      </c>
      <c r="AK205" s="3" t="s">
        <v>84</v>
      </c>
      <c r="AL205" s="1">
        <f t="shared" si="136"/>
        <v>20</v>
      </c>
      <c r="AM205" s="3">
        <v>2</v>
      </c>
      <c r="AN205">
        <f t="shared" si="129"/>
        <v>40000</v>
      </c>
      <c r="AO205" s="3">
        <f t="shared" si="130"/>
        <v>2</v>
      </c>
      <c r="AP205">
        <f t="shared" si="113"/>
        <v>16976</v>
      </c>
      <c r="AQ205">
        <v>8488</v>
      </c>
      <c r="AR205">
        <f t="shared" si="131"/>
        <v>16722.72</v>
      </c>
      <c r="AS205">
        <f t="shared" si="143"/>
        <v>1.9701602262016966</v>
      </c>
      <c r="AT205" s="5">
        <f t="shared" si="144"/>
        <v>1</v>
      </c>
      <c r="AU205" s="5">
        <f t="shared" si="145"/>
        <v>2</v>
      </c>
    </row>
    <row r="206" spans="4:47" x14ac:dyDescent="0.2">
      <c r="D206" s="3" t="s">
        <v>85</v>
      </c>
      <c r="E206" s="1">
        <f t="shared" si="114"/>
        <v>19</v>
      </c>
      <c r="F206" s="3">
        <v>2</v>
      </c>
      <c r="G206">
        <f t="shared" si="115"/>
        <v>40000</v>
      </c>
      <c r="H206" s="3">
        <f t="shared" si="116"/>
        <v>2</v>
      </c>
      <c r="I206">
        <f t="shared" si="111"/>
        <v>15484</v>
      </c>
      <c r="J206">
        <v>7742</v>
      </c>
      <c r="K206">
        <f t="shared" si="117"/>
        <v>14977.14</v>
      </c>
      <c r="L206">
        <f t="shared" si="137"/>
        <v>1.9345311289072591</v>
      </c>
      <c r="M206" s="5">
        <f t="shared" si="138"/>
        <v>1</v>
      </c>
      <c r="N206" s="5">
        <f t="shared" si="139"/>
        <v>2</v>
      </c>
      <c r="U206" s="3" t="s">
        <v>85</v>
      </c>
      <c r="V206" s="1">
        <f t="shared" si="135"/>
        <v>19</v>
      </c>
      <c r="W206" s="3">
        <v>2</v>
      </c>
      <c r="X206">
        <f t="shared" si="122"/>
        <v>40000</v>
      </c>
      <c r="Y206" s="3">
        <f t="shared" si="123"/>
        <v>2</v>
      </c>
      <c r="Z206">
        <f t="shared" si="112"/>
        <v>12506</v>
      </c>
      <c r="AA206">
        <v>6253</v>
      </c>
      <c r="AB206">
        <f t="shared" si="124"/>
        <v>10186.24</v>
      </c>
      <c r="AC206">
        <f t="shared" si="140"/>
        <v>1.6290164720933951</v>
      </c>
      <c r="AD206" s="5">
        <f t="shared" si="141"/>
        <v>1</v>
      </c>
      <c r="AE206" s="5">
        <f t="shared" si="142"/>
        <v>2</v>
      </c>
      <c r="AK206" s="3" t="s">
        <v>85</v>
      </c>
      <c r="AL206" s="1">
        <f t="shared" si="136"/>
        <v>20</v>
      </c>
      <c r="AM206" s="3">
        <v>2</v>
      </c>
      <c r="AN206">
        <f>AI$4/25</f>
        <v>40000</v>
      </c>
      <c r="AO206" s="3">
        <f t="shared" si="130"/>
        <v>3</v>
      </c>
      <c r="AP206">
        <f t="shared" si="113"/>
        <v>16612</v>
      </c>
      <c r="AQ206">
        <v>8306</v>
      </c>
      <c r="AR206">
        <f t="shared" si="131"/>
        <v>16722.72</v>
      </c>
      <c r="AS206">
        <f t="shared" si="143"/>
        <v>2.0133301228027931</v>
      </c>
      <c r="AT206" s="5">
        <f t="shared" si="144"/>
        <v>2</v>
      </c>
      <c r="AU206" s="5">
        <f t="shared" si="145"/>
        <v>3</v>
      </c>
    </row>
    <row r="207" spans="4:47" x14ac:dyDescent="0.2">
      <c r="D207" s="3" t="s">
        <v>86</v>
      </c>
      <c r="E207" s="1">
        <f t="shared" si="114"/>
        <v>19</v>
      </c>
      <c r="F207" s="3">
        <v>2</v>
      </c>
      <c r="G207">
        <f t="shared" si="115"/>
        <v>40000</v>
      </c>
      <c r="H207" s="3">
        <f t="shared" si="116"/>
        <v>2</v>
      </c>
      <c r="I207">
        <f t="shared" si="111"/>
        <v>15454</v>
      </c>
      <c r="J207">
        <v>7727</v>
      </c>
      <c r="K207">
        <f t="shared" si="117"/>
        <v>14977.14</v>
      </c>
      <c r="L207">
        <f t="shared" si="137"/>
        <v>1.9382865277598031</v>
      </c>
      <c r="M207" s="5">
        <f t="shared" si="138"/>
        <v>1</v>
      </c>
      <c r="N207" s="5">
        <f t="shared" si="139"/>
        <v>2</v>
      </c>
      <c r="U207" s="3" t="s">
        <v>86</v>
      </c>
      <c r="V207" s="1">
        <f t="shared" si="135"/>
        <v>19</v>
      </c>
      <c r="W207" s="3">
        <v>2</v>
      </c>
      <c r="X207">
        <f t="shared" si="122"/>
        <v>40000</v>
      </c>
      <c r="Y207" s="3">
        <f t="shared" si="123"/>
        <v>2</v>
      </c>
      <c r="Z207">
        <f t="shared" si="112"/>
        <v>12732</v>
      </c>
      <c r="AA207">
        <v>6366</v>
      </c>
      <c r="AB207">
        <f t="shared" si="124"/>
        <v>10186.24</v>
      </c>
      <c r="AC207">
        <f t="shared" si="140"/>
        <v>1.6001005340873389</v>
      </c>
      <c r="AD207" s="5">
        <f t="shared" si="141"/>
        <v>1</v>
      </c>
      <c r="AE207" s="5">
        <f t="shared" si="142"/>
        <v>2</v>
      </c>
      <c r="AK207" s="3" t="s">
        <v>86</v>
      </c>
      <c r="AL207" s="1">
        <f t="shared" si="136"/>
        <v>20</v>
      </c>
      <c r="AM207" s="3">
        <v>2</v>
      </c>
      <c r="AN207">
        <f t="shared" ref="AN207:AN226" si="146">AI$4/25</f>
        <v>40000</v>
      </c>
      <c r="AO207" s="3">
        <f t="shared" si="130"/>
        <v>3</v>
      </c>
      <c r="AP207">
        <f t="shared" si="113"/>
        <v>16672</v>
      </c>
      <c r="AQ207">
        <v>8336</v>
      </c>
      <c r="AR207">
        <f t="shared" si="131"/>
        <v>16722.72</v>
      </c>
      <c r="AS207">
        <f t="shared" si="143"/>
        <v>2.0060844529750481</v>
      </c>
      <c r="AT207" s="5">
        <f t="shared" si="144"/>
        <v>2</v>
      </c>
      <c r="AU207" s="5">
        <f t="shared" si="145"/>
        <v>3</v>
      </c>
    </row>
    <row r="208" spans="4:47" x14ac:dyDescent="0.2">
      <c r="D208" s="3" t="s">
        <v>87</v>
      </c>
      <c r="E208" s="1">
        <f t="shared" si="114"/>
        <v>19</v>
      </c>
      <c r="F208" s="3">
        <v>2</v>
      </c>
      <c r="G208">
        <f t="shared" si="115"/>
        <v>40000</v>
      </c>
      <c r="H208" s="3">
        <f t="shared" si="116"/>
        <v>2</v>
      </c>
      <c r="I208">
        <f t="shared" si="111"/>
        <v>15266</v>
      </c>
      <c r="J208">
        <v>7633</v>
      </c>
      <c r="K208">
        <f t="shared" si="117"/>
        <v>14977.14</v>
      </c>
      <c r="L208">
        <f t="shared" si="137"/>
        <v>1.9621564260448054</v>
      </c>
      <c r="M208" s="5">
        <f t="shared" si="138"/>
        <v>1</v>
      </c>
      <c r="N208" s="5">
        <f t="shared" si="139"/>
        <v>2</v>
      </c>
      <c r="U208" s="3" t="s">
        <v>87</v>
      </c>
      <c r="V208" s="1">
        <f t="shared" si="135"/>
        <v>19</v>
      </c>
      <c r="W208" s="3">
        <v>2</v>
      </c>
      <c r="X208">
        <f t="shared" si="122"/>
        <v>40000</v>
      </c>
      <c r="Y208" s="3">
        <f t="shared" si="123"/>
        <v>2</v>
      </c>
      <c r="Z208">
        <f t="shared" si="112"/>
        <v>12746</v>
      </c>
      <c r="AA208">
        <v>6373</v>
      </c>
      <c r="AB208">
        <f t="shared" si="124"/>
        <v>10186.24</v>
      </c>
      <c r="AC208">
        <f t="shared" si="140"/>
        <v>1.5983430095716302</v>
      </c>
      <c r="AD208" s="5">
        <f t="shared" si="141"/>
        <v>1</v>
      </c>
      <c r="AE208" s="5">
        <f t="shared" si="142"/>
        <v>2</v>
      </c>
      <c r="AK208" s="3" t="s">
        <v>87</v>
      </c>
      <c r="AL208" s="1">
        <f t="shared" si="136"/>
        <v>20</v>
      </c>
      <c r="AM208" s="3">
        <v>2</v>
      </c>
      <c r="AN208">
        <f t="shared" si="146"/>
        <v>40000</v>
      </c>
      <c r="AO208" s="3">
        <f t="shared" si="130"/>
        <v>3</v>
      </c>
      <c r="AP208">
        <f t="shared" si="113"/>
        <v>16626</v>
      </c>
      <c r="AQ208">
        <v>8313</v>
      </c>
      <c r="AR208">
        <f t="shared" si="131"/>
        <v>16722.72</v>
      </c>
      <c r="AS208">
        <f t="shared" si="143"/>
        <v>2.0116347888848791</v>
      </c>
      <c r="AT208" s="5">
        <f t="shared" si="144"/>
        <v>2</v>
      </c>
      <c r="AU208" s="5">
        <f t="shared" si="145"/>
        <v>3</v>
      </c>
    </row>
    <row r="209" spans="4:47" x14ac:dyDescent="0.2">
      <c r="D209" s="3" t="s">
        <v>88</v>
      </c>
      <c r="E209" s="1">
        <f t="shared" si="114"/>
        <v>19</v>
      </c>
      <c r="F209" s="3">
        <v>2</v>
      </c>
      <c r="G209">
        <f t="shared" si="115"/>
        <v>40000</v>
      </c>
      <c r="H209" s="3">
        <f t="shared" si="116"/>
        <v>2</v>
      </c>
      <c r="I209">
        <f t="shared" si="111"/>
        <v>15362</v>
      </c>
      <c r="J209">
        <v>7681</v>
      </c>
      <c r="K209">
        <f t="shared" si="117"/>
        <v>14977.14</v>
      </c>
      <c r="L209">
        <f t="shared" si="137"/>
        <v>1.9498945449811222</v>
      </c>
      <c r="M209" s="5">
        <f t="shared" si="138"/>
        <v>1</v>
      </c>
      <c r="N209" s="5">
        <f t="shared" si="139"/>
        <v>2</v>
      </c>
      <c r="U209" s="3" t="s">
        <v>88</v>
      </c>
      <c r="V209" s="1">
        <f t="shared" si="135"/>
        <v>19</v>
      </c>
      <c r="W209" s="3">
        <v>2</v>
      </c>
      <c r="X209">
        <f t="shared" si="122"/>
        <v>40000</v>
      </c>
      <c r="Y209" s="3">
        <f t="shared" si="123"/>
        <v>2</v>
      </c>
      <c r="Z209">
        <f t="shared" si="112"/>
        <v>12878</v>
      </c>
      <c r="AA209">
        <v>6439</v>
      </c>
      <c r="AB209">
        <f t="shared" si="124"/>
        <v>10186.24</v>
      </c>
      <c r="AC209">
        <f t="shared" si="140"/>
        <v>1.5819599316664077</v>
      </c>
      <c r="AD209" s="5">
        <f t="shared" si="141"/>
        <v>1</v>
      </c>
      <c r="AE209" s="5">
        <f t="shared" si="142"/>
        <v>2</v>
      </c>
      <c r="AK209" s="3" t="s">
        <v>88</v>
      </c>
      <c r="AL209" s="1">
        <f t="shared" si="136"/>
        <v>20</v>
      </c>
      <c r="AM209" s="3">
        <v>2</v>
      </c>
      <c r="AN209">
        <f t="shared" si="146"/>
        <v>40000</v>
      </c>
      <c r="AO209" s="3">
        <f t="shared" si="130"/>
        <v>3</v>
      </c>
      <c r="AP209">
        <f t="shared" si="113"/>
        <v>16706</v>
      </c>
      <c r="AQ209">
        <v>8353</v>
      </c>
      <c r="AR209">
        <f t="shared" si="131"/>
        <v>16722.72</v>
      </c>
      <c r="AS209">
        <f t="shared" si="143"/>
        <v>2.0020016760445349</v>
      </c>
      <c r="AT209" s="5">
        <f t="shared" si="144"/>
        <v>2</v>
      </c>
      <c r="AU209" s="5">
        <f t="shared" si="145"/>
        <v>3</v>
      </c>
    </row>
    <row r="210" spans="4:47" x14ac:dyDescent="0.2">
      <c r="D210" s="3" t="s">
        <v>89</v>
      </c>
      <c r="E210" s="1">
        <f t="shared" si="114"/>
        <v>19</v>
      </c>
      <c r="F210" s="3">
        <v>2</v>
      </c>
      <c r="G210">
        <f t="shared" si="115"/>
        <v>40000</v>
      </c>
      <c r="H210" s="3">
        <f t="shared" si="116"/>
        <v>2</v>
      </c>
      <c r="I210">
        <f t="shared" si="111"/>
        <v>15102</v>
      </c>
      <c r="J210">
        <v>7551</v>
      </c>
      <c r="K210">
        <f t="shared" si="117"/>
        <v>14977.14</v>
      </c>
      <c r="L210">
        <f t="shared" si="137"/>
        <v>1.9834644417957885</v>
      </c>
      <c r="M210" s="5">
        <f t="shared" si="138"/>
        <v>1</v>
      </c>
      <c r="N210" s="5">
        <f t="shared" si="139"/>
        <v>2</v>
      </c>
      <c r="U210" s="3" t="s">
        <v>89</v>
      </c>
      <c r="V210" s="1">
        <f t="shared" si="135"/>
        <v>19</v>
      </c>
      <c r="W210" s="3">
        <v>2</v>
      </c>
      <c r="X210">
        <f t="shared" si="122"/>
        <v>40000</v>
      </c>
      <c r="Y210" s="3">
        <f t="shared" si="123"/>
        <v>2</v>
      </c>
      <c r="Z210">
        <f t="shared" si="112"/>
        <v>13114</v>
      </c>
      <c r="AA210">
        <v>6557</v>
      </c>
      <c r="AB210">
        <f t="shared" si="124"/>
        <v>10186.24</v>
      </c>
      <c r="AC210">
        <f t="shared" si="140"/>
        <v>1.5534909257282294</v>
      </c>
      <c r="AD210" s="5">
        <f t="shared" si="141"/>
        <v>1</v>
      </c>
      <c r="AE210" s="5">
        <f t="shared" si="142"/>
        <v>2</v>
      </c>
      <c r="AK210" s="3" t="s">
        <v>89</v>
      </c>
      <c r="AL210" s="1">
        <f t="shared" si="136"/>
        <v>19</v>
      </c>
      <c r="AM210" s="3">
        <v>2</v>
      </c>
      <c r="AN210">
        <f t="shared" si="146"/>
        <v>40000</v>
      </c>
      <c r="AO210" s="3">
        <f t="shared" si="130"/>
        <v>3</v>
      </c>
      <c r="AP210">
        <f t="shared" si="113"/>
        <v>16248</v>
      </c>
      <c r="AQ210">
        <v>8124</v>
      </c>
      <c r="AR210">
        <f t="shared" si="131"/>
        <v>16722.72</v>
      </c>
      <c r="AS210">
        <f t="shared" si="143"/>
        <v>2.0584342688330874</v>
      </c>
      <c r="AT210" s="5">
        <f t="shared" si="144"/>
        <v>2</v>
      </c>
      <c r="AU210" s="5">
        <f t="shared" si="145"/>
        <v>3</v>
      </c>
    </row>
    <row r="211" spans="4:47" x14ac:dyDescent="0.2">
      <c r="D211" s="3" t="s">
        <v>90</v>
      </c>
      <c r="E211" s="1">
        <f t="shared" si="114"/>
        <v>19</v>
      </c>
      <c r="F211" s="3">
        <v>2</v>
      </c>
      <c r="G211">
        <f t="shared" si="115"/>
        <v>40000</v>
      </c>
      <c r="H211" s="3">
        <f t="shared" si="116"/>
        <v>2</v>
      </c>
      <c r="I211">
        <f t="shared" si="111"/>
        <v>15082</v>
      </c>
      <c r="J211">
        <v>7541</v>
      </c>
      <c r="K211">
        <f t="shared" si="117"/>
        <v>14977.14</v>
      </c>
      <c r="L211">
        <f t="shared" si="137"/>
        <v>1.9860946824028642</v>
      </c>
      <c r="M211" s="5">
        <f t="shared" si="138"/>
        <v>1</v>
      </c>
      <c r="N211" s="5">
        <f t="shared" si="139"/>
        <v>2</v>
      </c>
      <c r="U211" s="3" t="s">
        <v>90</v>
      </c>
      <c r="V211" s="1">
        <f t="shared" si="135"/>
        <v>19</v>
      </c>
      <c r="W211" s="3">
        <v>2</v>
      </c>
      <c r="X211">
        <f t="shared" si="122"/>
        <v>40000</v>
      </c>
      <c r="Y211" s="3">
        <f t="shared" si="123"/>
        <v>2</v>
      </c>
      <c r="Z211">
        <f t="shared" si="112"/>
        <v>13226</v>
      </c>
      <c r="AA211">
        <v>6613</v>
      </c>
      <c r="AB211">
        <f t="shared" si="124"/>
        <v>10186.24</v>
      </c>
      <c r="AC211">
        <f t="shared" si="140"/>
        <v>1.5403357024043551</v>
      </c>
      <c r="AD211" s="5">
        <f t="shared" si="141"/>
        <v>1</v>
      </c>
      <c r="AE211" s="5">
        <f t="shared" si="142"/>
        <v>2</v>
      </c>
      <c r="AK211" s="3" t="s">
        <v>90</v>
      </c>
      <c r="AL211" s="1">
        <f t="shared" si="136"/>
        <v>19</v>
      </c>
      <c r="AM211" s="3">
        <v>2</v>
      </c>
      <c r="AN211">
        <f t="shared" si="146"/>
        <v>40000</v>
      </c>
      <c r="AO211" s="3">
        <f t="shared" si="130"/>
        <v>3</v>
      </c>
      <c r="AP211">
        <f t="shared" si="113"/>
        <v>15958</v>
      </c>
      <c r="AQ211">
        <v>7979</v>
      </c>
      <c r="AR211">
        <f t="shared" si="131"/>
        <v>16722.72</v>
      </c>
      <c r="AS211">
        <f t="shared" si="143"/>
        <v>2.0958415841584159</v>
      </c>
      <c r="AT211" s="5">
        <f t="shared" si="144"/>
        <v>2</v>
      </c>
      <c r="AU211" s="5">
        <f t="shared" si="145"/>
        <v>3</v>
      </c>
    </row>
    <row r="212" spans="4:47" x14ac:dyDescent="0.2">
      <c r="D212" s="3" t="s">
        <v>91</v>
      </c>
      <c r="E212" s="1">
        <f t="shared" si="114"/>
        <v>19</v>
      </c>
      <c r="F212" s="3">
        <v>2</v>
      </c>
      <c r="G212">
        <f t="shared" si="115"/>
        <v>40000</v>
      </c>
      <c r="H212" s="3">
        <f t="shared" si="116"/>
        <v>3</v>
      </c>
      <c r="I212">
        <f t="shared" si="111"/>
        <v>14930</v>
      </c>
      <c r="J212">
        <v>7465</v>
      </c>
      <c r="K212">
        <f t="shared" si="117"/>
        <v>14977.14</v>
      </c>
      <c r="L212">
        <f t="shared" si="137"/>
        <v>2.0063148024112523</v>
      </c>
      <c r="M212" s="5">
        <f t="shared" si="138"/>
        <v>2</v>
      </c>
      <c r="N212" s="5">
        <f t="shared" si="139"/>
        <v>3</v>
      </c>
      <c r="U212" s="3" t="s">
        <v>91</v>
      </c>
      <c r="V212" s="1">
        <f t="shared" si="135"/>
        <v>19</v>
      </c>
      <c r="W212" s="3">
        <v>2</v>
      </c>
      <c r="X212">
        <f t="shared" si="122"/>
        <v>40000</v>
      </c>
      <c r="Y212" s="3">
        <f t="shared" si="123"/>
        <v>2</v>
      </c>
      <c r="Z212">
        <f t="shared" si="112"/>
        <v>13410</v>
      </c>
      <c r="AA212">
        <v>6705</v>
      </c>
      <c r="AB212">
        <f t="shared" si="124"/>
        <v>10186.24</v>
      </c>
      <c r="AC212">
        <f t="shared" si="140"/>
        <v>1.5192005965697239</v>
      </c>
      <c r="AD212" s="5">
        <f t="shared" si="141"/>
        <v>1</v>
      </c>
      <c r="AE212" s="5">
        <f t="shared" si="142"/>
        <v>2</v>
      </c>
      <c r="AK212" s="3" t="s">
        <v>91</v>
      </c>
      <c r="AL212" s="1">
        <f t="shared" si="136"/>
        <v>19</v>
      </c>
      <c r="AM212" s="3">
        <v>2</v>
      </c>
      <c r="AN212">
        <f t="shared" si="146"/>
        <v>40000</v>
      </c>
      <c r="AO212" s="3">
        <f t="shared" si="130"/>
        <v>3</v>
      </c>
      <c r="AP212">
        <f t="shared" si="113"/>
        <v>15816</v>
      </c>
      <c r="AQ212">
        <v>7908</v>
      </c>
      <c r="AR212">
        <f t="shared" si="131"/>
        <v>16722.72</v>
      </c>
      <c r="AS212">
        <f t="shared" si="143"/>
        <v>2.1146585735963583</v>
      </c>
      <c r="AT212" s="5">
        <f t="shared" si="144"/>
        <v>2</v>
      </c>
      <c r="AU212" s="5">
        <f t="shared" si="145"/>
        <v>3</v>
      </c>
    </row>
    <row r="213" spans="4:47" x14ac:dyDescent="0.2">
      <c r="D213" s="3" t="s">
        <v>92</v>
      </c>
      <c r="E213" s="1">
        <f>ROUNDUP(LOG(J213,2), 0)+6</f>
        <v>19</v>
      </c>
      <c r="F213" s="3">
        <v>2</v>
      </c>
      <c r="G213">
        <f t="shared" si="115"/>
        <v>40000</v>
      </c>
      <c r="H213" s="3">
        <f t="shared" si="116"/>
        <v>3</v>
      </c>
      <c r="I213">
        <f t="shared" si="111"/>
        <v>14736</v>
      </c>
      <c r="J213">
        <v>7368</v>
      </c>
      <c r="K213">
        <f t="shared" si="117"/>
        <v>14977.14</v>
      </c>
      <c r="L213">
        <f t="shared" si="137"/>
        <v>2.0327280130293159</v>
      </c>
      <c r="M213" s="5">
        <f t="shared" si="138"/>
        <v>2</v>
      </c>
      <c r="N213" s="5">
        <f t="shared" si="139"/>
        <v>3</v>
      </c>
      <c r="U213" s="3" t="s">
        <v>92</v>
      </c>
      <c r="V213" s="1">
        <f>ROUNDUP(LOG(AA213,2), 0)+6</f>
        <v>19</v>
      </c>
      <c r="W213" s="3">
        <v>2</v>
      </c>
      <c r="X213">
        <f t="shared" si="122"/>
        <v>40000</v>
      </c>
      <c r="Y213" s="3">
        <f t="shared" si="123"/>
        <v>2</v>
      </c>
      <c r="Z213">
        <f t="shared" si="112"/>
        <v>13438</v>
      </c>
      <c r="AA213">
        <v>6719</v>
      </c>
      <c r="AB213">
        <f t="shared" si="124"/>
        <v>10186.24</v>
      </c>
      <c r="AC213">
        <f t="shared" si="140"/>
        <v>1.5160351242744456</v>
      </c>
      <c r="AD213" s="5">
        <f t="shared" si="141"/>
        <v>1</v>
      </c>
      <c r="AE213" s="5">
        <f t="shared" si="142"/>
        <v>2</v>
      </c>
      <c r="AK213" s="3" t="s">
        <v>92</v>
      </c>
      <c r="AL213" s="1">
        <f>ROUNDUP(LOG(AQ213,2), 0)+6</f>
        <v>19</v>
      </c>
      <c r="AM213" s="3">
        <v>2</v>
      </c>
      <c r="AN213">
        <f t="shared" si="146"/>
        <v>40000</v>
      </c>
      <c r="AO213" s="3">
        <f t="shared" si="130"/>
        <v>3</v>
      </c>
      <c r="AP213">
        <f t="shared" si="113"/>
        <v>15560</v>
      </c>
      <c r="AQ213">
        <v>7780</v>
      </c>
      <c r="AR213">
        <f t="shared" si="131"/>
        <v>16722.72</v>
      </c>
      <c r="AS213">
        <f t="shared" si="143"/>
        <v>2.1494498714652956</v>
      </c>
      <c r="AT213" s="5">
        <f t="shared" si="144"/>
        <v>2</v>
      </c>
      <c r="AU213" s="5">
        <f t="shared" si="145"/>
        <v>3</v>
      </c>
    </row>
    <row r="214" spans="4:47" x14ac:dyDescent="0.2">
      <c r="D214" s="3" t="s">
        <v>93</v>
      </c>
      <c r="E214" s="1">
        <f t="shared" si="114"/>
        <v>19</v>
      </c>
      <c r="F214" s="3">
        <v>2</v>
      </c>
      <c r="G214">
        <f t="shared" si="115"/>
        <v>40000</v>
      </c>
      <c r="H214" s="3">
        <f t="shared" si="116"/>
        <v>3</v>
      </c>
      <c r="I214">
        <f t="shared" si="111"/>
        <v>14600</v>
      </c>
      <c r="J214">
        <v>7300</v>
      </c>
      <c r="K214">
        <f t="shared" si="117"/>
        <v>14977.14</v>
      </c>
      <c r="L214">
        <f t="shared" si="137"/>
        <v>2.0516630136986302</v>
      </c>
      <c r="M214" s="5">
        <f t="shared" si="138"/>
        <v>2</v>
      </c>
      <c r="N214" s="5">
        <f t="shared" si="139"/>
        <v>3</v>
      </c>
      <c r="U214" s="3" t="s">
        <v>93</v>
      </c>
      <c r="V214" s="1">
        <f t="shared" ref="V214:V226" si="147">ROUNDUP(LOG(AA214,2), 0)+6</f>
        <v>19</v>
      </c>
      <c r="W214" s="3">
        <v>2</v>
      </c>
      <c r="X214">
        <f t="shared" si="122"/>
        <v>40000</v>
      </c>
      <c r="Y214" s="3">
        <f t="shared" si="123"/>
        <v>2</v>
      </c>
      <c r="Z214">
        <f t="shared" si="112"/>
        <v>13432</v>
      </c>
      <c r="AA214">
        <v>6716</v>
      </c>
      <c r="AB214">
        <f t="shared" si="124"/>
        <v>10186.24</v>
      </c>
      <c r="AC214">
        <f t="shared" si="140"/>
        <v>1.5167123287671234</v>
      </c>
      <c r="AD214" s="5">
        <f t="shared" si="141"/>
        <v>1</v>
      </c>
      <c r="AE214" s="5">
        <f t="shared" si="142"/>
        <v>2</v>
      </c>
      <c r="AK214" s="3" t="s">
        <v>93</v>
      </c>
      <c r="AL214" s="1">
        <f t="shared" ref="AL214:AL226" si="148">ROUNDUP(LOG(AQ214,2), 0)+6</f>
        <v>19</v>
      </c>
      <c r="AM214" s="3">
        <v>2</v>
      </c>
      <c r="AN214">
        <f t="shared" si="146"/>
        <v>40000</v>
      </c>
      <c r="AO214" s="3">
        <f t="shared" si="130"/>
        <v>3</v>
      </c>
      <c r="AP214">
        <f t="shared" si="113"/>
        <v>15438</v>
      </c>
      <c r="AQ214">
        <v>7719</v>
      </c>
      <c r="AR214">
        <f t="shared" si="131"/>
        <v>16722.72</v>
      </c>
      <c r="AS214">
        <f t="shared" si="143"/>
        <v>2.1664360668480374</v>
      </c>
      <c r="AT214" s="5">
        <f t="shared" si="144"/>
        <v>2</v>
      </c>
      <c r="AU214" s="5">
        <f t="shared" si="145"/>
        <v>3</v>
      </c>
    </row>
    <row r="215" spans="4:47" x14ac:dyDescent="0.2">
      <c r="D215" s="3" t="s">
        <v>94</v>
      </c>
      <c r="E215" s="1">
        <f t="shared" si="114"/>
        <v>19</v>
      </c>
      <c r="F215" s="3">
        <v>2</v>
      </c>
      <c r="G215">
        <f t="shared" si="115"/>
        <v>40000</v>
      </c>
      <c r="H215" s="3">
        <f t="shared" si="116"/>
        <v>3</v>
      </c>
      <c r="I215">
        <f t="shared" si="111"/>
        <v>14220</v>
      </c>
      <c r="J215">
        <v>7110</v>
      </c>
      <c r="K215">
        <f t="shared" si="117"/>
        <v>14977.14</v>
      </c>
      <c r="L215">
        <f t="shared" si="137"/>
        <v>2.1064894514767931</v>
      </c>
      <c r="M215" s="5">
        <f t="shared" si="138"/>
        <v>2</v>
      </c>
      <c r="N215" s="5">
        <f t="shared" si="139"/>
        <v>3</v>
      </c>
      <c r="U215" s="3" t="s">
        <v>94</v>
      </c>
      <c r="V215" s="1">
        <f t="shared" si="147"/>
        <v>19</v>
      </c>
      <c r="W215" s="3">
        <v>2</v>
      </c>
      <c r="X215">
        <f t="shared" si="122"/>
        <v>40000</v>
      </c>
      <c r="Y215" s="3">
        <f t="shared" si="123"/>
        <v>2</v>
      </c>
      <c r="Z215">
        <f t="shared" si="112"/>
        <v>13462</v>
      </c>
      <c r="AA215">
        <v>6731</v>
      </c>
      <c r="AB215">
        <f t="shared" si="124"/>
        <v>10186.24</v>
      </c>
      <c r="AC215">
        <f t="shared" si="140"/>
        <v>1.5133323428911007</v>
      </c>
      <c r="AD215" s="5">
        <f t="shared" si="141"/>
        <v>1</v>
      </c>
      <c r="AE215" s="5">
        <f t="shared" si="142"/>
        <v>2</v>
      </c>
      <c r="AK215" s="3" t="s">
        <v>94</v>
      </c>
      <c r="AL215" s="1">
        <f t="shared" si="148"/>
        <v>19</v>
      </c>
      <c r="AM215" s="3">
        <v>2</v>
      </c>
      <c r="AN215">
        <f t="shared" si="146"/>
        <v>40000</v>
      </c>
      <c r="AO215" s="3">
        <f t="shared" si="130"/>
        <v>3</v>
      </c>
      <c r="AP215">
        <f t="shared" si="113"/>
        <v>15150</v>
      </c>
      <c r="AQ215">
        <v>7575</v>
      </c>
      <c r="AR215">
        <f t="shared" si="131"/>
        <v>16722.72</v>
      </c>
      <c r="AS215">
        <f t="shared" si="143"/>
        <v>2.207619801980198</v>
      </c>
      <c r="AT215" s="5">
        <f t="shared" si="144"/>
        <v>2</v>
      </c>
      <c r="AU215" s="5">
        <f t="shared" si="145"/>
        <v>3</v>
      </c>
    </row>
    <row r="216" spans="4:47" x14ac:dyDescent="0.2">
      <c r="D216" s="3" t="s">
        <v>95</v>
      </c>
      <c r="E216" s="1">
        <f t="shared" si="114"/>
        <v>19</v>
      </c>
      <c r="F216" s="3">
        <v>2</v>
      </c>
      <c r="G216">
        <f t="shared" si="115"/>
        <v>40000</v>
      </c>
      <c r="H216" s="3">
        <f t="shared" si="116"/>
        <v>3</v>
      </c>
      <c r="I216">
        <f t="shared" si="111"/>
        <v>14442</v>
      </c>
      <c r="J216">
        <v>7221</v>
      </c>
      <c r="K216">
        <f t="shared" si="117"/>
        <v>14977.14</v>
      </c>
      <c r="L216">
        <f t="shared" si="137"/>
        <v>2.0741088491898627</v>
      </c>
      <c r="M216" s="5">
        <f t="shared" si="138"/>
        <v>2</v>
      </c>
      <c r="N216" s="5">
        <f t="shared" si="139"/>
        <v>3</v>
      </c>
      <c r="U216" s="3" t="s">
        <v>95</v>
      </c>
      <c r="V216" s="1">
        <f t="shared" si="147"/>
        <v>19</v>
      </c>
      <c r="W216" s="3">
        <v>2</v>
      </c>
      <c r="X216">
        <f t="shared" si="122"/>
        <v>40000</v>
      </c>
      <c r="Y216" s="3">
        <f t="shared" si="123"/>
        <v>2</v>
      </c>
      <c r="Z216">
        <f t="shared" si="112"/>
        <v>13364</v>
      </c>
      <c r="AA216">
        <v>6682</v>
      </c>
      <c r="AB216">
        <f t="shared" si="124"/>
        <v>10186.24</v>
      </c>
      <c r="AC216">
        <f t="shared" si="140"/>
        <v>1.5244298114337025</v>
      </c>
      <c r="AD216" s="5">
        <f t="shared" si="141"/>
        <v>1</v>
      </c>
      <c r="AE216" s="5">
        <f t="shared" si="142"/>
        <v>2</v>
      </c>
      <c r="AK216" s="3" t="s">
        <v>95</v>
      </c>
      <c r="AL216" s="1">
        <f t="shared" si="148"/>
        <v>19</v>
      </c>
      <c r="AM216" s="3">
        <v>2</v>
      </c>
      <c r="AN216">
        <f t="shared" si="146"/>
        <v>40000</v>
      </c>
      <c r="AO216" s="3">
        <f t="shared" si="130"/>
        <v>3</v>
      </c>
      <c r="AP216">
        <f t="shared" si="113"/>
        <v>15160</v>
      </c>
      <c r="AQ216">
        <v>7580</v>
      </c>
      <c r="AR216">
        <f t="shared" si="131"/>
        <v>16722.72</v>
      </c>
      <c r="AS216">
        <f t="shared" si="143"/>
        <v>2.2061635883905013</v>
      </c>
      <c r="AT216" s="5">
        <f t="shared" si="144"/>
        <v>2</v>
      </c>
      <c r="AU216" s="5">
        <f t="shared" si="145"/>
        <v>3</v>
      </c>
    </row>
    <row r="217" spans="4:47" x14ac:dyDescent="0.2">
      <c r="D217" s="3" t="s">
        <v>96</v>
      </c>
      <c r="E217" s="1">
        <f t="shared" si="114"/>
        <v>19</v>
      </c>
      <c r="F217" s="3">
        <v>2</v>
      </c>
      <c r="G217">
        <f t="shared" si="115"/>
        <v>40000</v>
      </c>
      <c r="H217" s="3">
        <f t="shared" si="116"/>
        <v>3</v>
      </c>
      <c r="I217">
        <f t="shared" si="111"/>
        <v>14056</v>
      </c>
      <c r="J217">
        <v>7028</v>
      </c>
      <c r="K217">
        <f t="shared" si="117"/>
        <v>14977.14</v>
      </c>
      <c r="L217">
        <f t="shared" si="137"/>
        <v>2.1310671599317015</v>
      </c>
      <c r="M217" s="5">
        <f t="shared" si="138"/>
        <v>2</v>
      </c>
      <c r="N217" s="5">
        <f t="shared" si="139"/>
        <v>3</v>
      </c>
      <c r="U217" s="3" t="s">
        <v>96</v>
      </c>
      <c r="V217" s="1">
        <f t="shared" si="147"/>
        <v>19</v>
      </c>
      <c r="W217" s="3">
        <v>2</v>
      </c>
      <c r="X217">
        <f t="shared" si="122"/>
        <v>40000</v>
      </c>
      <c r="Y217" s="3">
        <f t="shared" si="123"/>
        <v>2</v>
      </c>
      <c r="Z217">
        <f t="shared" si="112"/>
        <v>13632</v>
      </c>
      <c r="AA217">
        <v>6816</v>
      </c>
      <c r="AB217">
        <f t="shared" si="124"/>
        <v>10186.24</v>
      </c>
      <c r="AC217">
        <f t="shared" si="140"/>
        <v>1.4944600938967136</v>
      </c>
      <c r="AD217" s="5">
        <f t="shared" si="141"/>
        <v>1</v>
      </c>
      <c r="AE217" s="5">
        <f t="shared" si="142"/>
        <v>2</v>
      </c>
      <c r="AK217" s="3" t="s">
        <v>96</v>
      </c>
      <c r="AL217" s="1">
        <f t="shared" si="148"/>
        <v>19</v>
      </c>
      <c r="AM217" s="3">
        <v>2</v>
      </c>
      <c r="AN217">
        <f t="shared" si="146"/>
        <v>40000</v>
      </c>
      <c r="AO217" s="3">
        <f t="shared" si="130"/>
        <v>3</v>
      </c>
      <c r="AP217">
        <f t="shared" si="113"/>
        <v>14816</v>
      </c>
      <c r="AQ217">
        <v>7408</v>
      </c>
      <c r="AR217">
        <f t="shared" si="131"/>
        <v>16722.72</v>
      </c>
      <c r="AS217">
        <f t="shared" si="143"/>
        <v>2.2573866090712746</v>
      </c>
      <c r="AT217" s="5">
        <f t="shared" si="144"/>
        <v>2</v>
      </c>
      <c r="AU217" s="5">
        <f t="shared" si="145"/>
        <v>3</v>
      </c>
    </row>
    <row r="218" spans="4:47" x14ac:dyDescent="0.2">
      <c r="D218" s="3" t="s">
        <v>97</v>
      </c>
      <c r="E218" s="1">
        <f t="shared" si="114"/>
        <v>19</v>
      </c>
      <c r="F218" s="3">
        <v>2</v>
      </c>
      <c r="G218">
        <f t="shared" si="115"/>
        <v>40000</v>
      </c>
      <c r="H218" s="3">
        <f t="shared" si="116"/>
        <v>3</v>
      </c>
      <c r="I218">
        <f t="shared" si="111"/>
        <v>14076</v>
      </c>
      <c r="J218">
        <v>7038</v>
      </c>
      <c r="K218">
        <f t="shared" si="117"/>
        <v>14977.14</v>
      </c>
      <c r="L218">
        <f t="shared" si="137"/>
        <v>2.1280392156862744</v>
      </c>
      <c r="M218" s="5">
        <f t="shared" si="138"/>
        <v>2</v>
      </c>
      <c r="N218" s="5">
        <f t="shared" si="139"/>
        <v>3</v>
      </c>
      <c r="U218" s="3" t="s">
        <v>97</v>
      </c>
      <c r="V218" s="1">
        <f t="shared" si="147"/>
        <v>19</v>
      </c>
      <c r="W218" s="3">
        <v>2</v>
      </c>
      <c r="X218">
        <f t="shared" si="122"/>
        <v>40000</v>
      </c>
      <c r="Y218" s="3">
        <f t="shared" si="123"/>
        <v>2</v>
      </c>
      <c r="Z218">
        <f t="shared" si="112"/>
        <v>13730</v>
      </c>
      <c r="AA218">
        <v>6865</v>
      </c>
      <c r="AB218">
        <f t="shared" si="124"/>
        <v>10186.24</v>
      </c>
      <c r="AC218">
        <f t="shared" si="140"/>
        <v>1.4837931536780771</v>
      </c>
      <c r="AD218" s="5">
        <f t="shared" si="141"/>
        <v>1</v>
      </c>
      <c r="AE218" s="5">
        <f t="shared" si="142"/>
        <v>2</v>
      </c>
      <c r="AK218" s="3" t="s">
        <v>97</v>
      </c>
      <c r="AL218" s="1">
        <f t="shared" si="148"/>
        <v>19</v>
      </c>
      <c r="AM218" s="3">
        <v>2</v>
      </c>
      <c r="AN218">
        <f t="shared" si="146"/>
        <v>40000</v>
      </c>
      <c r="AO218" s="3">
        <f t="shared" si="130"/>
        <v>3</v>
      </c>
      <c r="AP218">
        <f t="shared" si="113"/>
        <v>14388</v>
      </c>
      <c r="AQ218">
        <v>7194</v>
      </c>
      <c r="AR218">
        <f t="shared" si="131"/>
        <v>16722.72</v>
      </c>
      <c r="AS218">
        <f t="shared" si="143"/>
        <v>2.3245371142618851</v>
      </c>
      <c r="AT218" s="5">
        <f t="shared" si="144"/>
        <v>2</v>
      </c>
      <c r="AU218" s="5">
        <f t="shared" si="145"/>
        <v>3</v>
      </c>
    </row>
    <row r="219" spans="4:47" x14ac:dyDescent="0.2">
      <c r="D219" s="3" t="s">
        <v>98</v>
      </c>
      <c r="E219" s="1">
        <f t="shared" si="114"/>
        <v>19</v>
      </c>
      <c r="F219" s="3">
        <v>2</v>
      </c>
      <c r="G219">
        <f t="shared" si="115"/>
        <v>40000</v>
      </c>
      <c r="H219" s="3">
        <f t="shared" si="116"/>
        <v>3</v>
      </c>
      <c r="I219">
        <f t="shared" si="111"/>
        <v>13876</v>
      </c>
      <c r="J219">
        <v>6938</v>
      </c>
      <c r="K219">
        <f t="shared" si="117"/>
        <v>14977.14</v>
      </c>
      <c r="L219">
        <f t="shared" si="137"/>
        <v>2.1587114442202364</v>
      </c>
      <c r="M219" s="5">
        <f t="shared" si="138"/>
        <v>2</v>
      </c>
      <c r="N219" s="5">
        <f t="shared" si="139"/>
        <v>3</v>
      </c>
      <c r="U219" s="3" t="s">
        <v>98</v>
      </c>
      <c r="V219" s="1">
        <f t="shared" si="147"/>
        <v>19</v>
      </c>
      <c r="W219" s="3">
        <v>2</v>
      </c>
      <c r="X219">
        <f t="shared" si="122"/>
        <v>40000</v>
      </c>
      <c r="Y219" s="3">
        <f t="shared" si="123"/>
        <v>2</v>
      </c>
      <c r="Z219">
        <f t="shared" si="112"/>
        <v>13560</v>
      </c>
      <c r="AA219">
        <v>6780</v>
      </c>
      <c r="AB219">
        <f t="shared" si="124"/>
        <v>10186.24</v>
      </c>
      <c r="AC219">
        <f t="shared" si="140"/>
        <v>1.5023952802359881</v>
      </c>
      <c r="AD219" s="5">
        <f t="shared" si="141"/>
        <v>1</v>
      </c>
      <c r="AE219" s="5">
        <f t="shared" si="142"/>
        <v>2</v>
      </c>
      <c r="AK219" s="3" t="s">
        <v>98</v>
      </c>
      <c r="AL219" s="1">
        <f t="shared" si="148"/>
        <v>19</v>
      </c>
      <c r="AM219" s="3">
        <v>2</v>
      </c>
      <c r="AN219">
        <f t="shared" si="146"/>
        <v>40000</v>
      </c>
      <c r="AO219" s="3">
        <f t="shared" si="130"/>
        <v>3</v>
      </c>
      <c r="AP219">
        <f t="shared" si="113"/>
        <v>14236</v>
      </c>
      <c r="AQ219">
        <v>7118</v>
      </c>
      <c r="AR219">
        <f t="shared" si="131"/>
        <v>16722.72</v>
      </c>
      <c r="AS219">
        <f t="shared" si="143"/>
        <v>2.3493565608316946</v>
      </c>
      <c r="AT219" s="5">
        <f t="shared" si="144"/>
        <v>2</v>
      </c>
      <c r="AU219" s="5">
        <f t="shared" si="145"/>
        <v>3</v>
      </c>
    </row>
    <row r="220" spans="4:47" x14ac:dyDescent="0.2">
      <c r="D220" s="3" t="s">
        <v>99</v>
      </c>
      <c r="E220" s="1">
        <f t="shared" si="114"/>
        <v>19</v>
      </c>
      <c r="F220" s="3">
        <v>2</v>
      </c>
      <c r="G220">
        <f t="shared" si="115"/>
        <v>40000</v>
      </c>
      <c r="H220" s="3">
        <f t="shared" si="116"/>
        <v>3</v>
      </c>
      <c r="I220">
        <f t="shared" si="111"/>
        <v>13512</v>
      </c>
      <c r="J220">
        <v>6756</v>
      </c>
      <c r="K220">
        <f t="shared" si="117"/>
        <v>14977.14</v>
      </c>
      <c r="L220">
        <f t="shared" si="137"/>
        <v>2.2168650088809945</v>
      </c>
      <c r="M220" s="5">
        <f t="shared" si="138"/>
        <v>2</v>
      </c>
      <c r="N220" s="5">
        <f t="shared" si="139"/>
        <v>3</v>
      </c>
      <c r="U220" s="3" t="s">
        <v>99</v>
      </c>
      <c r="V220" s="1">
        <f t="shared" si="147"/>
        <v>19</v>
      </c>
      <c r="W220" s="3">
        <v>2</v>
      </c>
      <c r="X220">
        <f t="shared" si="122"/>
        <v>40000</v>
      </c>
      <c r="Y220" s="3">
        <f t="shared" si="123"/>
        <v>2</v>
      </c>
      <c r="Z220">
        <f t="shared" si="112"/>
        <v>13590</v>
      </c>
      <c r="AA220">
        <v>6795</v>
      </c>
      <c r="AB220">
        <f t="shared" si="124"/>
        <v>10186.24</v>
      </c>
      <c r="AC220">
        <f t="shared" si="140"/>
        <v>1.4990787343635026</v>
      </c>
      <c r="AD220" s="5">
        <f t="shared" si="141"/>
        <v>1</v>
      </c>
      <c r="AE220" s="5">
        <f t="shared" si="142"/>
        <v>2</v>
      </c>
      <c r="AK220" s="3" t="s">
        <v>99</v>
      </c>
      <c r="AL220" s="1">
        <f t="shared" si="148"/>
        <v>19</v>
      </c>
      <c r="AM220" s="3">
        <v>2</v>
      </c>
      <c r="AN220">
        <f t="shared" si="146"/>
        <v>40000</v>
      </c>
      <c r="AO220" s="3">
        <f t="shared" si="130"/>
        <v>3</v>
      </c>
      <c r="AP220">
        <f t="shared" si="113"/>
        <v>13912</v>
      </c>
      <c r="AQ220">
        <v>6956</v>
      </c>
      <c r="AR220">
        <f t="shared" si="131"/>
        <v>16722.72</v>
      </c>
      <c r="AS220">
        <f t="shared" si="143"/>
        <v>2.4040713053479013</v>
      </c>
      <c r="AT220" s="5">
        <f t="shared" si="144"/>
        <v>2</v>
      </c>
      <c r="AU220" s="5">
        <f t="shared" si="145"/>
        <v>3</v>
      </c>
    </row>
    <row r="221" spans="4:47" x14ac:dyDescent="0.2">
      <c r="D221" s="3" t="s">
        <v>100</v>
      </c>
      <c r="E221" s="1">
        <f t="shared" si="114"/>
        <v>19</v>
      </c>
      <c r="F221" s="3">
        <v>2</v>
      </c>
      <c r="G221">
        <f t="shared" si="115"/>
        <v>40000</v>
      </c>
      <c r="H221" s="3">
        <f t="shared" si="116"/>
        <v>3</v>
      </c>
      <c r="I221">
        <f t="shared" si="111"/>
        <v>13490</v>
      </c>
      <c r="J221">
        <v>6745</v>
      </c>
      <c r="K221">
        <f t="shared" si="117"/>
        <v>14977.14</v>
      </c>
      <c r="L221">
        <f t="shared" si="137"/>
        <v>2.2204803558191251</v>
      </c>
      <c r="M221" s="5">
        <f t="shared" si="138"/>
        <v>2</v>
      </c>
      <c r="N221" s="5">
        <f t="shared" si="139"/>
        <v>3</v>
      </c>
      <c r="U221" s="3" t="s">
        <v>100</v>
      </c>
      <c r="V221" s="1">
        <f t="shared" si="147"/>
        <v>19</v>
      </c>
      <c r="W221" s="3">
        <v>2</v>
      </c>
      <c r="X221">
        <f t="shared" si="122"/>
        <v>40000</v>
      </c>
      <c r="Y221" s="3">
        <f t="shared" si="123"/>
        <v>2</v>
      </c>
      <c r="Z221">
        <f t="shared" si="112"/>
        <v>13644</v>
      </c>
      <c r="AA221">
        <v>6822</v>
      </c>
      <c r="AB221">
        <f t="shared" si="124"/>
        <v>10186.24</v>
      </c>
      <c r="AC221">
        <f t="shared" si="140"/>
        <v>1.4931457050718264</v>
      </c>
      <c r="AD221" s="5">
        <f t="shared" si="141"/>
        <v>1</v>
      </c>
      <c r="AE221" s="5">
        <f t="shared" si="142"/>
        <v>2</v>
      </c>
      <c r="AK221" s="3" t="s">
        <v>100</v>
      </c>
      <c r="AL221" s="1">
        <f t="shared" si="148"/>
        <v>19</v>
      </c>
      <c r="AM221" s="3">
        <v>2</v>
      </c>
      <c r="AN221">
        <f t="shared" si="146"/>
        <v>40000</v>
      </c>
      <c r="AO221" s="3">
        <f t="shared" si="130"/>
        <v>3</v>
      </c>
      <c r="AP221">
        <f t="shared" si="113"/>
        <v>13586</v>
      </c>
      <c r="AQ221">
        <v>6793</v>
      </c>
      <c r="AR221">
        <f t="shared" si="131"/>
        <v>16722.72</v>
      </c>
      <c r="AS221">
        <f t="shared" si="143"/>
        <v>2.4617576917414987</v>
      </c>
      <c r="AT221" s="5">
        <f t="shared" si="144"/>
        <v>2</v>
      </c>
      <c r="AU221" s="5">
        <f t="shared" si="145"/>
        <v>3</v>
      </c>
    </row>
    <row r="222" spans="4:47" x14ac:dyDescent="0.2">
      <c r="D222" s="3" t="s">
        <v>101</v>
      </c>
      <c r="E222" s="1">
        <f t="shared" si="114"/>
        <v>19</v>
      </c>
      <c r="F222" s="3">
        <v>2</v>
      </c>
      <c r="G222">
        <f t="shared" si="115"/>
        <v>40000</v>
      </c>
      <c r="H222" s="3">
        <f t="shared" si="116"/>
        <v>3</v>
      </c>
      <c r="I222">
        <f t="shared" si="111"/>
        <v>13258</v>
      </c>
      <c r="J222">
        <v>6629</v>
      </c>
      <c r="K222">
        <f t="shared" si="117"/>
        <v>14977.14</v>
      </c>
      <c r="L222">
        <f t="shared" si="137"/>
        <v>2.2593362498114344</v>
      </c>
      <c r="M222" s="5">
        <f t="shared" si="138"/>
        <v>2</v>
      </c>
      <c r="N222" s="5">
        <f t="shared" si="139"/>
        <v>3</v>
      </c>
      <c r="U222" s="3" t="s">
        <v>101</v>
      </c>
      <c r="V222" s="1">
        <f t="shared" si="147"/>
        <v>19</v>
      </c>
      <c r="W222" s="3">
        <v>2</v>
      </c>
      <c r="X222">
        <f t="shared" si="122"/>
        <v>40000</v>
      </c>
      <c r="Y222" s="3">
        <f t="shared" si="123"/>
        <v>2</v>
      </c>
      <c r="Z222">
        <f t="shared" si="112"/>
        <v>13448</v>
      </c>
      <c r="AA222">
        <v>6724</v>
      </c>
      <c r="AB222">
        <f t="shared" si="124"/>
        <v>10186.24</v>
      </c>
      <c r="AC222">
        <f t="shared" si="140"/>
        <v>1.5149077929803687</v>
      </c>
      <c r="AD222" s="5">
        <f t="shared" si="141"/>
        <v>1</v>
      </c>
      <c r="AE222" s="5">
        <f t="shared" si="142"/>
        <v>2</v>
      </c>
      <c r="AK222" s="3" t="s">
        <v>101</v>
      </c>
      <c r="AL222" s="1">
        <f t="shared" si="148"/>
        <v>19</v>
      </c>
      <c r="AM222" s="3">
        <v>2</v>
      </c>
      <c r="AN222">
        <f t="shared" si="146"/>
        <v>40000</v>
      </c>
      <c r="AO222" s="3">
        <f t="shared" si="130"/>
        <v>3</v>
      </c>
      <c r="AP222">
        <f t="shared" si="113"/>
        <v>13272</v>
      </c>
      <c r="AQ222">
        <v>6636</v>
      </c>
      <c r="AR222">
        <f t="shared" si="131"/>
        <v>16722.72</v>
      </c>
      <c r="AS222">
        <f t="shared" si="143"/>
        <v>2.52</v>
      </c>
      <c r="AT222" s="5">
        <f t="shared" si="144"/>
        <v>2</v>
      </c>
      <c r="AU222" s="5">
        <f t="shared" si="145"/>
        <v>3</v>
      </c>
    </row>
    <row r="223" spans="4:47" x14ac:dyDescent="0.2">
      <c r="D223" s="3" t="s">
        <v>102</v>
      </c>
      <c r="E223" s="1">
        <f t="shared" si="114"/>
        <v>19</v>
      </c>
      <c r="F223" s="3">
        <v>2</v>
      </c>
      <c r="G223">
        <f t="shared" si="115"/>
        <v>40000</v>
      </c>
      <c r="H223" s="3">
        <f t="shared" si="116"/>
        <v>3</v>
      </c>
      <c r="I223">
        <f t="shared" si="111"/>
        <v>13028</v>
      </c>
      <c r="J223">
        <v>6514</v>
      </c>
      <c r="K223">
        <f t="shared" si="117"/>
        <v>14977.14</v>
      </c>
      <c r="L223">
        <f t="shared" si="137"/>
        <v>2.299223211544366</v>
      </c>
      <c r="M223" s="5">
        <f t="shared" si="138"/>
        <v>2</v>
      </c>
      <c r="N223" s="5">
        <f t="shared" si="139"/>
        <v>3</v>
      </c>
      <c r="U223" s="3" t="s">
        <v>102</v>
      </c>
      <c r="V223" s="1">
        <f t="shared" si="147"/>
        <v>19</v>
      </c>
      <c r="W223" s="3">
        <v>2</v>
      </c>
      <c r="X223">
        <f t="shared" si="122"/>
        <v>40000</v>
      </c>
      <c r="Y223" s="3">
        <f t="shared" si="123"/>
        <v>2</v>
      </c>
      <c r="Z223">
        <f t="shared" si="112"/>
        <v>13436</v>
      </c>
      <c r="AA223">
        <v>6718</v>
      </c>
      <c r="AB223">
        <f t="shared" si="124"/>
        <v>10186.24</v>
      </c>
      <c r="AC223">
        <f t="shared" si="140"/>
        <v>1.5162607919023519</v>
      </c>
      <c r="AD223" s="5">
        <f t="shared" si="141"/>
        <v>1</v>
      </c>
      <c r="AE223" s="5">
        <f t="shared" si="142"/>
        <v>2</v>
      </c>
      <c r="AK223" s="3" t="s">
        <v>102</v>
      </c>
      <c r="AL223" s="1">
        <f t="shared" si="148"/>
        <v>19</v>
      </c>
      <c r="AM223" s="3">
        <v>2</v>
      </c>
      <c r="AN223">
        <f t="shared" si="146"/>
        <v>40000</v>
      </c>
      <c r="AO223" s="3">
        <f t="shared" si="130"/>
        <v>3</v>
      </c>
      <c r="AP223">
        <f t="shared" si="113"/>
        <v>13426</v>
      </c>
      <c r="AQ223">
        <v>6713</v>
      </c>
      <c r="AR223">
        <f t="shared" si="131"/>
        <v>16722.72</v>
      </c>
      <c r="AS223">
        <f t="shared" si="143"/>
        <v>2.4910948905109489</v>
      </c>
      <c r="AT223" s="5">
        <f t="shared" si="144"/>
        <v>2</v>
      </c>
      <c r="AU223" s="5">
        <f t="shared" si="145"/>
        <v>3</v>
      </c>
    </row>
    <row r="224" spans="4:47" x14ac:dyDescent="0.2">
      <c r="D224" s="3" t="s">
        <v>103</v>
      </c>
      <c r="E224" s="1">
        <f t="shared" si="114"/>
        <v>19</v>
      </c>
      <c r="F224" s="3">
        <v>2</v>
      </c>
      <c r="G224">
        <f t="shared" si="115"/>
        <v>40000</v>
      </c>
      <c r="H224" s="3">
        <f t="shared" si="116"/>
        <v>3</v>
      </c>
      <c r="I224">
        <f t="shared" si="111"/>
        <v>12776</v>
      </c>
      <c r="J224">
        <v>6388</v>
      </c>
      <c r="K224">
        <f t="shared" si="117"/>
        <v>14977.14</v>
      </c>
      <c r="L224">
        <f t="shared" si="137"/>
        <v>2.3445742016280526</v>
      </c>
      <c r="M224" s="5">
        <f t="shared" si="138"/>
        <v>2</v>
      </c>
      <c r="N224" s="5">
        <f t="shared" si="139"/>
        <v>3</v>
      </c>
      <c r="U224" s="3" t="s">
        <v>103</v>
      </c>
      <c r="V224" s="1">
        <f t="shared" si="147"/>
        <v>19</v>
      </c>
      <c r="W224" s="3">
        <v>2</v>
      </c>
      <c r="X224">
        <f t="shared" si="122"/>
        <v>40000</v>
      </c>
      <c r="Y224" s="3">
        <f t="shared" si="123"/>
        <v>2</v>
      </c>
      <c r="Z224">
        <f t="shared" si="112"/>
        <v>13422</v>
      </c>
      <c r="AA224">
        <v>6711</v>
      </c>
      <c r="AB224">
        <f t="shared" si="124"/>
        <v>10186.24</v>
      </c>
      <c r="AC224">
        <f t="shared" si="140"/>
        <v>1.5178423483832513</v>
      </c>
      <c r="AD224" s="5">
        <f t="shared" si="141"/>
        <v>1</v>
      </c>
      <c r="AE224" s="5">
        <f t="shared" si="142"/>
        <v>2</v>
      </c>
      <c r="AK224" s="3" t="s">
        <v>103</v>
      </c>
      <c r="AL224" s="1">
        <f t="shared" si="148"/>
        <v>19</v>
      </c>
      <c r="AM224" s="3">
        <v>2</v>
      </c>
      <c r="AN224">
        <f t="shared" si="146"/>
        <v>40000</v>
      </c>
      <c r="AO224" s="3">
        <f t="shared" si="130"/>
        <v>3</v>
      </c>
      <c r="AP224">
        <f t="shared" si="113"/>
        <v>12988</v>
      </c>
      <c r="AQ224">
        <v>6494</v>
      </c>
      <c r="AR224">
        <f t="shared" si="131"/>
        <v>16722.72</v>
      </c>
      <c r="AS224">
        <f t="shared" si="143"/>
        <v>2.5751031721589159</v>
      </c>
      <c r="AT224" s="5">
        <f t="shared" si="144"/>
        <v>2</v>
      </c>
      <c r="AU224" s="5">
        <f t="shared" si="145"/>
        <v>3</v>
      </c>
    </row>
    <row r="225" spans="1:47" x14ac:dyDescent="0.2">
      <c r="D225" s="3" t="s">
        <v>104</v>
      </c>
      <c r="E225" s="1">
        <f t="shared" si="114"/>
        <v>19</v>
      </c>
      <c r="F225" s="3">
        <v>1</v>
      </c>
      <c r="G225">
        <f t="shared" si="115"/>
        <v>40000</v>
      </c>
      <c r="H225" s="3">
        <f t="shared" si="116"/>
        <v>3</v>
      </c>
      <c r="I225">
        <f t="shared" si="111"/>
        <v>6241</v>
      </c>
      <c r="J225">
        <v>6241</v>
      </c>
      <c r="K225">
        <f t="shared" si="117"/>
        <v>14977.14</v>
      </c>
      <c r="L225">
        <f t="shared" si="137"/>
        <v>2.3997981092773593</v>
      </c>
      <c r="M225" s="5">
        <f t="shared" si="138"/>
        <v>2</v>
      </c>
      <c r="N225" s="5">
        <f t="shared" si="139"/>
        <v>3</v>
      </c>
      <c r="U225" s="3" t="s">
        <v>104</v>
      </c>
      <c r="V225" s="1">
        <f t="shared" si="147"/>
        <v>19</v>
      </c>
      <c r="W225" s="3">
        <v>1</v>
      </c>
      <c r="X225">
        <f t="shared" si="122"/>
        <v>40000</v>
      </c>
      <c r="Y225" s="3">
        <f t="shared" si="123"/>
        <v>2</v>
      </c>
      <c r="Z225">
        <f t="shared" si="112"/>
        <v>6765</v>
      </c>
      <c r="AA225">
        <v>6765</v>
      </c>
      <c r="AB225">
        <f t="shared" si="124"/>
        <v>10186.24</v>
      </c>
      <c r="AC225">
        <f t="shared" si="140"/>
        <v>1.5057265336289727</v>
      </c>
      <c r="AD225" s="5">
        <f t="shared" si="141"/>
        <v>1</v>
      </c>
      <c r="AE225" s="5">
        <f t="shared" si="142"/>
        <v>2</v>
      </c>
      <c r="AK225" s="3" t="s">
        <v>104</v>
      </c>
      <c r="AL225" s="1">
        <f t="shared" si="148"/>
        <v>19</v>
      </c>
      <c r="AM225" s="3">
        <v>1</v>
      </c>
      <c r="AN225">
        <f t="shared" si="146"/>
        <v>40000</v>
      </c>
      <c r="AO225" s="3">
        <f t="shared" si="130"/>
        <v>3</v>
      </c>
      <c r="AP225">
        <f t="shared" si="113"/>
        <v>6360</v>
      </c>
      <c r="AQ225">
        <v>6360</v>
      </c>
      <c r="AR225">
        <f t="shared" si="131"/>
        <v>16722.72</v>
      </c>
      <c r="AS225">
        <f t="shared" si="143"/>
        <v>2.6293584905660379</v>
      </c>
      <c r="AT225" s="5">
        <f t="shared" si="144"/>
        <v>2</v>
      </c>
      <c r="AU225" s="5">
        <f t="shared" si="145"/>
        <v>3</v>
      </c>
    </row>
    <row r="226" spans="1:47" x14ac:dyDescent="0.2">
      <c r="D226" s="3" t="s">
        <v>105</v>
      </c>
      <c r="E226" s="1">
        <f t="shared" si="114"/>
        <v>19</v>
      </c>
      <c r="F226" s="3">
        <v>1</v>
      </c>
      <c r="G226">
        <f t="shared" si="115"/>
        <v>40000</v>
      </c>
      <c r="H226" s="3">
        <f t="shared" si="116"/>
        <v>3</v>
      </c>
      <c r="I226">
        <f t="shared" si="111"/>
        <v>6119</v>
      </c>
      <c r="J226">
        <v>6119</v>
      </c>
      <c r="K226">
        <f t="shared" si="117"/>
        <v>14977.14</v>
      </c>
      <c r="L226">
        <f t="shared" si="137"/>
        <v>2.4476450400392218</v>
      </c>
      <c r="M226" s="5">
        <f t="shared" si="138"/>
        <v>2</v>
      </c>
      <c r="N226" s="5">
        <f t="shared" si="139"/>
        <v>3</v>
      </c>
      <c r="U226" s="3" t="s">
        <v>105</v>
      </c>
      <c r="V226" s="1">
        <f t="shared" si="147"/>
        <v>19</v>
      </c>
      <c r="W226" s="3">
        <v>1</v>
      </c>
      <c r="X226">
        <f t="shared" si="122"/>
        <v>40000</v>
      </c>
      <c r="Y226" s="3">
        <f t="shared" si="123"/>
        <v>2</v>
      </c>
      <c r="Z226">
        <f t="shared" si="112"/>
        <v>6502</v>
      </c>
      <c r="AA226">
        <v>6502</v>
      </c>
      <c r="AB226">
        <f t="shared" si="124"/>
        <v>10186.24</v>
      </c>
      <c r="AC226">
        <f t="shared" si="140"/>
        <v>1.5666318055982775</v>
      </c>
      <c r="AD226" s="5">
        <f t="shared" si="141"/>
        <v>1</v>
      </c>
      <c r="AE226" s="5">
        <f t="shared" si="142"/>
        <v>2</v>
      </c>
      <c r="AK226" s="3" t="s">
        <v>105</v>
      </c>
      <c r="AL226" s="1">
        <f t="shared" si="148"/>
        <v>19</v>
      </c>
      <c r="AM226" s="3">
        <v>1</v>
      </c>
      <c r="AN226">
        <f t="shared" si="146"/>
        <v>40000</v>
      </c>
      <c r="AO226" s="3">
        <f t="shared" si="130"/>
        <v>3</v>
      </c>
      <c r="AP226">
        <f t="shared" si="113"/>
        <v>6214</v>
      </c>
      <c r="AQ226">
        <v>6214</v>
      </c>
      <c r="AR226">
        <f t="shared" si="131"/>
        <v>16722.72</v>
      </c>
      <c r="AS226">
        <f t="shared" si="143"/>
        <v>2.6911361441905375</v>
      </c>
      <c r="AT226" s="5">
        <f t="shared" si="144"/>
        <v>2</v>
      </c>
      <c r="AU226" s="5">
        <f t="shared" si="145"/>
        <v>3</v>
      </c>
    </row>
    <row r="227" spans="1:47" x14ac:dyDescent="0.2">
      <c r="D227" s="3"/>
      <c r="E227" s="1"/>
      <c r="F227" s="1" t="s">
        <v>20</v>
      </c>
      <c r="G227" s="1"/>
      <c r="H227" s="1"/>
      <c r="I227" s="1">
        <f>SUM(I177:I226)</f>
        <v>748857</v>
      </c>
      <c r="J227" s="1">
        <f>SUM(J177:J226)</f>
        <v>332075</v>
      </c>
      <c r="K227" s="1"/>
      <c r="L227" s="1"/>
      <c r="M227" s="1"/>
      <c r="N227" s="1"/>
      <c r="U227" s="3"/>
      <c r="V227" s="1"/>
      <c r="W227" s="1" t="s">
        <v>20</v>
      </c>
      <c r="X227" s="1"/>
      <c r="Y227" s="1"/>
      <c r="Z227" s="1">
        <f>SUM(Z177:Z226)</f>
        <v>509312</v>
      </c>
      <c r="AA227" s="1">
        <f>SUM(AA177:AA226)</f>
        <v>250111</v>
      </c>
      <c r="AB227" s="1"/>
      <c r="AC227" s="1"/>
      <c r="AD227" s="1"/>
      <c r="AE227" s="1"/>
      <c r="AK227" s="3"/>
      <c r="AL227" s="1"/>
      <c r="AM227" s="1" t="s">
        <v>20</v>
      </c>
      <c r="AN227" s="1"/>
      <c r="AO227" s="1"/>
      <c r="AP227" s="1">
        <f>SUM(AP177:AP226)</f>
        <v>836136</v>
      </c>
      <c r="AQ227" s="1">
        <f>SUM(AQ177:AQ226)</f>
        <v>360006</v>
      </c>
      <c r="AR227" s="1"/>
      <c r="AS227" s="1"/>
      <c r="AT227" s="1"/>
      <c r="AU227" s="1"/>
    </row>
    <row r="228" spans="1:47" x14ac:dyDescent="0.2">
      <c r="E228" s="1"/>
      <c r="H228" s="1"/>
      <c r="I228" s="1"/>
      <c r="K228" s="1"/>
      <c r="L228" s="1"/>
      <c r="M228" s="1"/>
      <c r="N228" s="1"/>
      <c r="V228" s="1"/>
      <c r="Y228" s="1"/>
      <c r="Z228" s="1"/>
      <c r="AB228" s="1"/>
      <c r="AC228" s="1"/>
      <c r="AD228" s="1"/>
      <c r="AE228" s="1"/>
      <c r="AL228" s="1"/>
      <c r="AO228" s="1"/>
      <c r="AP228" s="1"/>
      <c r="AR228" s="1"/>
      <c r="AS228" s="1"/>
      <c r="AT228" s="1"/>
      <c r="AU228" s="1"/>
    </row>
    <row r="229" spans="1:47" x14ac:dyDescent="0.2">
      <c r="E229" s="1"/>
      <c r="H229" s="1"/>
      <c r="I229" s="1"/>
      <c r="K229" s="1"/>
      <c r="L229" s="1"/>
      <c r="M229" s="1"/>
      <c r="N229" s="1"/>
      <c r="V229" s="1"/>
      <c r="Y229" s="1"/>
      <c r="Z229" s="1"/>
      <c r="AB229" s="1"/>
      <c r="AC229" s="1"/>
      <c r="AD229" s="1"/>
      <c r="AE229" s="1"/>
      <c r="AL229" s="1"/>
      <c r="AO229" s="1"/>
      <c r="AP229" s="1"/>
      <c r="AR229" s="1"/>
      <c r="AS229" s="1"/>
      <c r="AT229" s="1"/>
      <c r="AU229" s="1"/>
    </row>
    <row r="230" spans="1:47" x14ac:dyDescent="0.2">
      <c r="E230" s="1"/>
      <c r="H230" s="1"/>
      <c r="I230" s="1"/>
      <c r="K230" s="1"/>
      <c r="L230" s="1"/>
      <c r="M230" s="1"/>
      <c r="N230" s="1"/>
      <c r="V230" s="1"/>
      <c r="Y230" s="1"/>
      <c r="Z230" s="1"/>
      <c r="AB230" s="1"/>
      <c r="AC230" s="1"/>
      <c r="AD230" s="1"/>
      <c r="AE230" s="1"/>
      <c r="AL230" s="1"/>
      <c r="AO230" s="1"/>
      <c r="AP230" s="1"/>
      <c r="AR230" s="1"/>
      <c r="AS230" s="1"/>
      <c r="AT230" s="1"/>
      <c r="AU230" s="1"/>
    </row>
    <row r="231" spans="1:47" x14ac:dyDescent="0.2">
      <c r="A231" s="1" t="s">
        <v>28</v>
      </c>
      <c r="B231" s="1"/>
      <c r="E231" s="1"/>
      <c r="H231" s="1"/>
      <c r="I231" s="1"/>
      <c r="K231" s="1"/>
      <c r="L231" s="1"/>
      <c r="M231" s="1"/>
      <c r="N231" s="1"/>
      <c r="R231" s="1" t="s">
        <v>28</v>
      </c>
      <c r="S231" s="1"/>
      <c r="V231" s="1"/>
      <c r="Y231" s="1"/>
      <c r="Z231" s="1"/>
      <c r="AB231" s="1"/>
      <c r="AC231" s="1"/>
      <c r="AD231" s="1"/>
      <c r="AE231" s="1"/>
      <c r="AH231" s="1" t="s">
        <v>28</v>
      </c>
      <c r="AI231" s="1"/>
      <c r="AL231" s="1"/>
      <c r="AO231" s="1"/>
      <c r="AP231" s="1"/>
      <c r="AR231" s="1"/>
      <c r="AS231" s="1"/>
      <c r="AT231" s="1"/>
      <c r="AU231" s="1"/>
    </row>
    <row r="232" spans="1:47" x14ac:dyDescent="0.2">
      <c r="A232" s="1" t="s">
        <v>6</v>
      </c>
      <c r="B232" s="52">
        <v>1000000</v>
      </c>
      <c r="D232" t="s">
        <v>7</v>
      </c>
      <c r="E232" s="1"/>
      <c r="H232" s="1"/>
      <c r="I232" s="1"/>
      <c r="K232" s="1"/>
      <c r="L232" s="1"/>
      <c r="M232" s="1"/>
      <c r="N232" s="1"/>
      <c r="R232" s="1" t="s">
        <v>6</v>
      </c>
      <c r="S232" s="52">
        <v>1000000</v>
      </c>
      <c r="U232" t="s">
        <v>7</v>
      </c>
      <c r="V232" s="1"/>
      <c r="Y232" s="1"/>
      <c r="Z232" s="1"/>
      <c r="AB232" s="1"/>
      <c r="AC232" s="1"/>
      <c r="AD232" s="1"/>
      <c r="AE232" s="1"/>
      <c r="AH232" s="1" t="s">
        <v>6</v>
      </c>
      <c r="AI232" s="52">
        <v>1000000</v>
      </c>
      <c r="AK232" t="s">
        <v>7</v>
      </c>
      <c r="AL232" s="1"/>
      <c r="AO232" s="1"/>
      <c r="AP232" s="1"/>
      <c r="AR232" s="1"/>
      <c r="AS232" s="1"/>
      <c r="AT232" s="1"/>
      <c r="AU232" s="1"/>
    </row>
    <row r="233" spans="1:47" x14ac:dyDescent="0.2">
      <c r="E233" s="1" t="s">
        <v>4</v>
      </c>
      <c r="F233" t="s">
        <v>5</v>
      </c>
      <c r="G233" t="s">
        <v>77</v>
      </c>
      <c r="H233" s="1" t="s">
        <v>21</v>
      </c>
      <c r="I233" s="1" t="s">
        <v>19</v>
      </c>
      <c r="J233" t="s">
        <v>8</v>
      </c>
      <c r="K233" s="1" t="s">
        <v>22</v>
      </c>
      <c r="L233" s="1"/>
      <c r="M233" s="1"/>
      <c r="N233" s="1"/>
      <c r="V233" s="1" t="s">
        <v>4</v>
      </c>
      <c r="W233" t="s">
        <v>5</v>
      </c>
      <c r="X233" t="s">
        <v>77</v>
      </c>
      <c r="Y233" s="1" t="s">
        <v>21</v>
      </c>
      <c r="Z233" s="1" t="s">
        <v>19</v>
      </c>
      <c r="AA233" t="s">
        <v>8</v>
      </c>
      <c r="AB233" s="1" t="s">
        <v>22</v>
      </c>
      <c r="AC233" s="1"/>
      <c r="AD233" s="1"/>
      <c r="AE233" s="1"/>
      <c r="AL233" s="1" t="s">
        <v>4</v>
      </c>
      <c r="AM233" t="s">
        <v>5</v>
      </c>
      <c r="AN233" t="s">
        <v>77</v>
      </c>
      <c r="AO233" s="1" t="s">
        <v>21</v>
      </c>
      <c r="AP233" s="1" t="s">
        <v>19</v>
      </c>
      <c r="AQ233" t="s">
        <v>8</v>
      </c>
      <c r="AR233" s="1" t="s">
        <v>22</v>
      </c>
      <c r="AS233" s="1"/>
      <c r="AT233" s="1"/>
      <c r="AU233" s="1"/>
    </row>
    <row r="234" spans="1:47" x14ac:dyDescent="0.2">
      <c r="D234" s="3" t="s">
        <v>9</v>
      </c>
      <c r="E234" s="1">
        <v>13</v>
      </c>
      <c r="F234" s="3">
        <v>53</v>
      </c>
      <c r="G234">
        <f>B$4/25</f>
        <v>40000</v>
      </c>
      <c r="H234" s="3">
        <f>N234</f>
        <v>14</v>
      </c>
      <c r="I234">
        <f t="shared" ref="I234:I283" si="149">F234*J234</f>
        <v>60950</v>
      </c>
      <c r="J234">
        <v>1150</v>
      </c>
      <c r="K234">
        <f>I$284/50</f>
        <v>15898.76</v>
      </c>
      <c r="L234">
        <f>K234/J234</f>
        <v>13.825008695652174</v>
      </c>
      <c r="M234" s="5">
        <f>_xlfn.FLOOR.PRECISE(L234)</f>
        <v>13</v>
      </c>
      <c r="N234" s="5">
        <f>ROUNDUP(L234,0)</f>
        <v>14</v>
      </c>
      <c r="U234" s="3" t="s">
        <v>9</v>
      </c>
      <c r="V234" s="1">
        <v>13</v>
      </c>
      <c r="W234" s="3">
        <v>8</v>
      </c>
      <c r="X234">
        <f>S$4/25</f>
        <v>40000</v>
      </c>
      <c r="Y234" s="3">
        <f>AE234</f>
        <v>33</v>
      </c>
      <c r="Z234">
        <f t="shared" ref="Z234:Z283" si="150">W234*AA234</f>
        <v>2416</v>
      </c>
      <c r="AA234">
        <v>302</v>
      </c>
      <c r="AB234">
        <f>Z$284/50</f>
        <v>9770.64</v>
      </c>
      <c r="AC234">
        <f>AB234/AA234</f>
        <v>32.353112582781456</v>
      </c>
      <c r="AD234" s="5">
        <f>_xlfn.FLOOR.PRECISE(AC234)</f>
        <v>32</v>
      </c>
      <c r="AE234" s="5">
        <f>ROUNDUP(AC234,0)</f>
        <v>33</v>
      </c>
      <c r="AK234" s="3" t="s">
        <v>9</v>
      </c>
      <c r="AL234" s="1">
        <v>14</v>
      </c>
      <c r="AM234" s="3">
        <v>12</v>
      </c>
      <c r="AN234">
        <f>AI$4/25</f>
        <v>40000</v>
      </c>
      <c r="AO234" s="3">
        <f>AU234</f>
        <v>13</v>
      </c>
      <c r="AP234">
        <f t="shared" ref="AP234:AP283" si="151">AM234*AQ234</f>
        <v>14232</v>
      </c>
      <c r="AQ234">
        <v>1186</v>
      </c>
      <c r="AR234">
        <f>AP$284/50</f>
        <v>14869.28</v>
      </c>
      <c r="AS234">
        <f>AR234/AQ234</f>
        <v>12.537335581787522</v>
      </c>
      <c r="AT234" s="5">
        <f>_xlfn.FLOOR.PRECISE(AS234)</f>
        <v>12</v>
      </c>
      <c r="AU234" s="5">
        <f>ROUNDUP(AS234,0)</f>
        <v>13</v>
      </c>
    </row>
    <row r="235" spans="1:47" x14ac:dyDescent="0.2">
      <c r="D235" s="3" t="s">
        <v>10</v>
      </c>
      <c r="E235" s="1">
        <v>13</v>
      </c>
      <c r="F235" s="3">
        <v>18</v>
      </c>
      <c r="G235">
        <f t="shared" ref="G235:G283" si="152">B$4/25</f>
        <v>40000</v>
      </c>
      <c r="H235" s="3">
        <f t="shared" ref="H235:H283" si="153">N235</f>
        <v>8</v>
      </c>
      <c r="I235">
        <f t="shared" si="149"/>
        <v>38466</v>
      </c>
      <c r="J235">
        <v>2137</v>
      </c>
      <c r="K235">
        <f t="shared" ref="K235:K283" si="154">I$284/50</f>
        <v>15898.76</v>
      </c>
      <c r="L235">
        <f t="shared" ref="L235:L258" si="155">K235/J235</f>
        <v>7.4397566682264857</v>
      </c>
      <c r="M235" s="5">
        <f t="shared" ref="M235:M258" si="156">_xlfn.FLOOR.PRECISE(L235)</f>
        <v>7</v>
      </c>
      <c r="N235" s="5">
        <f t="shared" ref="N235:N258" si="157">ROUNDUP(L235,0)</f>
        <v>8</v>
      </c>
      <c r="U235" s="3" t="s">
        <v>10</v>
      </c>
      <c r="V235" s="1">
        <v>13</v>
      </c>
      <c r="W235" s="3">
        <v>5</v>
      </c>
      <c r="X235">
        <f t="shared" ref="X235:X283" si="158">S$4/25</f>
        <v>40000</v>
      </c>
      <c r="Y235" s="3">
        <f t="shared" ref="Y235:Y283" si="159">AE235</f>
        <v>16</v>
      </c>
      <c r="Z235">
        <f t="shared" si="150"/>
        <v>3100</v>
      </c>
      <c r="AA235">
        <v>620</v>
      </c>
      <c r="AB235">
        <f t="shared" ref="AB235:AB283" si="160">Z$284/50</f>
        <v>9770.64</v>
      </c>
      <c r="AC235">
        <f t="shared" ref="AC235:AC258" si="161">AB235/AA235</f>
        <v>15.759096774193548</v>
      </c>
      <c r="AD235" s="5">
        <f t="shared" ref="AD235:AD258" si="162">_xlfn.FLOOR.PRECISE(AC235)</f>
        <v>15</v>
      </c>
      <c r="AE235" s="5">
        <f t="shared" ref="AE235:AE258" si="163">ROUNDUP(AC235,0)</f>
        <v>16</v>
      </c>
      <c r="AK235" s="3" t="s">
        <v>10</v>
      </c>
      <c r="AL235" s="1">
        <v>14</v>
      </c>
      <c r="AM235" s="3">
        <v>6</v>
      </c>
      <c r="AN235">
        <f t="shared" ref="AN235:AN262" si="164">AI$4/25</f>
        <v>40000</v>
      </c>
      <c r="AO235" s="3">
        <f t="shared" ref="AO235:AO283" si="165">AU235</f>
        <v>7</v>
      </c>
      <c r="AP235">
        <f t="shared" si="151"/>
        <v>13368</v>
      </c>
      <c r="AQ235">
        <v>2228</v>
      </c>
      <c r="AR235">
        <f t="shared" ref="AR235:AR283" si="166">AP$284/50</f>
        <v>14869.28</v>
      </c>
      <c r="AS235">
        <f t="shared" ref="AS235:AS258" si="167">AR235/AQ235</f>
        <v>6.6738240574506289</v>
      </c>
      <c r="AT235" s="5">
        <f t="shared" ref="AT235:AT258" si="168">_xlfn.FLOOR.PRECISE(AS235)</f>
        <v>6</v>
      </c>
      <c r="AU235" s="5">
        <f t="shared" ref="AU235:AU258" si="169">ROUNDUP(AS235,0)</f>
        <v>7</v>
      </c>
    </row>
    <row r="236" spans="1:47" x14ac:dyDescent="0.2">
      <c r="D236" s="3" t="s">
        <v>11</v>
      </c>
      <c r="E236" s="1">
        <v>13</v>
      </c>
      <c r="F236" s="3">
        <v>10</v>
      </c>
      <c r="G236">
        <f t="shared" si="152"/>
        <v>40000</v>
      </c>
      <c r="H236" s="3">
        <f t="shared" si="153"/>
        <v>6</v>
      </c>
      <c r="I236">
        <f t="shared" si="149"/>
        <v>28960</v>
      </c>
      <c r="J236">
        <v>2896</v>
      </c>
      <c r="K236">
        <f t="shared" si="154"/>
        <v>15898.76</v>
      </c>
      <c r="L236">
        <f t="shared" si="155"/>
        <v>5.489903314917127</v>
      </c>
      <c r="M236" s="5">
        <f t="shared" si="156"/>
        <v>5</v>
      </c>
      <c r="N236" s="5">
        <f t="shared" si="157"/>
        <v>6</v>
      </c>
      <c r="U236" s="3" t="s">
        <v>11</v>
      </c>
      <c r="V236" s="1">
        <v>13</v>
      </c>
      <c r="W236" s="3">
        <v>4</v>
      </c>
      <c r="X236">
        <f t="shared" si="158"/>
        <v>40000</v>
      </c>
      <c r="Y236" s="3">
        <f t="shared" si="159"/>
        <v>11</v>
      </c>
      <c r="Z236">
        <f t="shared" si="150"/>
        <v>3652</v>
      </c>
      <c r="AA236">
        <v>913</v>
      </c>
      <c r="AB236">
        <f t="shared" si="160"/>
        <v>9770.64</v>
      </c>
      <c r="AC236">
        <f t="shared" si="161"/>
        <v>10.701686746987951</v>
      </c>
      <c r="AD236" s="5">
        <f t="shared" si="162"/>
        <v>10</v>
      </c>
      <c r="AE236" s="5">
        <f t="shared" si="163"/>
        <v>11</v>
      </c>
      <c r="AK236" s="3" t="s">
        <v>11</v>
      </c>
      <c r="AL236" s="1">
        <v>14</v>
      </c>
      <c r="AM236" s="3">
        <v>5</v>
      </c>
      <c r="AN236">
        <f t="shared" si="164"/>
        <v>40000</v>
      </c>
      <c r="AO236" s="3">
        <f t="shared" si="165"/>
        <v>5</v>
      </c>
      <c r="AP236">
        <f t="shared" si="151"/>
        <v>15385</v>
      </c>
      <c r="AQ236">
        <v>3077</v>
      </c>
      <c r="AR236">
        <f t="shared" si="166"/>
        <v>14869.28</v>
      </c>
      <c r="AS236">
        <f t="shared" si="167"/>
        <v>4.8323951901202475</v>
      </c>
      <c r="AT236" s="5">
        <f t="shared" si="168"/>
        <v>4</v>
      </c>
      <c r="AU236" s="5">
        <f t="shared" si="169"/>
        <v>5</v>
      </c>
    </row>
    <row r="237" spans="1:47" x14ac:dyDescent="0.2">
      <c r="D237" s="3" t="s">
        <v>12</v>
      </c>
      <c r="E237" s="1">
        <v>13</v>
      </c>
      <c r="F237" s="3">
        <v>5</v>
      </c>
      <c r="G237">
        <f t="shared" si="152"/>
        <v>40000</v>
      </c>
      <c r="H237" s="3">
        <f t="shared" si="153"/>
        <v>5</v>
      </c>
      <c r="I237">
        <f t="shared" si="149"/>
        <v>17970</v>
      </c>
      <c r="J237">
        <v>3594</v>
      </c>
      <c r="K237">
        <f t="shared" si="154"/>
        <v>15898.76</v>
      </c>
      <c r="L237">
        <f t="shared" si="155"/>
        <v>4.4236950473010577</v>
      </c>
      <c r="M237" s="5">
        <f t="shared" si="156"/>
        <v>4</v>
      </c>
      <c r="N237" s="5">
        <f t="shared" si="157"/>
        <v>5</v>
      </c>
      <c r="U237" s="3" t="s">
        <v>12</v>
      </c>
      <c r="V237" s="1">
        <v>13</v>
      </c>
      <c r="W237" s="3">
        <v>3</v>
      </c>
      <c r="X237">
        <f t="shared" si="158"/>
        <v>40000</v>
      </c>
      <c r="Y237" s="3">
        <f t="shared" si="159"/>
        <v>8</v>
      </c>
      <c r="Z237">
        <f t="shared" si="150"/>
        <v>3687</v>
      </c>
      <c r="AA237">
        <v>1229</v>
      </c>
      <c r="AB237">
        <f t="shared" si="160"/>
        <v>9770.64</v>
      </c>
      <c r="AC237">
        <f t="shared" si="161"/>
        <v>7.9500732302685106</v>
      </c>
      <c r="AD237" s="5">
        <f t="shared" si="162"/>
        <v>7</v>
      </c>
      <c r="AE237" s="5">
        <f t="shared" si="163"/>
        <v>8</v>
      </c>
      <c r="AK237" s="3" t="s">
        <v>12</v>
      </c>
      <c r="AL237" s="1">
        <v>14</v>
      </c>
      <c r="AM237" s="3">
        <v>4</v>
      </c>
      <c r="AN237">
        <f t="shared" si="164"/>
        <v>40000</v>
      </c>
      <c r="AO237" s="3">
        <f t="shared" si="165"/>
        <v>4</v>
      </c>
      <c r="AP237">
        <f t="shared" si="151"/>
        <v>15764</v>
      </c>
      <c r="AQ237">
        <v>3941</v>
      </c>
      <c r="AR237">
        <f t="shared" si="166"/>
        <v>14869.28</v>
      </c>
      <c r="AS237">
        <f t="shared" si="167"/>
        <v>3.7729713270743468</v>
      </c>
      <c r="AT237" s="5">
        <f t="shared" si="168"/>
        <v>3</v>
      </c>
      <c r="AU237" s="5">
        <f t="shared" si="169"/>
        <v>4</v>
      </c>
    </row>
    <row r="238" spans="1:47" x14ac:dyDescent="0.2">
      <c r="D238" s="3" t="s">
        <v>13</v>
      </c>
      <c r="E238" s="1">
        <v>13</v>
      </c>
      <c r="F238" s="3">
        <v>4</v>
      </c>
      <c r="G238">
        <f t="shared" si="152"/>
        <v>40000</v>
      </c>
      <c r="H238" s="3">
        <f t="shared" si="153"/>
        <v>4</v>
      </c>
      <c r="I238">
        <f t="shared" si="149"/>
        <v>16728</v>
      </c>
      <c r="J238">
        <v>4182</v>
      </c>
      <c r="K238">
        <f t="shared" si="154"/>
        <v>15898.76</v>
      </c>
      <c r="L238">
        <f t="shared" si="155"/>
        <v>3.801712099473936</v>
      </c>
      <c r="M238" s="5">
        <f t="shared" si="156"/>
        <v>3</v>
      </c>
      <c r="N238" s="5">
        <f t="shared" si="157"/>
        <v>4</v>
      </c>
      <c r="U238" s="3" t="s">
        <v>13</v>
      </c>
      <c r="V238" s="1">
        <v>13</v>
      </c>
      <c r="W238" s="3">
        <v>3</v>
      </c>
      <c r="X238">
        <f t="shared" si="158"/>
        <v>40000</v>
      </c>
      <c r="Y238" s="3">
        <f t="shared" si="159"/>
        <v>7</v>
      </c>
      <c r="Z238">
        <f t="shared" si="150"/>
        <v>4683</v>
      </c>
      <c r="AA238">
        <v>1561</v>
      </c>
      <c r="AB238">
        <f t="shared" si="160"/>
        <v>9770.64</v>
      </c>
      <c r="AC238">
        <f t="shared" si="161"/>
        <v>6.2592184497117227</v>
      </c>
      <c r="AD238" s="5">
        <f t="shared" si="162"/>
        <v>6</v>
      </c>
      <c r="AE238" s="5">
        <f t="shared" si="163"/>
        <v>7</v>
      </c>
      <c r="AK238" s="3" t="s">
        <v>13</v>
      </c>
      <c r="AL238" s="1">
        <v>14</v>
      </c>
      <c r="AM238" s="3">
        <v>3</v>
      </c>
      <c r="AN238">
        <f t="shared" si="164"/>
        <v>40000</v>
      </c>
      <c r="AO238" s="3">
        <f t="shared" si="165"/>
        <v>4</v>
      </c>
      <c r="AP238">
        <f t="shared" si="151"/>
        <v>13905</v>
      </c>
      <c r="AQ238">
        <v>4635</v>
      </c>
      <c r="AR238">
        <f t="shared" si="166"/>
        <v>14869.28</v>
      </c>
      <c r="AS238">
        <f t="shared" si="167"/>
        <v>3.2080431499460627</v>
      </c>
      <c r="AT238" s="5">
        <f t="shared" si="168"/>
        <v>3</v>
      </c>
      <c r="AU238" s="5">
        <f t="shared" si="169"/>
        <v>4</v>
      </c>
    </row>
    <row r="239" spans="1:47" x14ac:dyDescent="0.2">
      <c r="D239" s="3" t="s">
        <v>14</v>
      </c>
      <c r="E239" s="1">
        <v>13</v>
      </c>
      <c r="F239" s="3">
        <v>4</v>
      </c>
      <c r="G239">
        <f t="shared" si="152"/>
        <v>40000</v>
      </c>
      <c r="H239" s="3">
        <f t="shared" si="153"/>
        <v>4</v>
      </c>
      <c r="I239">
        <f t="shared" si="149"/>
        <v>18572</v>
      </c>
      <c r="J239">
        <v>4643</v>
      </c>
      <c r="K239">
        <f t="shared" si="154"/>
        <v>15898.76</v>
      </c>
      <c r="L239">
        <f t="shared" si="155"/>
        <v>3.4242429463708808</v>
      </c>
      <c r="M239" s="5">
        <f t="shared" si="156"/>
        <v>3</v>
      </c>
      <c r="N239" s="5">
        <f t="shared" si="157"/>
        <v>4</v>
      </c>
      <c r="U239" s="3" t="s">
        <v>14</v>
      </c>
      <c r="V239" s="1">
        <v>13</v>
      </c>
      <c r="W239" s="3">
        <v>2</v>
      </c>
      <c r="X239">
        <f t="shared" si="158"/>
        <v>40000</v>
      </c>
      <c r="Y239" s="3">
        <f t="shared" si="159"/>
        <v>6</v>
      </c>
      <c r="Z239">
        <f t="shared" si="150"/>
        <v>3700</v>
      </c>
      <c r="AA239">
        <v>1850</v>
      </c>
      <c r="AB239">
        <f t="shared" si="160"/>
        <v>9770.64</v>
      </c>
      <c r="AC239">
        <f t="shared" si="161"/>
        <v>5.2814270270270267</v>
      </c>
      <c r="AD239" s="5">
        <f t="shared" si="162"/>
        <v>5</v>
      </c>
      <c r="AE239" s="5">
        <f t="shared" si="163"/>
        <v>6</v>
      </c>
      <c r="AK239" s="3" t="s">
        <v>14</v>
      </c>
      <c r="AL239" s="1">
        <v>14</v>
      </c>
      <c r="AM239" s="3">
        <v>2</v>
      </c>
      <c r="AN239">
        <f t="shared" si="164"/>
        <v>40000</v>
      </c>
      <c r="AO239" s="3">
        <f t="shared" si="165"/>
        <v>3</v>
      </c>
      <c r="AP239">
        <f t="shared" si="151"/>
        <v>10392</v>
      </c>
      <c r="AQ239">
        <v>5196</v>
      </c>
      <c r="AR239">
        <f t="shared" si="166"/>
        <v>14869.28</v>
      </c>
      <c r="AS239">
        <f t="shared" si="167"/>
        <v>2.8616782140107775</v>
      </c>
      <c r="AT239" s="5">
        <f t="shared" si="168"/>
        <v>2</v>
      </c>
      <c r="AU239" s="5">
        <f t="shared" si="169"/>
        <v>3</v>
      </c>
    </row>
    <row r="240" spans="1:47" x14ac:dyDescent="0.2">
      <c r="D240" s="3" t="s">
        <v>15</v>
      </c>
      <c r="E240" s="1">
        <v>13</v>
      </c>
      <c r="F240" s="3">
        <v>3</v>
      </c>
      <c r="G240">
        <f t="shared" si="152"/>
        <v>40000</v>
      </c>
      <c r="H240" s="3">
        <f t="shared" si="153"/>
        <v>4</v>
      </c>
      <c r="I240">
        <f t="shared" si="149"/>
        <v>15282</v>
      </c>
      <c r="J240">
        <v>5094</v>
      </c>
      <c r="K240">
        <f t="shared" si="154"/>
        <v>15898.76</v>
      </c>
      <c r="L240">
        <f t="shared" si="155"/>
        <v>3.121075775422065</v>
      </c>
      <c r="M240" s="5">
        <f t="shared" si="156"/>
        <v>3</v>
      </c>
      <c r="N240" s="5">
        <f t="shared" si="157"/>
        <v>4</v>
      </c>
      <c r="U240" s="3" t="s">
        <v>15</v>
      </c>
      <c r="V240" s="1">
        <v>13</v>
      </c>
      <c r="W240" s="3">
        <v>2</v>
      </c>
      <c r="X240">
        <f t="shared" si="158"/>
        <v>40000</v>
      </c>
      <c r="Y240" s="3">
        <f t="shared" si="159"/>
        <v>5</v>
      </c>
      <c r="Z240">
        <f t="shared" si="150"/>
        <v>4238</v>
      </c>
      <c r="AA240">
        <v>2119</v>
      </c>
      <c r="AB240">
        <f t="shared" si="160"/>
        <v>9770.64</v>
      </c>
      <c r="AC240">
        <f t="shared" si="161"/>
        <v>4.6109674374705047</v>
      </c>
      <c r="AD240" s="5">
        <f t="shared" si="162"/>
        <v>4</v>
      </c>
      <c r="AE240" s="5">
        <f t="shared" si="163"/>
        <v>5</v>
      </c>
      <c r="AK240" s="3" t="s">
        <v>15</v>
      </c>
      <c r="AL240" s="1">
        <v>14</v>
      </c>
      <c r="AM240" s="3">
        <v>2</v>
      </c>
      <c r="AN240">
        <f t="shared" si="164"/>
        <v>40000</v>
      </c>
      <c r="AO240" s="3">
        <f t="shared" si="165"/>
        <v>3</v>
      </c>
      <c r="AP240">
        <f t="shared" si="151"/>
        <v>11404</v>
      </c>
      <c r="AQ240">
        <v>5702</v>
      </c>
      <c r="AR240">
        <f t="shared" si="166"/>
        <v>14869.28</v>
      </c>
      <c r="AS240">
        <f t="shared" si="167"/>
        <v>2.6077306208347948</v>
      </c>
      <c r="AT240" s="5">
        <f t="shared" si="168"/>
        <v>2</v>
      </c>
      <c r="AU240" s="5">
        <f t="shared" si="169"/>
        <v>3</v>
      </c>
    </row>
    <row r="241" spans="4:47" x14ac:dyDescent="0.2">
      <c r="D241" s="3" t="s">
        <v>16</v>
      </c>
      <c r="E241" s="1">
        <v>13</v>
      </c>
      <c r="F241" s="3">
        <v>2</v>
      </c>
      <c r="G241">
        <f t="shared" si="152"/>
        <v>40000</v>
      </c>
      <c r="H241" s="3">
        <f t="shared" si="153"/>
        <v>3</v>
      </c>
      <c r="I241">
        <f t="shared" si="149"/>
        <v>10922</v>
      </c>
      <c r="J241">
        <v>5461</v>
      </c>
      <c r="K241">
        <f t="shared" si="154"/>
        <v>15898.76</v>
      </c>
      <c r="L241">
        <f t="shared" si="155"/>
        <v>2.911327595678447</v>
      </c>
      <c r="M241" s="5">
        <f t="shared" si="156"/>
        <v>2</v>
      </c>
      <c r="N241" s="5">
        <f t="shared" si="157"/>
        <v>3</v>
      </c>
      <c r="U241" s="3" t="s">
        <v>16</v>
      </c>
      <c r="V241" s="1">
        <v>13</v>
      </c>
      <c r="W241" s="3">
        <v>2</v>
      </c>
      <c r="X241">
        <f t="shared" si="158"/>
        <v>40000</v>
      </c>
      <c r="Y241" s="3">
        <f t="shared" si="159"/>
        <v>5</v>
      </c>
      <c r="Z241">
        <f t="shared" si="150"/>
        <v>4882</v>
      </c>
      <c r="AA241">
        <v>2441</v>
      </c>
      <c r="AB241">
        <f t="shared" si="160"/>
        <v>9770.64</v>
      </c>
      <c r="AC241">
        <f t="shared" si="161"/>
        <v>4.0027201966407207</v>
      </c>
      <c r="AD241" s="5">
        <f t="shared" si="162"/>
        <v>4</v>
      </c>
      <c r="AE241" s="5">
        <f t="shared" si="163"/>
        <v>5</v>
      </c>
      <c r="AK241" s="3" t="s">
        <v>16</v>
      </c>
      <c r="AL241" s="1">
        <v>14</v>
      </c>
      <c r="AM241" s="3">
        <v>2</v>
      </c>
      <c r="AN241">
        <f t="shared" si="164"/>
        <v>40000</v>
      </c>
      <c r="AO241" s="3">
        <f t="shared" si="165"/>
        <v>3</v>
      </c>
      <c r="AP241">
        <f t="shared" si="151"/>
        <v>12496</v>
      </c>
      <c r="AQ241">
        <v>6248</v>
      </c>
      <c r="AR241">
        <f t="shared" si="166"/>
        <v>14869.28</v>
      </c>
      <c r="AS241">
        <f t="shared" si="167"/>
        <v>2.3798463508322665</v>
      </c>
      <c r="AT241" s="5">
        <f t="shared" si="168"/>
        <v>2</v>
      </c>
      <c r="AU241" s="5">
        <f t="shared" si="169"/>
        <v>3</v>
      </c>
    </row>
    <row r="242" spans="4:47" x14ac:dyDescent="0.2">
      <c r="D242" s="3" t="s">
        <v>17</v>
      </c>
      <c r="E242" s="1">
        <v>13</v>
      </c>
      <c r="F242" s="3">
        <v>2</v>
      </c>
      <c r="G242">
        <f t="shared" si="152"/>
        <v>40000</v>
      </c>
      <c r="H242" s="3">
        <f t="shared" si="153"/>
        <v>3</v>
      </c>
      <c r="I242">
        <f t="shared" si="149"/>
        <v>11846</v>
      </c>
      <c r="J242">
        <v>5923</v>
      </c>
      <c r="K242">
        <f t="shared" si="154"/>
        <v>15898.76</v>
      </c>
      <c r="L242">
        <f t="shared" si="155"/>
        <v>2.6842410940401824</v>
      </c>
      <c r="M242" s="5">
        <f t="shared" si="156"/>
        <v>2</v>
      </c>
      <c r="N242" s="5">
        <f t="shared" si="157"/>
        <v>3</v>
      </c>
      <c r="U242" s="3" t="s">
        <v>17</v>
      </c>
      <c r="V242" s="1">
        <v>13</v>
      </c>
      <c r="W242" s="3">
        <v>2</v>
      </c>
      <c r="X242">
        <f t="shared" si="158"/>
        <v>40000</v>
      </c>
      <c r="Y242" s="3">
        <f t="shared" si="159"/>
        <v>4</v>
      </c>
      <c r="Z242">
        <f t="shared" si="150"/>
        <v>5478</v>
      </c>
      <c r="AA242">
        <v>2739</v>
      </c>
      <c r="AB242">
        <f t="shared" si="160"/>
        <v>9770.64</v>
      </c>
      <c r="AC242">
        <f t="shared" si="161"/>
        <v>3.5672289156626502</v>
      </c>
      <c r="AD242" s="5">
        <f t="shared" si="162"/>
        <v>3</v>
      </c>
      <c r="AE242" s="5">
        <f t="shared" si="163"/>
        <v>4</v>
      </c>
      <c r="AK242" s="3" t="s">
        <v>17</v>
      </c>
      <c r="AL242" s="1">
        <v>14</v>
      </c>
      <c r="AM242" s="3">
        <v>2</v>
      </c>
      <c r="AN242">
        <f t="shared" si="164"/>
        <v>40000</v>
      </c>
      <c r="AO242" s="3">
        <f t="shared" si="165"/>
        <v>3</v>
      </c>
      <c r="AP242">
        <f t="shared" si="151"/>
        <v>13114</v>
      </c>
      <c r="AQ242">
        <v>6557</v>
      </c>
      <c r="AR242">
        <f t="shared" si="166"/>
        <v>14869.28</v>
      </c>
      <c r="AS242">
        <f t="shared" si="167"/>
        <v>2.2676955924965685</v>
      </c>
      <c r="AT242" s="5">
        <f t="shared" si="168"/>
        <v>2</v>
      </c>
      <c r="AU242" s="5">
        <f t="shared" si="169"/>
        <v>3</v>
      </c>
    </row>
    <row r="243" spans="4:47" x14ac:dyDescent="0.2">
      <c r="D243" s="3" t="s">
        <v>18</v>
      </c>
      <c r="E243" s="1">
        <v>13</v>
      </c>
      <c r="F243" s="3">
        <v>2</v>
      </c>
      <c r="G243">
        <f t="shared" si="152"/>
        <v>40000</v>
      </c>
      <c r="H243" s="3">
        <f t="shared" si="153"/>
        <v>3</v>
      </c>
      <c r="I243">
        <f t="shared" si="149"/>
        <v>12060</v>
      </c>
      <c r="J243">
        <v>6030</v>
      </c>
      <c r="K243">
        <f t="shared" si="154"/>
        <v>15898.76</v>
      </c>
      <c r="L243">
        <f t="shared" si="155"/>
        <v>2.6366102819237147</v>
      </c>
      <c r="M243" s="5">
        <f t="shared" si="156"/>
        <v>2</v>
      </c>
      <c r="N243" s="5">
        <f t="shared" si="157"/>
        <v>3</v>
      </c>
      <c r="U243" s="3" t="s">
        <v>18</v>
      </c>
      <c r="V243" s="1">
        <v>13</v>
      </c>
      <c r="W243" s="3">
        <v>2</v>
      </c>
      <c r="X243">
        <f t="shared" si="158"/>
        <v>40000</v>
      </c>
      <c r="Y243" s="3">
        <f t="shared" si="159"/>
        <v>4</v>
      </c>
      <c r="Z243">
        <f t="shared" si="150"/>
        <v>5926</v>
      </c>
      <c r="AA243">
        <v>2963</v>
      </c>
      <c r="AB243">
        <f t="shared" si="160"/>
        <v>9770.64</v>
      </c>
      <c r="AC243">
        <f t="shared" si="161"/>
        <v>3.2975497806277421</v>
      </c>
      <c r="AD243" s="5">
        <f t="shared" si="162"/>
        <v>3</v>
      </c>
      <c r="AE243" s="5">
        <f t="shared" si="163"/>
        <v>4</v>
      </c>
      <c r="AK243" s="3" t="s">
        <v>18</v>
      </c>
      <c r="AL243" s="1">
        <v>14</v>
      </c>
      <c r="AM243" s="3">
        <v>2</v>
      </c>
      <c r="AN243">
        <f t="shared" si="164"/>
        <v>40000</v>
      </c>
      <c r="AO243" s="3">
        <f t="shared" si="165"/>
        <v>3</v>
      </c>
      <c r="AP243">
        <f t="shared" si="151"/>
        <v>13764</v>
      </c>
      <c r="AQ243">
        <v>6882</v>
      </c>
      <c r="AR243">
        <f t="shared" si="166"/>
        <v>14869.28</v>
      </c>
      <c r="AS243">
        <f t="shared" si="167"/>
        <v>2.160604475443185</v>
      </c>
      <c r="AT243" s="5">
        <f t="shared" si="168"/>
        <v>2</v>
      </c>
      <c r="AU243" s="5">
        <f t="shared" si="169"/>
        <v>3</v>
      </c>
    </row>
    <row r="244" spans="4:47" x14ac:dyDescent="0.2">
      <c r="D244" s="3" t="s">
        <v>57</v>
      </c>
      <c r="E244" s="1">
        <v>13</v>
      </c>
      <c r="F244" s="3">
        <v>2</v>
      </c>
      <c r="G244">
        <f t="shared" si="152"/>
        <v>40000</v>
      </c>
      <c r="H244" s="3">
        <f t="shared" si="153"/>
        <v>3</v>
      </c>
      <c r="I244">
        <f t="shared" si="149"/>
        <v>12672</v>
      </c>
      <c r="J244">
        <v>6336</v>
      </c>
      <c r="K244">
        <f t="shared" si="154"/>
        <v>15898.76</v>
      </c>
      <c r="L244">
        <f t="shared" si="155"/>
        <v>2.5092739898989898</v>
      </c>
      <c r="M244" s="5">
        <f t="shared" si="156"/>
        <v>2</v>
      </c>
      <c r="N244" s="5">
        <f t="shared" si="157"/>
        <v>3</v>
      </c>
      <c r="U244" s="3" t="s">
        <v>57</v>
      </c>
      <c r="V244" s="1">
        <v>13</v>
      </c>
      <c r="W244" s="3">
        <v>2</v>
      </c>
      <c r="X244">
        <f t="shared" si="158"/>
        <v>40000</v>
      </c>
      <c r="Y244" s="3">
        <f t="shared" si="159"/>
        <v>4</v>
      </c>
      <c r="Z244">
        <f t="shared" si="150"/>
        <v>6436</v>
      </c>
      <c r="AA244">
        <v>3218</v>
      </c>
      <c r="AB244">
        <f t="shared" si="160"/>
        <v>9770.64</v>
      </c>
      <c r="AC244">
        <f t="shared" si="161"/>
        <v>3.0362461155997513</v>
      </c>
      <c r="AD244" s="5">
        <f t="shared" si="162"/>
        <v>3</v>
      </c>
      <c r="AE244" s="5">
        <f t="shared" si="163"/>
        <v>4</v>
      </c>
      <c r="AK244" s="3" t="s">
        <v>57</v>
      </c>
      <c r="AL244" s="1">
        <v>14</v>
      </c>
      <c r="AM244" s="3">
        <v>2</v>
      </c>
      <c r="AN244">
        <f t="shared" si="164"/>
        <v>40000</v>
      </c>
      <c r="AO244" s="3">
        <f t="shared" si="165"/>
        <v>3</v>
      </c>
      <c r="AP244">
        <f t="shared" si="151"/>
        <v>14608</v>
      </c>
      <c r="AQ244">
        <v>7304</v>
      </c>
      <c r="AR244">
        <f t="shared" si="166"/>
        <v>14869.28</v>
      </c>
      <c r="AS244">
        <f t="shared" si="167"/>
        <v>2.0357721796276014</v>
      </c>
      <c r="AT244" s="5">
        <f t="shared" si="168"/>
        <v>2</v>
      </c>
      <c r="AU244" s="5">
        <f t="shared" si="169"/>
        <v>3</v>
      </c>
    </row>
    <row r="245" spans="4:47" x14ac:dyDescent="0.2">
      <c r="D245" s="3" t="s">
        <v>58</v>
      </c>
      <c r="E245" s="1">
        <v>13</v>
      </c>
      <c r="F245" s="3">
        <v>2</v>
      </c>
      <c r="G245">
        <f t="shared" si="152"/>
        <v>40000</v>
      </c>
      <c r="H245" s="3">
        <f t="shared" si="153"/>
        <v>3</v>
      </c>
      <c r="I245">
        <f t="shared" si="149"/>
        <v>13324</v>
      </c>
      <c r="J245">
        <v>6662</v>
      </c>
      <c r="K245">
        <f t="shared" si="154"/>
        <v>15898.76</v>
      </c>
      <c r="L245">
        <f t="shared" si="155"/>
        <v>2.3864845391774243</v>
      </c>
      <c r="M245" s="5">
        <f t="shared" si="156"/>
        <v>2</v>
      </c>
      <c r="N245" s="5">
        <f t="shared" si="157"/>
        <v>3</v>
      </c>
      <c r="U245" s="3" t="s">
        <v>58</v>
      </c>
      <c r="V245" s="1">
        <v>13</v>
      </c>
      <c r="W245" s="3">
        <v>2</v>
      </c>
      <c r="X245">
        <f t="shared" si="158"/>
        <v>40000</v>
      </c>
      <c r="Y245" s="3">
        <f t="shared" si="159"/>
        <v>3</v>
      </c>
      <c r="Z245">
        <f t="shared" si="150"/>
        <v>6898</v>
      </c>
      <c r="AA245">
        <v>3449</v>
      </c>
      <c r="AB245">
        <f t="shared" si="160"/>
        <v>9770.64</v>
      </c>
      <c r="AC245">
        <f t="shared" si="161"/>
        <v>2.8328906929544795</v>
      </c>
      <c r="AD245" s="5">
        <f t="shared" si="162"/>
        <v>2</v>
      </c>
      <c r="AE245" s="5">
        <f t="shared" si="163"/>
        <v>3</v>
      </c>
      <c r="AK245" s="3" t="s">
        <v>58</v>
      </c>
      <c r="AL245" s="1">
        <v>14</v>
      </c>
      <c r="AM245" s="3">
        <v>2</v>
      </c>
      <c r="AN245">
        <f t="shared" si="164"/>
        <v>40000</v>
      </c>
      <c r="AO245" s="3">
        <f t="shared" si="165"/>
        <v>2</v>
      </c>
      <c r="AP245">
        <f t="shared" si="151"/>
        <v>15026</v>
      </c>
      <c r="AQ245">
        <v>7513</v>
      </c>
      <c r="AR245">
        <f t="shared" si="166"/>
        <v>14869.28</v>
      </c>
      <c r="AS245">
        <f t="shared" si="167"/>
        <v>1.9791401570610943</v>
      </c>
      <c r="AT245" s="5">
        <f t="shared" si="168"/>
        <v>1</v>
      </c>
      <c r="AU245" s="5">
        <f t="shared" si="169"/>
        <v>2</v>
      </c>
    </row>
    <row r="246" spans="4:47" x14ac:dyDescent="0.2">
      <c r="D246" s="3" t="s">
        <v>59</v>
      </c>
      <c r="E246" s="1">
        <v>13</v>
      </c>
      <c r="F246" s="3">
        <v>2</v>
      </c>
      <c r="G246">
        <f t="shared" si="152"/>
        <v>40000</v>
      </c>
      <c r="H246" s="3">
        <f t="shared" si="153"/>
        <v>3</v>
      </c>
      <c r="I246">
        <f t="shared" si="149"/>
        <v>13722</v>
      </c>
      <c r="J246">
        <v>6861</v>
      </c>
      <c r="K246">
        <f t="shared" si="154"/>
        <v>15898.76</v>
      </c>
      <c r="L246">
        <f t="shared" si="155"/>
        <v>2.3172657047077685</v>
      </c>
      <c r="M246" s="5">
        <f t="shared" si="156"/>
        <v>2</v>
      </c>
      <c r="N246" s="5">
        <f t="shared" si="157"/>
        <v>3</v>
      </c>
      <c r="U246" s="3" t="s">
        <v>59</v>
      </c>
      <c r="V246" s="1">
        <v>13</v>
      </c>
      <c r="W246" s="3">
        <v>2</v>
      </c>
      <c r="X246">
        <f t="shared" si="158"/>
        <v>40000</v>
      </c>
      <c r="Y246" s="3">
        <f t="shared" si="159"/>
        <v>3</v>
      </c>
      <c r="Z246">
        <f t="shared" si="150"/>
        <v>7500</v>
      </c>
      <c r="AA246">
        <v>3750</v>
      </c>
      <c r="AB246">
        <f t="shared" si="160"/>
        <v>9770.64</v>
      </c>
      <c r="AC246">
        <f t="shared" si="161"/>
        <v>2.6055039999999998</v>
      </c>
      <c r="AD246" s="5">
        <f t="shared" si="162"/>
        <v>2</v>
      </c>
      <c r="AE246" s="5">
        <f t="shared" si="163"/>
        <v>3</v>
      </c>
      <c r="AK246" s="3" t="s">
        <v>59</v>
      </c>
      <c r="AL246" s="1">
        <v>14</v>
      </c>
      <c r="AM246" s="3">
        <v>2</v>
      </c>
      <c r="AN246">
        <f t="shared" si="164"/>
        <v>40000</v>
      </c>
      <c r="AO246" s="3">
        <f t="shared" si="165"/>
        <v>2</v>
      </c>
      <c r="AP246">
        <f t="shared" si="151"/>
        <v>15210</v>
      </c>
      <c r="AQ246">
        <v>7605</v>
      </c>
      <c r="AR246">
        <f t="shared" si="166"/>
        <v>14869.28</v>
      </c>
      <c r="AS246">
        <f t="shared" si="167"/>
        <v>1.9551978961209731</v>
      </c>
      <c r="AT246" s="5">
        <f t="shared" si="168"/>
        <v>1</v>
      </c>
      <c r="AU246" s="5">
        <f t="shared" si="169"/>
        <v>2</v>
      </c>
    </row>
    <row r="247" spans="4:47" x14ac:dyDescent="0.2">
      <c r="D247" s="3" t="s">
        <v>60</v>
      </c>
      <c r="E247" s="1">
        <v>13</v>
      </c>
      <c r="F247" s="3">
        <v>2</v>
      </c>
      <c r="G247">
        <f t="shared" si="152"/>
        <v>40000</v>
      </c>
      <c r="H247" s="3">
        <f t="shared" si="153"/>
        <v>3</v>
      </c>
      <c r="I247">
        <f t="shared" si="149"/>
        <v>14098</v>
      </c>
      <c r="J247">
        <v>7049</v>
      </c>
      <c r="K247">
        <f t="shared" si="154"/>
        <v>15898.76</v>
      </c>
      <c r="L247">
        <f t="shared" si="155"/>
        <v>2.2554631862675558</v>
      </c>
      <c r="M247" s="5">
        <f t="shared" si="156"/>
        <v>2</v>
      </c>
      <c r="N247" s="5">
        <f t="shared" si="157"/>
        <v>3</v>
      </c>
      <c r="U247" s="3" t="s">
        <v>60</v>
      </c>
      <c r="V247" s="1">
        <v>13</v>
      </c>
      <c r="W247" s="3">
        <v>2</v>
      </c>
      <c r="X247">
        <f t="shared" si="158"/>
        <v>40000</v>
      </c>
      <c r="Y247" s="3">
        <f t="shared" si="159"/>
        <v>3</v>
      </c>
      <c r="Z247">
        <f t="shared" si="150"/>
        <v>7820</v>
      </c>
      <c r="AA247">
        <v>3910</v>
      </c>
      <c r="AB247">
        <f t="shared" si="160"/>
        <v>9770.64</v>
      </c>
      <c r="AC247">
        <f t="shared" si="161"/>
        <v>2.4988849104859332</v>
      </c>
      <c r="AD247" s="5">
        <f t="shared" si="162"/>
        <v>2</v>
      </c>
      <c r="AE247" s="5">
        <f t="shared" si="163"/>
        <v>3</v>
      </c>
      <c r="AK247" s="3" t="s">
        <v>60</v>
      </c>
      <c r="AL247" s="1">
        <v>14</v>
      </c>
      <c r="AM247" s="3">
        <v>2</v>
      </c>
      <c r="AN247">
        <f t="shared" si="164"/>
        <v>40000</v>
      </c>
      <c r="AO247" s="3">
        <f t="shared" si="165"/>
        <v>2</v>
      </c>
      <c r="AP247">
        <f t="shared" si="151"/>
        <v>15876</v>
      </c>
      <c r="AQ247">
        <v>7938</v>
      </c>
      <c r="AR247">
        <f t="shared" si="166"/>
        <v>14869.28</v>
      </c>
      <c r="AS247">
        <f t="shared" si="167"/>
        <v>1.8731771227009324</v>
      </c>
      <c r="AT247" s="5">
        <f t="shared" si="168"/>
        <v>1</v>
      </c>
      <c r="AU247" s="5">
        <f t="shared" si="169"/>
        <v>2</v>
      </c>
    </row>
    <row r="248" spans="4:47" x14ac:dyDescent="0.2">
      <c r="D248" s="3" t="s">
        <v>61</v>
      </c>
      <c r="E248" s="1">
        <v>13</v>
      </c>
      <c r="F248" s="3">
        <v>2</v>
      </c>
      <c r="G248">
        <f t="shared" si="152"/>
        <v>40000</v>
      </c>
      <c r="H248" s="3">
        <f t="shared" si="153"/>
        <v>3</v>
      </c>
      <c r="I248">
        <f t="shared" si="149"/>
        <v>14546</v>
      </c>
      <c r="J248">
        <v>7273</v>
      </c>
      <c r="K248">
        <f t="shared" si="154"/>
        <v>15898.76</v>
      </c>
      <c r="L248">
        <f t="shared" si="155"/>
        <v>2.1859975250928092</v>
      </c>
      <c r="M248" s="5">
        <f t="shared" si="156"/>
        <v>2</v>
      </c>
      <c r="N248" s="5">
        <f t="shared" si="157"/>
        <v>3</v>
      </c>
      <c r="U248" s="3" t="s">
        <v>61</v>
      </c>
      <c r="V248" s="1">
        <v>13</v>
      </c>
      <c r="W248" s="3">
        <v>2</v>
      </c>
      <c r="X248">
        <f t="shared" si="158"/>
        <v>40000</v>
      </c>
      <c r="Y248" s="3">
        <f t="shared" si="159"/>
        <v>3</v>
      </c>
      <c r="Z248">
        <f t="shared" si="150"/>
        <v>8308</v>
      </c>
      <c r="AA248">
        <v>4154</v>
      </c>
      <c r="AB248">
        <f t="shared" si="160"/>
        <v>9770.64</v>
      </c>
      <c r="AC248">
        <f t="shared" si="161"/>
        <v>2.3521039961482906</v>
      </c>
      <c r="AD248" s="5">
        <f t="shared" si="162"/>
        <v>2</v>
      </c>
      <c r="AE248" s="5">
        <f t="shared" si="163"/>
        <v>3</v>
      </c>
      <c r="AK248" s="3" t="s">
        <v>61</v>
      </c>
      <c r="AL248" s="1">
        <v>14</v>
      </c>
      <c r="AM248" s="3">
        <v>2</v>
      </c>
      <c r="AN248">
        <f t="shared" si="164"/>
        <v>40000</v>
      </c>
      <c r="AO248" s="3">
        <f t="shared" si="165"/>
        <v>2</v>
      </c>
      <c r="AP248">
        <f t="shared" si="151"/>
        <v>16276</v>
      </c>
      <c r="AQ248">
        <v>8138</v>
      </c>
      <c r="AR248">
        <f t="shared" si="166"/>
        <v>14869.28</v>
      </c>
      <c r="AS248">
        <f t="shared" si="167"/>
        <v>1.8271418038830181</v>
      </c>
      <c r="AT248" s="5">
        <f t="shared" si="168"/>
        <v>1</v>
      </c>
      <c r="AU248" s="5">
        <f t="shared" si="169"/>
        <v>2</v>
      </c>
    </row>
    <row r="249" spans="4:47" x14ac:dyDescent="0.2">
      <c r="D249" s="3" t="s">
        <v>62</v>
      </c>
      <c r="E249" s="1">
        <v>13</v>
      </c>
      <c r="F249" s="3">
        <v>2</v>
      </c>
      <c r="G249">
        <f t="shared" si="152"/>
        <v>40000</v>
      </c>
      <c r="H249" s="3">
        <f t="shared" si="153"/>
        <v>3</v>
      </c>
      <c r="I249">
        <f t="shared" si="149"/>
        <v>14708</v>
      </c>
      <c r="J249">
        <v>7354</v>
      </c>
      <c r="K249">
        <f t="shared" si="154"/>
        <v>15898.76</v>
      </c>
      <c r="L249">
        <f t="shared" si="155"/>
        <v>2.1619200435137342</v>
      </c>
      <c r="M249" s="5">
        <f t="shared" si="156"/>
        <v>2</v>
      </c>
      <c r="N249" s="5">
        <f t="shared" si="157"/>
        <v>3</v>
      </c>
      <c r="U249" s="3" t="s">
        <v>62</v>
      </c>
      <c r="V249" s="1">
        <v>13</v>
      </c>
      <c r="W249" s="3">
        <v>2</v>
      </c>
      <c r="X249">
        <f t="shared" si="158"/>
        <v>40000</v>
      </c>
      <c r="Y249" s="3">
        <f t="shared" si="159"/>
        <v>3</v>
      </c>
      <c r="Z249">
        <f t="shared" si="150"/>
        <v>8680</v>
      </c>
      <c r="AA249">
        <v>4340</v>
      </c>
      <c r="AB249">
        <f t="shared" si="160"/>
        <v>9770.64</v>
      </c>
      <c r="AC249">
        <f t="shared" si="161"/>
        <v>2.2512995391705068</v>
      </c>
      <c r="AD249" s="5">
        <f t="shared" si="162"/>
        <v>2</v>
      </c>
      <c r="AE249" s="5">
        <f t="shared" si="163"/>
        <v>3</v>
      </c>
      <c r="AK249" s="3" t="s">
        <v>62</v>
      </c>
      <c r="AL249" s="1">
        <v>14</v>
      </c>
      <c r="AM249" s="3">
        <v>2</v>
      </c>
      <c r="AN249">
        <f t="shared" si="164"/>
        <v>40000</v>
      </c>
      <c r="AO249" s="3">
        <f t="shared" si="165"/>
        <v>2</v>
      </c>
      <c r="AP249">
        <f t="shared" si="151"/>
        <v>16508</v>
      </c>
      <c r="AQ249">
        <v>8254</v>
      </c>
      <c r="AR249">
        <f t="shared" si="166"/>
        <v>14869.28</v>
      </c>
      <c r="AS249">
        <f t="shared" si="167"/>
        <v>1.8014635328325661</v>
      </c>
      <c r="AT249" s="5">
        <f t="shared" si="168"/>
        <v>1</v>
      </c>
      <c r="AU249" s="5">
        <f t="shared" si="169"/>
        <v>2</v>
      </c>
    </row>
    <row r="250" spans="4:47" x14ac:dyDescent="0.2">
      <c r="D250" s="3" t="s">
        <v>63</v>
      </c>
      <c r="E250" s="1">
        <v>13</v>
      </c>
      <c r="F250" s="3">
        <v>2</v>
      </c>
      <c r="G250">
        <f t="shared" si="152"/>
        <v>40000</v>
      </c>
      <c r="H250" s="3">
        <f t="shared" si="153"/>
        <v>3</v>
      </c>
      <c r="I250">
        <f t="shared" si="149"/>
        <v>14958</v>
      </c>
      <c r="J250">
        <v>7479</v>
      </c>
      <c r="K250">
        <f t="shared" si="154"/>
        <v>15898.76</v>
      </c>
      <c r="L250">
        <f t="shared" si="155"/>
        <v>2.1257868699023934</v>
      </c>
      <c r="M250" s="5">
        <f t="shared" si="156"/>
        <v>2</v>
      </c>
      <c r="N250" s="5">
        <f t="shared" si="157"/>
        <v>3</v>
      </c>
      <c r="U250" s="3" t="s">
        <v>63</v>
      </c>
      <c r="V250" s="1">
        <v>13</v>
      </c>
      <c r="W250" s="3">
        <v>2</v>
      </c>
      <c r="X250">
        <f t="shared" si="158"/>
        <v>40000</v>
      </c>
      <c r="Y250" s="3">
        <f t="shared" si="159"/>
        <v>3</v>
      </c>
      <c r="Z250">
        <f t="shared" si="150"/>
        <v>9038</v>
      </c>
      <c r="AA250">
        <v>4519</v>
      </c>
      <c r="AB250">
        <f t="shared" si="160"/>
        <v>9770.64</v>
      </c>
      <c r="AC250">
        <f t="shared" si="161"/>
        <v>2.1621243637973002</v>
      </c>
      <c r="AD250" s="5">
        <f t="shared" si="162"/>
        <v>2</v>
      </c>
      <c r="AE250" s="5">
        <f t="shared" si="163"/>
        <v>3</v>
      </c>
      <c r="AK250" s="3" t="s">
        <v>63</v>
      </c>
      <c r="AL250" s="1">
        <v>14</v>
      </c>
      <c r="AM250" s="3">
        <v>2</v>
      </c>
      <c r="AN250">
        <f t="shared" si="164"/>
        <v>40000</v>
      </c>
      <c r="AO250" s="3">
        <f t="shared" si="165"/>
        <v>2</v>
      </c>
      <c r="AP250">
        <f t="shared" si="151"/>
        <v>16698</v>
      </c>
      <c r="AQ250">
        <v>8349</v>
      </c>
      <c r="AR250">
        <f t="shared" si="166"/>
        <v>14869.28</v>
      </c>
      <c r="AS250">
        <f t="shared" si="167"/>
        <v>1.7809653850760572</v>
      </c>
      <c r="AT250" s="5">
        <f t="shared" si="168"/>
        <v>1</v>
      </c>
      <c r="AU250" s="5">
        <f t="shared" si="169"/>
        <v>2</v>
      </c>
    </row>
    <row r="251" spans="4:47" x14ac:dyDescent="0.2">
      <c r="D251" s="3" t="s">
        <v>64</v>
      </c>
      <c r="E251" s="1">
        <v>13</v>
      </c>
      <c r="F251" s="3">
        <v>2</v>
      </c>
      <c r="G251">
        <f t="shared" si="152"/>
        <v>40000</v>
      </c>
      <c r="H251" s="3">
        <f t="shared" si="153"/>
        <v>3</v>
      </c>
      <c r="I251">
        <f t="shared" si="149"/>
        <v>15102</v>
      </c>
      <c r="J251">
        <v>7551</v>
      </c>
      <c r="K251">
        <f t="shared" si="154"/>
        <v>15898.76</v>
      </c>
      <c r="L251">
        <f t="shared" si="155"/>
        <v>2.1055171500463516</v>
      </c>
      <c r="M251" s="5">
        <f t="shared" si="156"/>
        <v>2</v>
      </c>
      <c r="N251" s="5">
        <f t="shared" si="157"/>
        <v>3</v>
      </c>
      <c r="U251" s="3" t="s">
        <v>64</v>
      </c>
      <c r="V251" s="1">
        <v>13</v>
      </c>
      <c r="W251" s="3">
        <v>2</v>
      </c>
      <c r="X251">
        <f t="shared" si="158"/>
        <v>40000</v>
      </c>
      <c r="Y251" s="3">
        <f t="shared" si="159"/>
        <v>3</v>
      </c>
      <c r="Z251">
        <f t="shared" si="150"/>
        <v>9316</v>
      </c>
      <c r="AA251">
        <v>4658</v>
      </c>
      <c r="AB251">
        <f t="shared" si="160"/>
        <v>9770.64</v>
      </c>
      <c r="AC251">
        <f t="shared" si="161"/>
        <v>2.0976041219407469</v>
      </c>
      <c r="AD251" s="5">
        <f t="shared" si="162"/>
        <v>2</v>
      </c>
      <c r="AE251" s="5">
        <f t="shared" si="163"/>
        <v>3</v>
      </c>
      <c r="AK251" s="3" t="s">
        <v>64</v>
      </c>
      <c r="AL251" s="1">
        <v>14</v>
      </c>
      <c r="AM251" s="3">
        <v>2</v>
      </c>
      <c r="AN251">
        <f t="shared" si="164"/>
        <v>40000</v>
      </c>
      <c r="AO251" s="3">
        <f t="shared" si="165"/>
        <v>2</v>
      </c>
      <c r="AP251">
        <f t="shared" si="151"/>
        <v>16894</v>
      </c>
      <c r="AQ251">
        <v>8447</v>
      </c>
      <c r="AR251">
        <f t="shared" si="166"/>
        <v>14869.28</v>
      </c>
      <c r="AS251">
        <f t="shared" si="167"/>
        <v>1.7603030661773411</v>
      </c>
      <c r="AT251" s="5">
        <f t="shared" si="168"/>
        <v>1</v>
      </c>
      <c r="AU251" s="5">
        <f t="shared" si="169"/>
        <v>2</v>
      </c>
    </row>
    <row r="252" spans="4:47" x14ac:dyDescent="0.2">
      <c r="D252" s="3" t="s">
        <v>65</v>
      </c>
      <c r="E252" s="1">
        <v>13</v>
      </c>
      <c r="F252" s="3">
        <v>2</v>
      </c>
      <c r="G252">
        <f t="shared" si="152"/>
        <v>40000</v>
      </c>
      <c r="H252" s="3">
        <f t="shared" si="153"/>
        <v>3</v>
      </c>
      <c r="I252">
        <f t="shared" si="149"/>
        <v>15278</v>
      </c>
      <c r="J252">
        <v>7639</v>
      </c>
      <c r="K252">
        <f t="shared" si="154"/>
        <v>15898.76</v>
      </c>
      <c r="L252">
        <f t="shared" si="155"/>
        <v>2.0812619452807959</v>
      </c>
      <c r="M252" s="5">
        <f t="shared" si="156"/>
        <v>2</v>
      </c>
      <c r="N252" s="5">
        <f t="shared" si="157"/>
        <v>3</v>
      </c>
      <c r="U252" s="3" t="s">
        <v>65</v>
      </c>
      <c r="V252" s="1">
        <v>13</v>
      </c>
      <c r="W252" s="3">
        <v>2</v>
      </c>
      <c r="X252">
        <f t="shared" si="158"/>
        <v>40000</v>
      </c>
      <c r="Y252" s="3">
        <f t="shared" si="159"/>
        <v>3</v>
      </c>
      <c r="Z252">
        <f t="shared" si="150"/>
        <v>9636</v>
      </c>
      <c r="AA252">
        <v>4818</v>
      </c>
      <c r="AB252">
        <f t="shared" si="160"/>
        <v>9770.64</v>
      </c>
      <c r="AC252">
        <f t="shared" si="161"/>
        <v>2.027945205479452</v>
      </c>
      <c r="AD252" s="5">
        <f t="shared" si="162"/>
        <v>2</v>
      </c>
      <c r="AE252" s="5">
        <f t="shared" si="163"/>
        <v>3</v>
      </c>
      <c r="AK252" s="3" t="s">
        <v>65</v>
      </c>
      <c r="AL252" s="1">
        <v>14</v>
      </c>
      <c r="AM252" s="3">
        <v>2</v>
      </c>
      <c r="AN252">
        <f t="shared" si="164"/>
        <v>40000</v>
      </c>
      <c r="AO252" s="3">
        <f t="shared" si="165"/>
        <v>2</v>
      </c>
      <c r="AP252">
        <f t="shared" si="151"/>
        <v>16786</v>
      </c>
      <c r="AQ252">
        <v>8393</v>
      </c>
      <c r="AR252">
        <f t="shared" si="166"/>
        <v>14869.28</v>
      </c>
      <c r="AS252">
        <f t="shared" si="167"/>
        <v>1.7716287382342428</v>
      </c>
      <c r="AT252" s="5">
        <f t="shared" si="168"/>
        <v>1</v>
      </c>
      <c r="AU252" s="5">
        <f t="shared" si="169"/>
        <v>2</v>
      </c>
    </row>
    <row r="253" spans="4:47" x14ac:dyDescent="0.2">
      <c r="D253" s="3" t="s">
        <v>66</v>
      </c>
      <c r="E253" s="1">
        <v>13</v>
      </c>
      <c r="F253" s="3">
        <v>2</v>
      </c>
      <c r="G253">
        <f t="shared" si="152"/>
        <v>40000</v>
      </c>
      <c r="H253" s="3">
        <f t="shared" si="153"/>
        <v>3</v>
      </c>
      <c r="I253">
        <f t="shared" si="149"/>
        <v>15272</v>
      </c>
      <c r="J253">
        <v>7636</v>
      </c>
      <c r="K253">
        <f t="shared" si="154"/>
        <v>15898.76</v>
      </c>
      <c r="L253">
        <f t="shared" si="155"/>
        <v>2.0820796228391827</v>
      </c>
      <c r="M253" s="5">
        <f t="shared" si="156"/>
        <v>2</v>
      </c>
      <c r="N253" s="5">
        <f t="shared" si="157"/>
        <v>3</v>
      </c>
      <c r="U253" s="3" t="s">
        <v>66</v>
      </c>
      <c r="V253" s="1">
        <v>13</v>
      </c>
      <c r="W253" s="3">
        <v>2</v>
      </c>
      <c r="X253">
        <f t="shared" si="158"/>
        <v>40000</v>
      </c>
      <c r="Y253" s="3">
        <f t="shared" si="159"/>
        <v>2</v>
      </c>
      <c r="Z253">
        <f t="shared" si="150"/>
        <v>9942</v>
      </c>
      <c r="AA253">
        <v>4971</v>
      </c>
      <c r="AB253">
        <f t="shared" si="160"/>
        <v>9770.64</v>
      </c>
      <c r="AC253">
        <f t="shared" si="161"/>
        <v>1.9655280627640312</v>
      </c>
      <c r="AD253" s="5">
        <f t="shared" si="162"/>
        <v>1</v>
      </c>
      <c r="AE253" s="5">
        <f t="shared" si="163"/>
        <v>2</v>
      </c>
      <c r="AK253" s="3" t="s">
        <v>66</v>
      </c>
      <c r="AL253" s="1">
        <v>14</v>
      </c>
      <c r="AM253" s="3">
        <v>2</v>
      </c>
      <c r="AN253">
        <f t="shared" si="164"/>
        <v>40000</v>
      </c>
      <c r="AO253" s="3">
        <f t="shared" si="165"/>
        <v>2</v>
      </c>
      <c r="AP253">
        <f t="shared" si="151"/>
        <v>17338</v>
      </c>
      <c r="AQ253">
        <v>8669</v>
      </c>
      <c r="AR253">
        <f t="shared" si="166"/>
        <v>14869.28</v>
      </c>
      <c r="AS253">
        <f t="shared" si="167"/>
        <v>1.7152243626715884</v>
      </c>
      <c r="AT253" s="5">
        <f t="shared" si="168"/>
        <v>1</v>
      </c>
      <c r="AU253" s="5">
        <f t="shared" si="169"/>
        <v>2</v>
      </c>
    </row>
    <row r="254" spans="4:47" x14ac:dyDescent="0.2">
      <c r="D254" s="3" t="s">
        <v>67</v>
      </c>
      <c r="E254" s="1">
        <v>13</v>
      </c>
      <c r="F254" s="3">
        <v>2</v>
      </c>
      <c r="G254">
        <f t="shared" si="152"/>
        <v>40000</v>
      </c>
      <c r="H254" s="3">
        <f t="shared" si="153"/>
        <v>3</v>
      </c>
      <c r="I254">
        <f t="shared" si="149"/>
        <v>15398</v>
      </c>
      <c r="J254">
        <v>7699</v>
      </c>
      <c r="K254">
        <f t="shared" si="154"/>
        <v>15898.76</v>
      </c>
      <c r="L254">
        <f t="shared" si="155"/>
        <v>2.0650422132744515</v>
      </c>
      <c r="M254" s="5">
        <f t="shared" si="156"/>
        <v>2</v>
      </c>
      <c r="N254" s="5">
        <f t="shared" si="157"/>
        <v>3</v>
      </c>
      <c r="U254" s="3" t="s">
        <v>67</v>
      </c>
      <c r="V254" s="1">
        <v>13</v>
      </c>
      <c r="W254" s="3">
        <v>2</v>
      </c>
      <c r="X254">
        <f t="shared" si="158"/>
        <v>40000</v>
      </c>
      <c r="Y254" s="3">
        <f t="shared" si="159"/>
        <v>2</v>
      </c>
      <c r="Z254">
        <f t="shared" si="150"/>
        <v>10410</v>
      </c>
      <c r="AA254">
        <v>5205</v>
      </c>
      <c r="AB254">
        <f t="shared" si="160"/>
        <v>9770.64</v>
      </c>
      <c r="AC254">
        <f t="shared" si="161"/>
        <v>1.8771642651296829</v>
      </c>
      <c r="AD254" s="5">
        <f t="shared" si="162"/>
        <v>1</v>
      </c>
      <c r="AE254" s="5">
        <f t="shared" si="163"/>
        <v>2</v>
      </c>
      <c r="AK254" s="3" t="s">
        <v>67</v>
      </c>
      <c r="AL254" s="1">
        <v>14</v>
      </c>
      <c r="AM254" s="3">
        <v>2</v>
      </c>
      <c r="AN254">
        <f t="shared" si="164"/>
        <v>40000</v>
      </c>
      <c r="AO254" s="3">
        <f t="shared" si="165"/>
        <v>2</v>
      </c>
      <c r="AP254">
        <f t="shared" si="151"/>
        <v>17206</v>
      </c>
      <c r="AQ254">
        <v>8603</v>
      </c>
      <c r="AR254">
        <f t="shared" si="166"/>
        <v>14869.28</v>
      </c>
      <c r="AS254">
        <f t="shared" si="167"/>
        <v>1.7283831221666861</v>
      </c>
      <c r="AT254" s="5">
        <f t="shared" si="168"/>
        <v>1</v>
      </c>
      <c r="AU254" s="5">
        <f t="shared" si="169"/>
        <v>2</v>
      </c>
    </row>
    <row r="255" spans="4:47" x14ac:dyDescent="0.2">
      <c r="D255" s="3" t="s">
        <v>68</v>
      </c>
      <c r="E255" s="1">
        <v>13</v>
      </c>
      <c r="F255" s="3">
        <v>2</v>
      </c>
      <c r="G255">
        <f t="shared" si="152"/>
        <v>40000</v>
      </c>
      <c r="H255" s="3">
        <f t="shared" si="153"/>
        <v>3</v>
      </c>
      <c r="I255">
        <f t="shared" si="149"/>
        <v>15580</v>
      </c>
      <c r="J255">
        <v>7790</v>
      </c>
      <c r="K255">
        <f t="shared" si="154"/>
        <v>15898.76</v>
      </c>
      <c r="L255">
        <f t="shared" si="155"/>
        <v>2.0409191270860076</v>
      </c>
      <c r="M255" s="5">
        <f t="shared" si="156"/>
        <v>2</v>
      </c>
      <c r="N255" s="5">
        <f t="shared" si="157"/>
        <v>3</v>
      </c>
      <c r="U255" s="3" t="s">
        <v>68</v>
      </c>
      <c r="V255" s="1">
        <v>13</v>
      </c>
      <c r="W255" s="3">
        <v>2</v>
      </c>
      <c r="X255">
        <f t="shared" si="158"/>
        <v>40000</v>
      </c>
      <c r="Y255" s="3">
        <f t="shared" si="159"/>
        <v>2</v>
      </c>
      <c r="Z255">
        <f t="shared" si="150"/>
        <v>10792</v>
      </c>
      <c r="AA255">
        <v>5396</v>
      </c>
      <c r="AB255">
        <f t="shared" si="160"/>
        <v>9770.64</v>
      </c>
      <c r="AC255">
        <f t="shared" si="161"/>
        <v>1.8107190511489992</v>
      </c>
      <c r="AD255" s="5">
        <f t="shared" si="162"/>
        <v>1</v>
      </c>
      <c r="AE255" s="5">
        <f t="shared" si="163"/>
        <v>2</v>
      </c>
      <c r="AK255" s="3" t="s">
        <v>68</v>
      </c>
      <c r="AL255" s="1">
        <v>14</v>
      </c>
      <c r="AM255" s="3">
        <v>2</v>
      </c>
      <c r="AN255">
        <f t="shared" si="164"/>
        <v>40000</v>
      </c>
      <c r="AO255" s="3">
        <f t="shared" si="165"/>
        <v>2</v>
      </c>
      <c r="AP255">
        <f t="shared" si="151"/>
        <v>17380</v>
      </c>
      <c r="AQ255">
        <v>8690</v>
      </c>
      <c r="AR255">
        <f t="shared" si="166"/>
        <v>14869.28</v>
      </c>
      <c r="AS255">
        <f t="shared" si="167"/>
        <v>1.7110794016110473</v>
      </c>
      <c r="AT255" s="5">
        <f t="shared" si="168"/>
        <v>1</v>
      </c>
      <c r="AU255" s="5">
        <f t="shared" si="169"/>
        <v>2</v>
      </c>
    </row>
    <row r="256" spans="4:47" x14ac:dyDescent="0.2">
      <c r="D256" s="3" t="s">
        <v>69</v>
      </c>
      <c r="E256" s="1">
        <v>13</v>
      </c>
      <c r="F256" s="3">
        <v>2</v>
      </c>
      <c r="G256">
        <f t="shared" si="152"/>
        <v>40000</v>
      </c>
      <c r="H256" s="3">
        <f t="shared" si="153"/>
        <v>3</v>
      </c>
      <c r="I256">
        <f t="shared" si="149"/>
        <v>15692</v>
      </c>
      <c r="J256">
        <v>7846</v>
      </c>
      <c r="K256">
        <f t="shared" si="154"/>
        <v>15898.76</v>
      </c>
      <c r="L256">
        <f t="shared" si="155"/>
        <v>2.0263522814172825</v>
      </c>
      <c r="M256" s="5">
        <f t="shared" si="156"/>
        <v>2</v>
      </c>
      <c r="N256" s="5">
        <f t="shared" si="157"/>
        <v>3</v>
      </c>
      <c r="U256" s="3" t="s">
        <v>69</v>
      </c>
      <c r="V256" s="1">
        <v>13</v>
      </c>
      <c r="W256" s="3">
        <v>2</v>
      </c>
      <c r="X256">
        <f t="shared" si="158"/>
        <v>40000</v>
      </c>
      <c r="Y256" s="3">
        <f t="shared" si="159"/>
        <v>2</v>
      </c>
      <c r="Z256">
        <f t="shared" si="150"/>
        <v>11200</v>
      </c>
      <c r="AA256">
        <v>5600</v>
      </c>
      <c r="AB256">
        <f t="shared" si="160"/>
        <v>9770.64</v>
      </c>
      <c r="AC256">
        <f t="shared" si="161"/>
        <v>1.7447571428571427</v>
      </c>
      <c r="AD256" s="5">
        <f t="shared" si="162"/>
        <v>1</v>
      </c>
      <c r="AE256" s="5">
        <f t="shared" si="163"/>
        <v>2</v>
      </c>
      <c r="AK256" s="3" t="s">
        <v>69</v>
      </c>
      <c r="AL256" s="1">
        <v>14</v>
      </c>
      <c r="AM256" s="3">
        <v>2</v>
      </c>
      <c r="AN256">
        <f t="shared" si="164"/>
        <v>40000</v>
      </c>
      <c r="AO256" s="3">
        <f t="shared" si="165"/>
        <v>2</v>
      </c>
      <c r="AP256">
        <f t="shared" si="151"/>
        <v>17236</v>
      </c>
      <c r="AQ256">
        <v>8618</v>
      </c>
      <c r="AR256">
        <f t="shared" si="166"/>
        <v>14869.28</v>
      </c>
      <c r="AS256">
        <f t="shared" si="167"/>
        <v>1.7253747969366444</v>
      </c>
      <c r="AT256" s="5">
        <f t="shared" si="168"/>
        <v>1</v>
      </c>
      <c r="AU256" s="5">
        <f t="shared" si="169"/>
        <v>2</v>
      </c>
    </row>
    <row r="257" spans="4:47" x14ac:dyDescent="0.2">
      <c r="D257" s="3" t="s">
        <v>70</v>
      </c>
      <c r="E257" s="1">
        <v>13</v>
      </c>
      <c r="F257" s="3">
        <v>2</v>
      </c>
      <c r="G257">
        <f t="shared" si="152"/>
        <v>40000</v>
      </c>
      <c r="H257" s="3">
        <f t="shared" si="153"/>
        <v>3</v>
      </c>
      <c r="I257">
        <f t="shared" si="149"/>
        <v>15738</v>
      </c>
      <c r="J257">
        <v>7869</v>
      </c>
      <c r="K257">
        <f t="shared" si="154"/>
        <v>15898.76</v>
      </c>
      <c r="L257">
        <f t="shared" si="155"/>
        <v>2.0204295336129117</v>
      </c>
      <c r="M257" s="5">
        <f t="shared" si="156"/>
        <v>2</v>
      </c>
      <c r="N257" s="5">
        <f t="shared" si="157"/>
        <v>3</v>
      </c>
      <c r="U257" s="3" t="s">
        <v>70</v>
      </c>
      <c r="V257" s="1">
        <v>13</v>
      </c>
      <c r="W257" s="3">
        <v>2</v>
      </c>
      <c r="X257">
        <f t="shared" si="158"/>
        <v>40000</v>
      </c>
      <c r="Y257" s="3">
        <f t="shared" si="159"/>
        <v>2</v>
      </c>
      <c r="Z257">
        <f t="shared" si="150"/>
        <v>11474</v>
      </c>
      <c r="AA257">
        <v>5737</v>
      </c>
      <c r="AB257">
        <f t="shared" si="160"/>
        <v>9770.64</v>
      </c>
      <c r="AC257">
        <f t="shared" si="161"/>
        <v>1.7030922084713265</v>
      </c>
      <c r="AD257" s="5">
        <f t="shared" si="162"/>
        <v>1</v>
      </c>
      <c r="AE257" s="5">
        <f t="shared" si="163"/>
        <v>2</v>
      </c>
      <c r="AK257" s="3" t="s">
        <v>70</v>
      </c>
      <c r="AL257" s="1">
        <v>14</v>
      </c>
      <c r="AM257" s="3">
        <v>2</v>
      </c>
      <c r="AN257">
        <f t="shared" si="164"/>
        <v>40000</v>
      </c>
      <c r="AO257" s="3">
        <f t="shared" si="165"/>
        <v>2</v>
      </c>
      <c r="AP257">
        <f t="shared" si="151"/>
        <v>17490</v>
      </c>
      <c r="AQ257">
        <v>8745</v>
      </c>
      <c r="AR257">
        <f t="shared" si="166"/>
        <v>14869.28</v>
      </c>
      <c r="AS257">
        <f t="shared" si="167"/>
        <v>1.7003178959405376</v>
      </c>
      <c r="AT257" s="5">
        <f t="shared" si="168"/>
        <v>1</v>
      </c>
      <c r="AU257" s="5">
        <f t="shared" si="169"/>
        <v>2</v>
      </c>
    </row>
    <row r="258" spans="4:47" x14ac:dyDescent="0.2">
      <c r="D258" s="3" t="s">
        <v>71</v>
      </c>
      <c r="E258" s="1">
        <v>13</v>
      </c>
      <c r="F258" s="3">
        <v>2</v>
      </c>
      <c r="G258">
        <f t="shared" si="152"/>
        <v>40000</v>
      </c>
      <c r="H258" s="3">
        <f t="shared" si="153"/>
        <v>3</v>
      </c>
      <c r="I258">
        <f t="shared" si="149"/>
        <v>15856</v>
      </c>
      <c r="J258">
        <v>7928</v>
      </c>
      <c r="K258">
        <f t="shared" si="154"/>
        <v>15898.76</v>
      </c>
      <c r="L258">
        <f t="shared" si="155"/>
        <v>2.005393541876892</v>
      </c>
      <c r="M258" s="5">
        <f t="shared" si="156"/>
        <v>2</v>
      </c>
      <c r="N258" s="5">
        <f t="shared" si="157"/>
        <v>3</v>
      </c>
      <c r="U258" s="3" t="s">
        <v>71</v>
      </c>
      <c r="V258" s="1">
        <v>13</v>
      </c>
      <c r="W258" s="3">
        <v>2</v>
      </c>
      <c r="X258">
        <f t="shared" si="158"/>
        <v>40000</v>
      </c>
      <c r="Y258" s="3">
        <f t="shared" si="159"/>
        <v>2</v>
      </c>
      <c r="Z258">
        <f t="shared" si="150"/>
        <v>11744</v>
      </c>
      <c r="AA258">
        <v>5872</v>
      </c>
      <c r="AB258">
        <f t="shared" si="160"/>
        <v>9770.64</v>
      </c>
      <c r="AC258">
        <f t="shared" si="161"/>
        <v>1.6639373297002724</v>
      </c>
      <c r="AD258" s="5">
        <f t="shared" si="162"/>
        <v>1</v>
      </c>
      <c r="AE258" s="5">
        <f t="shared" si="163"/>
        <v>2</v>
      </c>
      <c r="AK258" s="3" t="s">
        <v>71</v>
      </c>
      <c r="AL258" s="1">
        <v>14</v>
      </c>
      <c r="AM258" s="3">
        <v>2</v>
      </c>
      <c r="AN258">
        <f t="shared" si="164"/>
        <v>40000</v>
      </c>
      <c r="AO258" s="3">
        <f t="shared" si="165"/>
        <v>2</v>
      </c>
      <c r="AP258">
        <f t="shared" si="151"/>
        <v>17510</v>
      </c>
      <c r="AQ258">
        <v>8755</v>
      </c>
      <c r="AR258">
        <f t="shared" si="166"/>
        <v>14869.28</v>
      </c>
      <c r="AS258">
        <f t="shared" si="167"/>
        <v>1.6983757852655625</v>
      </c>
      <c r="AT258" s="5">
        <f t="shared" si="168"/>
        <v>1</v>
      </c>
      <c r="AU258" s="5">
        <f t="shared" si="169"/>
        <v>2</v>
      </c>
    </row>
    <row r="259" spans="4:47" x14ac:dyDescent="0.2">
      <c r="D259" s="3" t="s">
        <v>81</v>
      </c>
      <c r="E259" s="1">
        <v>13</v>
      </c>
      <c r="F259" s="3">
        <v>2</v>
      </c>
      <c r="G259">
        <f t="shared" si="152"/>
        <v>40000</v>
      </c>
      <c r="H259" s="3">
        <f t="shared" si="153"/>
        <v>3</v>
      </c>
      <c r="I259">
        <f t="shared" si="149"/>
        <v>15878</v>
      </c>
      <c r="J259">
        <v>7939</v>
      </c>
      <c r="K259">
        <f t="shared" si="154"/>
        <v>15898.76</v>
      </c>
      <c r="L259">
        <f>K259/J259</f>
        <v>2.0026149389091827</v>
      </c>
      <c r="M259" s="5">
        <f>_xlfn.FLOOR.PRECISE(L259)</f>
        <v>2</v>
      </c>
      <c r="N259" s="5">
        <f>ROUNDUP(L259,0)</f>
        <v>3</v>
      </c>
      <c r="U259" s="3" t="s">
        <v>81</v>
      </c>
      <c r="V259" s="1">
        <v>13</v>
      </c>
      <c r="W259" s="3">
        <v>2</v>
      </c>
      <c r="X259">
        <f t="shared" si="158"/>
        <v>40000</v>
      </c>
      <c r="Y259" s="3">
        <f t="shared" si="159"/>
        <v>2</v>
      </c>
      <c r="Z259">
        <f t="shared" si="150"/>
        <v>11788</v>
      </c>
      <c r="AA259">
        <v>5894</v>
      </c>
      <c r="AB259">
        <f t="shared" si="160"/>
        <v>9770.64</v>
      </c>
      <c r="AC259">
        <f>AB259/AA259</f>
        <v>1.6577265015269764</v>
      </c>
      <c r="AD259" s="5">
        <f>_xlfn.FLOOR.PRECISE(AC259)</f>
        <v>1</v>
      </c>
      <c r="AE259" s="5">
        <f>ROUNDUP(AC259,0)</f>
        <v>2</v>
      </c>
      <c r="AK259" s="3" t="s">
        <v>81</v>
      </c>
      <c r="AL259" s="1">
        <v>14</v>
      </c>
      <c r="AM259" s="3">
        <v>2</v>
      </c>
      <c r="AN259">
        <f t="shared" si="164"/>
        <v>40000</v>
      </c>
      <c r="AO259" s="3">
        <f t="shared" si="165"/>
        <v>2</v>
      </c>
      <c r="AP259">
        <f t="shared" si="151"/>
        <v>17512</v>
      </c>
      <c r="AQ259">
        <v>8756</v>
      </c>
      <c r="AR259">
        <f t="shared" si="166"/>
        <v>14869.28</v>
      </c>
      <c r="AS259">
        <f>AR259/AQ259</f>
        <v>1.6981818181818182</v>
      </c>
      <c r="AT259" s="5">
        <f>_xlfn.FLOOR.PRECISE(AS259)</f>
        <v>1</v>
      </c>
      <c r="AU259" s="5">
        <f>ROUNDUP(AS259,0)</f>
        <v>2</v>
      </c>
    </row>
    <row r="260" spans="4:47" x14ac:dyDescent="0.2">
      <c r="D260" s="3" t="s">
        <v>82</v>
      </c>
      <c r="E260" s="1">
        <v>13</v>
      </c>
      <c r="F260" s="3">
        <v>2</v>
      </c>
      <c r="G260">
        <f t="shared" si="152"/>
        <v>40000</v>
      </c>
      <c r="H260" s="3">
        <f t="shared" si="153"/>
        <v>3</v>
      </c>
      <c r="I260">
        <f t="shared" si="149"/>
        <v>15494</v>
      </c>
      <c r="J260">
        <v>7747</v>
      </c>
      <c r="K260">
        <f t="shared" si="154"/>
        <v>15898.76</v>
      </c>
      <c r="L260">
        <f t="shared" ref="L260:L283" si="170">K260/J260</f>
        <v>2.0522473215438235</v>
      </c>
      <c r="M260" s="5">
        <f t="shared" ref="M260:M283" si="171">_xlfn.FLOOR.PRECISE(L260)</f>
        <v>2</v>
      </c>
      <c r="N260" s="5">
        <f t="shared" ref="N260:N283" si="172">ROUNDUP(L260,0)</f>
        <v>3</v>
      </c>
      <c r="U260" s="3" t="s">
        <v>82</v>
      </c>
      <c r="V260" s="1">
        <v>13</v>
      </c>
      <c r="W260" s="3">
        <v>2</v>
      </c>
      <c r="X260">
        <f t="shared" si="158"/>
        <v>40000</v>
      </c>
      <c r="Y260" s="3">
        <f t="shared" si="159"/>
        <v>2</v>
      </c>
      <c r="Z260">
        <f t="shared" si="150"/>
        <v>12000</v>
      </c>
      <c r="AA260">
        <v>6000</v>
      </c>
      <c r="AB260">
        <f t="shared" si="160"/>
        <v>9770.64</v>
      </c>
      <c r="AC260">
        <f t="shared" ref="AC260:AC283" si="173">AB260/AA260</f>
        <v>1.6284399999999999</v>
      </c>
      <c r="AD260" s="5">
        <f t="shared" ref="AD260:AD283" si="174">_xlfn.FLOOR.PRECISE(AC260)</f>
        <v>1</v>
      </c>
      <c r="AE260" s="5">
        <f t="shared" ref="AE260:AE283" si="175">ROUNDUP(AC260,0)</f>
        <v>2</v>
      </c>
      <c r="AK260" s="3" t="s">
        <v>82</v>
      </c>
      <c r="AL260" s="1">
        <v>14</v>
      </c>
      <c r="AM260" s="3">
        <v>2</v>
      </c>
      <c r="AN260">
        <f t="shared" si="164"/>
        <v>40000</v>
      </c>
      <c r="AO260" s="3">
        <f t="shared" si="165"/>
        <v>2</v>
      </c>
      <c r="AP260">
        <f t="shared" si="151"/>
        <v>17300</v>
      </c>
      <c r="AQ260">
        <v>8650</v>
      </c>
      <c r="AR260">
        <f t="shared" si="166"/>
        <v>14869.28</v>
      </c>
      <c r="AS260">
        <f t="shared" ref="AS260:AS283" si="176">AR260/AQ260</f>
        <v>1.7189919075144509</v>
      </c>
      <c r="AT260" s="5">
        <f t="shared" ref="AT260:AT283" si="177">_xlfn.FLOOR.PRECISE(AS260)</f>
        <v>1</v>
      </c>
      <c r="AU260" s="5">
        <f t="shared" ref="AU260:AU283" si="178">ROUNDUP(AS260,0)</f>
        <v>2</v>
      </c>
    </row>
    <row r="261" spans="4:47" x14ac:dyDescent="0.2">
      <c r="D261" s="3" t="s">
        <v>83</v>
      </c>
      <c r="E261" s="1">
        <v>13</v>
      </c>
      <c r="F261" s="3">
        <v>2</v>
      </c>
      <c r="G261">
        <f t="shared" si="152"/>
        <v>40000</v>
      </c>
      <c r="H261" s="3">
        <f t="shared" si="153"/>
        <v>3</v>
      </c>
      <c r="I261">
        <f t="shared" si="149"/>
        <v>15736</v>
      </c>
      <c r="J261">
        <v>7868</v>
      </c>
      <c r="K261">
        <f t="shared" si="154"/>
        <v>15898.76</v>
      </c>
      <c r="L261">
        <f t="shared" si="170"/>
        <v>2.020686324351805</v>
      </c>
      <c r="M261" s="5">
        <f t="shared" si="171"/>
        <v>2</v>
      </c>
      <c r="N261" s="5">
        <f t="shared" si="172"/>
        <v>3</v>
      </c>
      <c r="U261" s="3" t="s">
        <v>83</v>
      </c>
      <c r="V261" s="1">
        <v>13</v>
      </c>
      <c r="W261" s="3">
        <v>2</v>
      </c>
      <c r="X261">
        <f t="shared" si="158"/>
        <v>40000</v>
      </c>
      <c r="Y261" s="3">
        <f t="shared" si="159"/>
        <v>2</v>
      </c>
      <c r="Z261">
        <f t="shared" si="150"/>
        <v>12152</v>
      </c>
      <c r="AA261">
        <v>6076</v>
      </c>
      <c r="AB261">
        <f t="shared" si="160"/>
        <v>9770.64</v>
      </c>
      <c r="AC261">
        <f t="shared" si="173"/>
        <v>1.6080710994075049</v>
      </c>
      <c r="AD261" s="5">
        <f t="shared" si="174"/>
        <v>1</v>
      </c>
      <c r="AE261" s="5">
        <f t="shared" si="175"/>
        <v>2</v>
      </c>
      <c r="AK261" s="3" t="s">
        <v>83</v>
      </c>
      <c r="AL261" s="1">
        <v>14</v>
      </c>
      <c r="AM261" s="3">
        <v>2</v>
      </c>
      <c r="AN261">
        <f t="shared" si="164"/>
        <v>40000</v>
      </c>
      <c r="AO261" s="3">
        <f t="shared" si="165"/>
        <v>2</v>
      </c>
      <c r="AP261">
        <f t="shared" si="151"/>
        <v>17160</v>
      </c>
      <c r="AQ261">
        <v>8580</v>
      </c>
      <c r="AR261">
        <f t="shared" si="166"/>
        <v>14869.28</v>
      </c>
      <c r="AS261">
        <f t="shared" si="176"/>
        <v>1.7330163170163171</v>
      </c>
      <c r="AT261" s="5">
        <f t="shared" si="177"/>
        <v>1</v>
      </c>
      <c r="AU261" s="5">
        <f t="shared" si="178"/>
        <v>2</v>
      </c>
    </row>
    <row r="262" spans="4:47" x14ac:dyDescent="0.2">
      <c r="D262" s="3" t="s">
        <v>84</v>
      </c>
      <c r="E262" s="1">
        <v>13</v>
      </c>
      <c r="F262" s="3">
        <v>2</v>
      </c>
      <c r="G262">
        <f t="shared" si="152"/>
        <v>40000</v>
      </c>
      <c r="H262" s="3">
        <f t="shared" si="153"/>
        <v>3</v>
      </c>
      <c r="I262">
        <f t="shared" si="149"/>
        <v>15408</v>
      </c>
      <c r="J262">
        <v>7704</v>
      </c>
      <c r="K262">
        <f t="shared" si="154"/>
        <v>15898.76</v>
      </c>
      <c r="L262">
        <f t="shared" si="170"/>
        <v>2.0637019730010384</v>
      </c>
      <c r="M262" s="5">
        <f t="shared" si="171"/>
        <v>2</v>
      </c>
      <c r="N262" s="5">
        <f t="shared" si="172"/>
        <v>3</v>
      </c>
      <c r="U262" s="3" t="s">
        <v>84</v>
      </c>
      <c r="V262" s="1">
        <v>13</v>
      </c>
      <c r="W262" s="3">
        <v>2</v>
      </c>
      <c r="X262">
        <f t="shared" si="158"/>
        <v>40000</v>
      </c>
      <c r="Y262" s="3">
        <f t="shared" si="159"/>
        <v>2</v>
      </c>
      <c r="Z262">
        <f t="shared" si="150"/>
        <v>12310</v>
      </c>
      <c r="AA262">
        <v>6155</v>
      </c>
      <c r="AB262">
        <f t="shared" si="160"/>
        <v>9770.64</v>
      </c>
      <c r="AC262">
        <f t="shared" si="173"/>
        <v>1.5874313566206335</v>
      </c>
      <c r="AD262" s="5">
        <f t="shared" si="174"/>
        <v>1</v>
      </c>
      <c r="AE262" s="5">
        <f t="shared" si="175"/>
        <v>2</v>
      </c>
      <c r="AK262" s="3" t="s">
        <v>84</v>
      </c>
      <c r="AL262" s="1">
        <v>14</v>
      </c>
      <c r="AM262" s="3">
        <v>2</v>
      </c>
      <c r="AN262">
        <f t="shared" si="164"/>
        <v>40000</v>
      </c>
      <c r="AO262" s="3">
        <f t="shared" si="165"/>
        <v>2</v>
      </c>
      <c r="AP262">
        <f t="shared" si="151"/>
        <v>16976</v>
      </c>
      <c r="AQ262">
        <v>8488</v>
      </c>
      <c r="AR262">
        <f t="shared" si="166"/>
        <v>14869.28</v>
      </c>
      <c r="AS262">
        <f t="shared" si="176"/>
        <v>1.7518001885014138</v>
      </c>
      <c r="AT262" s="5">
        <f t="shared" si="177"/>
        <v>1</v>
      </c>
      <c r="AU262" s="5">
        <f t="shared" si="178"/>
        <v>2</v>
      </c>
    </row>
    <row r="263" spans="4:47" x14ac:dyDescent="0.2">
      <c r="D263" s="3" t="s">
        <v>85</v>
      </c>
      <c r="E263" s="1">
        <v>13</v>
      </c>
      <c r="F263" s="3">
        <v>2</v>
      </c>
      <c r="G263">
        <f t="shared" si="152"/>
        <v>40000</v>
      </c>
      <c r="H263" s="3">
        <f t="shared" si="153"/>
        <v>3</v>
      </c>
      <c r="I263">
        <f t="shared" si="149"/>
        <v>15484</v>
      </c>
      <c r="J263">
        <v>7742</v>
      </c>
      <c r="K263">
        <f t="shared" si="154"/>
        <v>15898.76</v>
      </c>
      <c r="L263">
        <f t="shared" si="170"/>
        <v>2.0535727202273315</v>
      </c>
      <c r="M263" s="5">
        <f t="shared" si="171"/>
        <v>2</v>
      </c>
      <c r="N263" s="5">
        <f t="shared" si="172"/>
        <v>3</v>
      </c>
      <c r="U263" s="3" t="s">
        <v>85</v>
      </c>
      <c r="V263" s="1">
        <v>13</v>
      </c>
      <c r="W263" s="3">
        <v>2</v>
      </c>
      <c r="X263">
        <f t="shared" si="158"/>
        <v>40000</v>
      </c>
      <c r="Y263" s="3">
        <f t="shared" si="159"/>
        <v>2</v>
      </c>
      <c r="Z263">
        <f t="shared" si="150"/>
        <v>12506</v>
      </c>
      <c r="AA263">
        <v>6253</v>
      </c>
      <c r="AB263">
        <f t="shared" si="160"/>
        <v>9770.64</v>
      </c>
      <c r="AC263">
        <f t="shared" si="173"/>
        <v>1.5625523748600672</v>
      </c>
      <c r="AD263" s="5">
        <f t="shared" si="174"/>
        <v>1</v>
      </c>
      <c r="AE263" s="5">
        <f t="shared" si="175"/>
        <v>2</v>
      </c>
      <c r="AK263" s="3" t="s">
        <v>85</v>
      </c>
      <c r="AL263" s="1">
        <v>14</v>
      </c>
      <c r="AM263" s="3">
        <v>2</v>
      </c>
      <c r="AN263">
        <f>AI$4/25</f>
        <v>40000</v>
      </c>
      <c r="AO263" s="3">
        <f t="shared" si="165"/>
        <v>2</v>
      </c>
      <c r="AP263">
        <f t="shared" si="151"/>
        <v>16612</v>
      </c>
      <c r="AQ263">
        <v>8306</v>
      </c>
      <c r="AR263">
        <f t="shared" si="166"/>
        <v>14869.28</v>
      </c>
      <c r="AS263">
        <f t="shared" si="176"/>
        <v>1.790185408138695</v>
      </c>
      <c r="AT263" s="5">
        <f t="shared" si="177"/>
        <v>1</v>
      </c>
      <c r="AU263" s="5">
        <f t="shared" si="178"/>
        <v>2</v>
      </c>
    </row>
    <row r="264" spans="4:47" x14ac:dyDescent="0.2">
      <c r="D264" s="3" t="s">
        <v>86</v>
      </c>
      <c r="E264" s="1">
        <v>13</v>
      </c>
      <c r="F264" s="3">
        <v>2</v>
      </c>
      <c r="G264">
        <f t="shared" si="152"/>
        <v>40000</v>
      </c>
      <c r="H264" s="3">
        <f t="shared" si="153"/>
        <v>3</v>
      </c>
      <c r="I264">
        <f t="shared" si="149"/>
        <v>15454</v>
      </c>
      <c r="J264">
        <v>7727</v>
      </c>
      <c r="K264">
        <f t="shared" si="154"/>
        <v>15898.76</v>
      </c>
      <c r="L264">
        <f t="shared" si="170"/>
        <v>2.0575592079720462</v>
      </c>
      <c r="M264" s="5">
        <f t="shared" si="171"/>
        <v>2</v>
      </c>
      <c r="N264" s="5">
        <f t="shared" si="172"/>
        <v>3</v>
      </c>
      <c r="U264" s="3" t="s">
        <v>86</v>
      </c>
      <c r="V264" s="1">
        <v>13</v>
      </c>
      <c r="W264" s="3">
        <v>2</v>
      </c>
      <c r="X264">
        <f t="shared" si="158"/>
        <v>40000</v>
      </c>
      <c r="Y264" s="3">
        <f t="shared" si="159"/>
        <v>2</v>
      </c>
      <c r="Z264">
        <f t="shared" si="150"/>
        <v>12732</v>
      </c>
      <c r="AA264">
        <v>6366</v>
      </c>
      <c r="AB264">
        <f t="shared" si="160"/>
        <v>9770.64</v>
      </c>
      <c r="AC264">
        <f t="shared" si="173"/>
        <v>1.5348162111215833</v>
      </c>
      <c r="AD264" s="5">
        <f t="shared" si="174"/>
        <v>1</v>
      </c>
      <c r="AE264" s="5">
        <f t="shared" si="175"/>
        <v>2</v>
      </c>
      <c r="AK264" s="3" t="s">
        <v>86</v>
      </c>
      <c r="AL264" s="1">
        <v>14</v>
      </c>
      <c r="AM264" s="3">
        <v>2</v>
      </c>
      <c r="AN264">
        <f t="shared" ref="AN264:AN283" si="179">AI$4/25</f>
        <v>40000</v>
      </c>
      <c r="AO264" s="3">
        <f t="shared" si="165"/>
        <v>2</v>
      </c>
      <c r="AP264">
        <f t="shared" si="151"/>
        <v>16672</v>
      </c>
      <c r="AQ264">
        <v>8336</v>
      </c>
      <c r="AR264">
        <f t="shared" si="166"/>
        <v>14869.28</v>
      </c>
      <c r="AS264">
        <f t="shared" si="176"/>
        <v>1.7837428023032631</v>
      </c>
      <c r="AT264" s="5">
        <f t="shared" si="177"/>
        <v>1</v>
      </c>
      <c r="AU264" s="5">
        <f t="shared" si="178"/>
        <v>2</v>
      </c>
    </row>
    <row r="265" spans="4:47" x14ac:dyDescent="0.2">
      <c r="D265" s="3" t="s">
        <v>87</v>
      </c>
      <c r="E265" s="1">
        <v>13</v>
      </c>
      <c r="F265" s="3">
        <v>2</v>
      </c>
      <c r="G265">
        <f t="shared" si="152"/>
        <v>40000</v>
      </c>
      <c r="H265" s="3">
        <f t="shared" si="153"/>
        <v>3</v>
      </c>
      <c r="I265">
        <f t="shared" si="149"/>
        <v>15266</v>
      </c>
      <c r="J265">
        <v>7633</v>
      </c>
      <c r="K265">
        <f t="shared" si="154"/>
        <v>15898.76</v>
      </c>
      <c r="L265">
        <f t="shared" si="170"/>
        <v>2.0828979431416221</v>
      </c>
      <c r="M265" s="5">
        <f t="shared" si="171"/>
        <v>2</v>
      </c>
      <c r="N265" s="5">
        <f t="shared" si="172"/>
        <v>3</v>
      </c>
      <c r="U265" s="3" t="s">
        <v>87</v>
      </c>
      <c r="V265" s="1">
        <v>13</v>
      </c>
      <c r="W265" s="3">
        <v>2</v>
      </c>
      <c r="X265">
        <f t="shared" si="158"/>
        <v>40000</v>
      </c>
      <c r="Y265" s="3">
        <f t="shared" si="159"/>
        <v>2</v>
      </c>
      <c r="Z265">
        <f t="shared" si="150"/>
        <v>12746</v>
      </c>
      <c r="AA265">
        <v>6373</v>
      </c>
      <c r="AB265">
        <f t="shared" si="160"/>
        <v>9770.64</v>
      </c>
      <c r="AC265">
        <f t="shared" si="173"/>
        <v>1.5331303938490506</v>
      </c>
      <c r="AD265" s="5">
        <f t="shared" si="174"/>
        <v>1</v>
      </c>
      <c r="AE265" s="5">
        <f t="shared" si="175"/>
        <v>2</v>
      </c>
      <c r="AK265" s="3" t="s">
        <v>87</v>
      </c>
      <c r="AL265" s="1">
        <v>14</v>
      </c>
      <c r="AM265" s="3">
        <v>2</v>
      </c>
      <c r="AN265">
        <f t="shared" si="179"/>
        <v>40000</v>
      </c>
      <c r="AO265" s="3">
        <f t="shared" si="165"/>
        <v>2</v>
      </c>
      <c r="AP265">
        <f t="shared" si="151"/>
        <v>16626</v>
      </c>
      <c r="AQ265">
        <v>8313</v>
      </c>
      <c r="AR265">
        <f t="shared" si="166"/>
        <v>14869.28</v>
      </c>
      <c r="AS265">
        <f t="shared" si="176"/>
        <v>1.7886779742571877</v>
      </c>
      <c r="AT265" s="5">
        <f t="shared" si="177"/>
        <v>1</v>
      </c>
      <c r="AU265" s="5">
        <f t="shared" si="178"/>
        <v>2</v>
      </c>
    </row>
    <row r="266" spans="4:47" x14ac:dyDescent="0.2">
      <c r="D266" s="3" t="s">
        <v>88</v>
      </c>
      <c r="E266" s="1">
        <v>13</v>
      </c>
      <c r="F266" s="3">
        <v>2</v>
      </c>
      <c r="G266">
        <f t="shared" si="152"/>
        <v>40000</v>
      </c>
      <c r="H266" s="3">
        <f t="shared" si="153"/>
        <v>3</v>
      </c>
      <c r="I266">
        <f t="shared" si="149"/>
        <v>15362</v>
      </c>
      <c r="J266">
        <v>7681</v>
      </c>
      <c r="K266">
        <f t="shared" si="154"/>
        <v>15898.76</v>
      </c>
      <c r="L266">
        <f t="shared" si="170"/>
        <v>2.0698815258429892</v>
      </c>
      <c r="M266" s="5">
        <f t="shared" si="171"/>
        <v>2</v>
      </c>
      <c r="N266" s="5">
        <f t="shared" si="172"/>
        <v>3</v>
      </c>
      <c r="U266" s="3" t="s">
        <v>88</v>
      </c>
      <c r="V266" s="1">
        <v>13</v>
      </c>
      <c r="W266" s="3">
        <v>2</v>
      </c>
      <c r="X266">
        <f t="shared" si="158"/>
        <v>40000</v>
      </c>
      <c r="Y266" s="3">
        <f t="shared" si="159"/>
        <v>2</v>
      </c>
      <c r="Z266">
        <f t="shared" si="150"/>
        <v>12878</v>
      </c>
      <c r="AA266">
        <v>6439</v>
      </c>
      <c r="AB266">
        <f t="shared" si="160"/>
        <v>9770.64</v>
      </c>
      <c r="AC266">
        <f t="shared" si="173"/>
        <v>1.5174157477869235</v>
      </c>
      <c r="AD266" s="5">
        <f t="shared" si="174"/>
        <v>1</v>
      </c>
      <c r="AE266" s="5">
        <f t="shared" si="175"/>
        <v>2</v>
      </c>
      <c r="AK266" s="3" t="s">
        <v>88</v>
      </c>
      <c r="AL266" s="1">
        <v>14</v>
      </c>
      <c r="AM266" s="3">
        <v>2</v>
      </c>
      <c r="AN266">
        <f t="shared" si="179"/>
        <v>40000</v>
      </c>
      <c r="AO266" s="3">
        <f t="shared" si="165"/>
        <v>2</v>
      </c>
      <c r="AP266">
        <f t="shared" si="151"/>
        <v>16706</v>
      </c>
      <c r="AQ266">
        <v>8353</v>
      </c>
      <c r="AR266">
        <f t="shared" si="166"/>
        <v>14869.28</v>
      </c>
      <c r="AS266">
        <f t="shared" si="176"/>
        <v>1.7801125344187718</v>
      </c>
      <c r="AT266" s="5">
        <f t="shared" si="177"/>
        <v>1</v>
      </c>
      <c r="AU266" s="5">
        <f t="shared" si="178"/>
        <v>2</v>
      </c>
    </row>
    <row r="267" spans="4:47" x14ac:dyDescent="0.2">
      <c r="D267" s="3" t="s">
        <v>89</v>
      </c>
      <c r="E267" s="1">
        <v>13</v>
      </c>
      <c r="F267" s="3">
        <v>2</v>
      </c>
      <c r="G267">
        <f t="shared" si="152"/>
        <v>40000</v>
      </c>
      <c r="H267" s="3">
        <f t="shared" si="153"/>
        <v>3</v>
      </c>
      <c r="I267">
        <f t="shared" si="149"/>
        <v>15102</v>
      </c>
      <c r="J267">
        <v>7551</v>
      </c>
      <c r="K267">
        <f t="shared" si="154"/>
        <v>15898.76</v>
      </c>
      <c r="L267">
        <f t="shared" si="170"/>
        <v>2.1055171500463516</v>
      </c>
      <c r="M267" s="5">
        <f t="shared" si="171"/>
        <v>2</v>
      </c>
      <c r="N267" s="5">
        <f t="shared" si="172"/>
        <v>3</v>
      </c>
      <c r="U267" s="3" t="s">
        <v>89</v>
      </c>
      <c r="V267" s="1">
        <v>13</v>
      </c>
      <c r="W267" s="3">
        <v>2</v>
      </c>
      <c r="X267">
        <f t="shared" si="158"/>
        <v>40000</v>
      </c>
      <c r="Y267" s="3">
        <f t="shared" si="159"/>
        <v>2</v>
      </c>
      <c r="Z267">
        <f t="shared" si="150"/>
        <v>13114</v>
      </c>
      <c r="AA267">
        <v>6557</v>
      </c>
      <c r="AB267">
        <f t="shared" si="160"/>
        <v>9770.64</v>
      </c>
      <c r="AC267">
        <f t="shared" si="173"/>
        <v>1.4901082812261703</v>
      </c>
      <c r="AD267" s="5">
        <f t="shared" si="174"/>
        <v>1</v>
      </c>
      <c r="AE267" s="5">
        <f t="shared" si="175"/>
        <v>2</v>
      </c>
      <c r="AK267" s="3" t="s">
        <v>89</v>
      </c>
      <c r="AL267" s="1">
        <v>14</v>
      </c>
      <c r="AM267" s="3">
        <v>2</v>
      </c>
      <c r="AN267">
        <f t="shared" si="179"/>
        <v>40000</v>
      </c>
      <c r="AO267" s="3">
        <f t="shared" si="165"/>
        <v>2</v>
      </c>
      <c r="AP267">
        <f t="shared" si="151"/>
        <v>16248</v>
      </c>
      <c r="AQ267">
        <v>8124</v>
      </c>
      <c r="AR267">
        <f t="shared" si="166"/>
        <v>14869.28</v>
      </c>
      <c r="AS267">
        <f t="shared" si="176"/>
        <v>1.8302904972919745</v>
      </c>
      <c r="AT267" s="5">
        <f t="shared" si="177"/>
        <v>1</v>
      </c>
      <c r="AU267" s="5">
        <f t="shared" si="178"/>
        <v>2</v>
      </c>
    </row>
    <row r="268" spans="4:47" x14ac:dyDescent="0.2">
      <c r="D268" s="3" t="s">
        <v>90</v>
      </c>
      <c r="E268" s="1">
        <v>13</v>
      </c>
      <c r="F268" s="3">
        <v>2</v>
      </c>
      <c r="G268">
        <f t="shared" si="152"/>
        <v>40000</v>
      </c>
      <c r="H268" s="3">
        <f t="shared" si="153"/>
        <v>3</v>
      </c>
      <c r="I268">
        <f t="shared" si="149"/>
        <v>15082</v>
      </c>
      <c r="J268">
        <v>7541</v>
      </c>
      <c r="K268">
        <f t="shared" si="154"/>
        <v>15898.76</v>
      </c>
      <c r="L268">
        <f t="shared" si="170"/>
        <v>2.1083092428059937</v>
      </c>
      <c r="M268" s="5">
        <f t="shared" si="171"/>
        <v>2</v>
      </c>
      <c r="N268" s="5">
        <f t="shared" si="172"/>
        <v>3</v>
      </c>
      <c r="U268" s="3" t="s">
        <v>90</v>
      </c>
      <c r="V268" s="1">
        <v>13</v>
      </c>
      <c r="W268" s="3">
        <v>2</v>
      </c>
      <c r="X268">
        <f t="shared" si="158"/>
        <v>40000</v>
      </c>
      <c r="Y268" s="3">
        <f t="shared" si="159"/>
        <v>2</v>
      </c>
      <c r="Z268">
        <f t="shared" si="150"/>
        <v>13226</v>
      </c>
      <c r="AA268">
        <v>6613</v>
      </c>
      <c r="AB268">
        <f t="shared" si="160"/>
        <v>9770.64</v>
      </c>
      <c r="AC268">
        <f t="shared" si="173"/>
        <v>1.4774897928322999</v>
      </c>
      <c r="AD268" s="5">
        <f t="shared" si="174"/>
        <v>1</v>
      </c>
      <c r="AE268" s="5">
        <f t="shared" si="175"/>
        <v>2</v>
      </c>
      <c r="AK268" s="3" t="s">
        <v>90</v>
      </c>
      <c r="AL268" s="1">
        <v>14</v>
      </c>
      <c r="AM268" s="3">
        <v>2</v>
      </c>
      <c r="AN268">
        <f t="shared" si="179"/>
        <v>40000</v>
      </c>
      <c r="AO268" s="3">
        <f t="shared" si="165"/>
        <v>2</v>
      </c>
      <c r="AP268">
        <f t="shared" si="151"/>
        <v>15958</v>
      </c>
      <c r="AQ268">
        <v>7979</v>
      </c>
      <c r="AR268">
        <f t="shared" si="166"/>
        <v>14869.28</v>
      </c>
      <c r="AS268">
        <f t="shared" si="176"/>
        <v>1.8635518235367841</v>
      </c>
      <c r="AT268" s="5">
        <f t="shared" si="177"/>
        <v>1</v>
      </c>
      <c r="AU268" s="5">
        <f t="shared" si="178"/>
        <v>2</v>
      </c>
    </row>
    <row r="269" spans="4:47" x14ac:dyDescent="0.2">
      <c r="D269" s="3" t="s">
        <v>91</v>
      </c>
      <c r="E269" s="1">
        <v>13</v>
      </c>
      <c r="F269" s="3">
        <v>2</v>
      </c>
      <c r="G269">
        <f t="shared" si="152"/>
        <v>40000</v>
      </c>
      <c r="H269" s="3">
        <f t="shared" si="153"/>
        <v>3</v>
      </c>
      <c r="I269">
        <f t="shared" si="149"/>
        <v>14930</v>
      </c>
      <c r="J269">
        <v>7465</v>
      </c>
      <c r="K269">
        <f t="shared" si="154"/>
        <v>15898.76</v>
      </c>
      <c r="L269">
        <f t="shared" si="170"/>
        <v>2.1297736101808438</v>
      </c>
      <c r="M269" s="5">
        <f t="shared" si="171"/>
        <v>2</v>
      </c>
      <c r="N269" s="5">
        <f t="shared" si="172"/>
        <v>3</v>
      </c>
      <c r="U269" s="3" t="s">
        <v>91</v>
      </c>
      <c r="V269" s="1">
        <v>13</v>
      </c>
      <c r="W269" s="3">
        <v>2</v>
      </c>
      <c r="X269">
        <f t="shared" si="158"/>
        <v>40000</v>
      </c>
      <c r="Y269" s="3">
        <f t="shared" si="159"/>
        <v>2</v>
      </c>
      <c r="Z269">
        <f t="shared" si="150"/>
        <v>13410</v>
      </c>
      <c r="AA269">
        <v>6705</v>
      </c>
      <c r="AB269">
        <f t="shared" si="160"/>
        <v>9770.64</v>
      </c>
      <c r="AC269">
        <f t="shared" si="173"/>
        <v>1.4572170022371365</v>
      </c>
      <c r="AD269" s="5">
        <f t="shared" si="174"/>
        <v>1</v>
      </c>
      <c r="AE269" s="5">
        <f t="shared" si="175"/>
        <v>2</v>
      </c>
      <c r="AK269" s="3" t="s">
        <v>91</v>
      </c>
      <c r="AL269" s="1">
        <v>14</v>
      </c>
      <c r="AM269" s="3">
        <v>2</v>
      </c>
      <c r="AN269">
        <f t="shared" si="179"/>
        <v>40000</v>
      </c>
      <c r="AO269" s="3">
        <f t="shared" si="165"/>
        <v>2</v>
      </c>
      <c r="AP269">
        <f t="shared" si="151"/>
        <v>15816</v>
      </c>
      <c r="AQ269">
        <v>7908</v>
      </c>
      <c r="AR269">
        <f t="shared" si="166"/>
        <v>14869.28</v>
      </c>
      <c r="AS269">
        <f t="shared" si="176"/>
        <v>1.8802832574607993</v>
      </c>
      <c r="AT269" s="5">
        <f t="shared" si="177"/>
        <v>1</v>
      </c>
      <c r="AU269" s="5">
        <f t="shared" si="178"/>
        <v>2</v>
      </c>
    </row>
    <row r="270" spans="4:47" x14ac:dyDescent="0.2">
      <c r="D270" s="3" t="s">
        <v>92</v>
      </c>
      <c r="E270" s="1">
        <v>13</v>
      </c>
      <c r="F270" s="3">
        <v>2</v>
      </c>
      <c r="G270">
        <f t="shared" si="152"/>
        <v>40000</v>
      </c>
      <c r="H270" s="3">
        <f t="shared" si="153"/>
        <v>3</v>
      </c>
      <c r="I270">
        <f t="shared" si="149"/>
        <v>14736</v>
      </c>
      <c r="J270">
        <v>7368</v>
      </c>
      <c r="K270">
        <f t="shared" si="154"/>
        <v>15898.76</v>
      </c>
      <c r="L270">
        <f t="shared" si="170"/>
        <v>2.1578121606948968</v>
      </c>
      <c r="M270" s="5">
        <f t="shared" si="171"/>
        <v>2</v>
      </c>
      <c r="N270" s="5">
        <f t="shared" si="172"/>
        <v>3</v>
      </c>
      <c r="U270" s="3" t="s">
        <v>92</v>
      </c>
      <c r="V270" s="1">
        <v>13</v>
      </c>
      <c r="W270" s="3">
        <v>2</v>
      </c>
      <c r="X270">
        <f t="shared" si="158"/>
        <v>40000</v>
      </c>
      <c r="Y270" s="3">
        <f t="shared" si="159"/>
        <v>2</v>
      </c>
      <c r="Z270">
        <f t="shared" si="150"/>
        <v>13438</v>
      </c>
      <c r="AA270">
        <v>6719</v>
      </c>
      <c r="AB270">
        <f t="shared" si="160"/>
        <v>9770.64</v>
      </c>
      <c r="AC270">
        <f t="shared" si="173"/>
        <v>1.4541806816490548</v>
      </c>
      <c r="AD270" s="5">
        <f t="shared" si="174"/>
        <v>1</v>
      </c>
      <c r="AE270" s="5">
        <f t="shared" si="175"/>
        <v>2</v>
      </c>
      <c r="AK270" s="3" t="s">
        <v>92</v>
      </c>
      <c r="AL270" s="1">
        <v>14</v>
      </c>
      <c r="AM270" s="3">
        <v>2</v>
      </c>
      <c r="AN270">
        <f t="shared" si="179"/>
        <v>40000</v>
      </c>
      <c r="AO270" s="3">
        <f t="shared" si="165"/>
        <v>2</v>
      </c>
      <c r="AP270">
        <f t="shared" si="151"/>
        <v>15560</v>
      </c>
      <c r="AQ270">
        <v>7780</v>
      </c>
      <c r="AR270">
        <f t="shared" si="166"/>
        <v>14869.28</v>
      </c>
      <c r="AS270">
        <f t="shared" si="176"/>
        <v>1.9112185089974294</v>
      </c>
      <c r="AT270" s="5">
        <f t="shared" si="177"/>
        <v>1</v>
      </c>
      <c r="AU270" s="5">
        <f t="shared" si="178"/>
        <v>2</v>
      </c>
    </row>
    <row r="271" spans="4:47" x14ac:dyDescent="0.2">
      <c r="D271" s="3" t="s">
        <v>93</v>
      </c>
      <c r="E271" s="1">
        <v>13</v>
      </c>
      <c r="F271" s="3">
        <v>2</v>
      </c>
      <c r="G271">
        <f t="shared" si="152"/>
        <v>40000</v>
      </c>
      <c r="H271" s="3">
        <f t="shared" si="153"/>
        <v>3</v>
      </c>
      <c r="I271">
        <f t="shared" si="149"/>
        <v>14600</v>
      </c>
      <c r="J271">
        <v>7300</v>
      </c>
      <c r="K271">
        <f t="shared" si="154"/>
        <v>15898.76</v>
      </c>
      <c r="L271">
        <f t="shared" si="170"/>
        <v>2.1779123287671234</v>
      </c>
      <c r="M271" s="5">
        <f t="shared" si="171"/>
        <v>2</v>
      </c>
      <c r="N271" s="5">
        <f t="shared" si="172"/>
        <v>3</v>
      </c>
      <c r="U271" s="3" t="s">
        <v>93</v>
      </c>
      <c r="V271" s="1">
        <v>13</v>
      </c>
      <c r="W271" s="3">
        <v>2</v>
      </c>
      <c r="X271">
        <f t="shared" si="158"/>
        <v>40000</v>
      </c>
      <c r="Y271" s="3">
        <f t="shared" si="159"/>
        <v>2</v>
      </c>
      <c r="Z271">
        <f t="shared" si="150"/>
        <v>13432</v>
      </c>
      <c r="AA271">
        <v>6716</v>
      </c>
      <c r="AB271">
        <f t="shared" si="160"/>
        <v>9770.64</v>
      </c>
      <c r="AC271">
        <f t="shared" si="173"/>
        <v>1.4548302561048243</v>
      </c>
      <c r="AD271" s="5">
        <f t="shared" si="174"/>
        <v>1</v>
      </c>
      <c r="AE271" s="5">
        <f t="shared" si="175"/>
        <v>2</v>
      </c>
      <c r="AK271" s="3" t="s">
        <v>93</v>
      </c>
      <c r="AL271" s="1">
        <v>14</v>
      </c>
      <c r="AM271" s="3">
        <v>2</v>
      </c>
      <c r="AN271">
        <f t="shared" si="179"/>
        <v>40000</v>
      </c>
      <c r="AO271" s="3">
        <f t="shared" si="165"/>
        <v>2</v>
      </c>
      <c r="AP271">
        <f t="shared" si="151"/>
        <v>15438</v>
      </c>
      <c r="AQ271">
        <v>7719</v>
      </c>
      <c r="AR271">
        <f t="shared" si="166"/>
        <v>14869.28</v>
      </c>
      <c r="AS271">
        <f t="shared" si="176"/>
        <v>1.9263220624433217</v>
      </c>
      <c r="AT271" s="5">
        <f t="shared" si="177"/>
        <v>1</v>
      </c>
      <c r="AU271" s="5">
        <f t="shared" si="178"/>
        <v>2</v>
      </c>
    </row>
    <row r="272" spans="4:47" x14ac:dyDescent="0.2">
      <c r="D272" s="3" t="s">
        <v>94</v>
      </c>
      <c r="E272" s="1">
        <v>13</v>
      </c>
      <c r="F272" s="3">
        <v>2</v>
      </c>
      <c r="G272">
        <f t="shared" si="152"/>
        <v>40000</v>
      </c>
      <c r="H272" s="3">
        <f t="shared" si="153"/>
        <v>3</v>
      </c>
      <c r="I272">
        <f t="shared" si="149"/>
        <v>14220</v>
      </c>
      <c r="J272">
        <v>7110</v>
      </c>
      <c r="K272">
        <f t="shared" si="154"/>
        <v>15898.76</v>
      </c>
      <c r="L272">
        <f t="shared" si="170"/>
        <v>2.2361125175808723</v>
      </c>
      <c r="M272" s="5">
        <f t="shared" si="171"/>
        <v>2</v>
      </c>
      <c r="N272" s="5">
        <f t="shared" si="172"/>
        <v>3</v>
      </c>
      <c r="U272" s="3" t="s">
        <v>94</v>
      </c>
      <c r="V272" s="1">
        <v>13</v>
      </c>
      <c r="W272" s="3">
        <v>2</v>
      </c>
      <c r="X272">
        <f t="shared" si="158"/>
        <v>40000</v>
      </c>
      <c r="Y272" s="3">
        <f t="shared" si="159"/>
        <v>2</v>
      </c>
      <c r="Z272">
        <f t="shared" si="150"/>
        <v>13462</v>
      </c>
      <c r="AA272">
        <v>6731</v>
      </c>
      <c r="AB272">
        <f t="shared" si="160"/>
        <v>9770.64</v>
      </c>
      <c r="AC272">
        <f t="shared" si="173"/>
        <v>1.4515881741197443</v>
      </c>
      <c r="AD272" s="5">
        <f t="shared" si="174"/>
        <v>1</v>
      </c>
      <c r="AE272" s="5">
        <f t="shared" si="175"/>
        <v>2</v>
      </c>
      <c r="AK272" s="3" t="s">
        <v>94</v>
      </c>
      <c r="AL272" s="1">
        <v>14</v>
      </c>
      <c r="AM272" s="3">
        <v>2</v>
      </c>
      <c r="AN272">
        <f t="shared" si="179"/>
        <v>40000</v>
      </c>
      <c r="AO272" s="3">
        <f t="shared" si="165"/>
        <v>2</v>
      </c>
      <c r="AP272">
        <f t="shared" si="151"/>
        <v>15150</v>
      </c>
      <c r="AQ272">
        <v>7575</v>
      </c>
      <c r="AR272">
        <f t="shared" si="166"/>
        <v>14869.28</v>
      </c>
      <c r="AS272">
        <f t="shared" si="176"/>
        <v>1.9629412541254125</v>
      </c>
      <c r="AT272" s="5">
        <f t="shared" si="177"/>
        <v>1</v>
      </c>
      <c r="AU272" s="5">
        <f t="shared" si="178"/>
        <v>2</v>
      </c>
    </row>
    <row r="273" spans="4:47" x14ac:dyDescent="0.2">
      <c r="D273" s="3" t="s">
        <v>95</v>
      </c>
      <c r="E273" s="1">
        <v>13</v>
      </c>
      <c r="F273" s="3">
        <v>2</v>
      </c>
      <c r="G273">
        <f t="shared" si="152"/>
        <v>40000</v>
      </c>
      <c r="H273" s="3">
        <f t="shared" si="153"/>
        <v>3</v>
      </c>
      <c r="I273">
        <f t="shared" si="149"/>
        <v>14442</v>
      </c>
      <c r="J273">
        <v>7221</v>
      </c>
      <c r="K273">
        <f t="shared" si="154"/>
        <v>15898.76</v>
      </c>
      <c r="L273">
        <f t="shared" si="170"/>
        <v>2.2017393712782165</v>
      </c>
      <c r="M273" s="5">
        <f t="shared" si="171"/>
        <v>2</v>
      </c>
      <c r="N273" s="5">
        <f t="shared" si="172"/>
        <v>3</v>
      </c>
      <c r="U273" s="3" t="s">
        <v>95</v>
      </c>
      <c r="V273" s="1">
        <v>13</v>
      </c>
      <c r="W273" s="3">
        <v>2</v>
      </c>
      <c r="X273">
        <f t="shared" si="158"/>
        <v>40000</v>
      </c>
      <c r="Y273" s="3">
        <f t="shared" si="159"/>
        <v>2</v>
      </c>
      <c r="Z273">
        <f t="shared" si="150"/>
        <v>13364</v>
      </c>
      <c r="AA273">
        <v>6682</v>
      </c>
      <c r="AB273">
        <f t="shared" si="160"/>
        <v>9770.64</v>
      </c>
      <c r="AC273">
        <f t="shared" si="173"/>
        <v>1.4622328644118527</v>
      </c>
      <c r="AD273" s="5">
        <f t="shared" si="174"/>
        <v>1</v>
      </c>
      <c r="AE273" s="5">
        <f t="shared" si="175"/>
        <v>2</v>
      </c>
      <c r="AK273" s="3" t="s">
        <v>95</v>
      </c>
      <c r="AL273" s="1">
        <v>14</v>
      </c>
      <c r="AM273" s="3">
        <v>2</v>
      </c>
      <c r="AN273">
        <f t="shared" si="179"/>
        <v>40000</v>
      </c>
      <c r="AO273" s="3">
        <f t="shared" si="165"/>
        <v>2</v>
      </c>
      <c r="AP273">
        <f t="shared" si="151"/>
        <v>15160</v>
      </c>
      <c r="AQ273">
        <v>7580</v>
      </c>
      <c r="AR273">
        <f t="shared" si="166"/>
        <v>14869.28</v>
      </c>
      <c r="AS273">
        <f t="shared" si="176"/>
        <v>1.9616464379947229</v>
      </c>
      <c r="AT273" s="5">
        <f t="shared" si="177"/>
        <v>1</v>
      </c>
      <c r="AU273" s="5">
        <f t="shared" si="178"/>
        <v>2</v>
      </c>
    </row>
    <row r="274" spans="4:47" x14ac:dyDescent="0.2">
      <c r="D274" s="3" t="s">
        <v>96</v>
      </c>
      <c r="E274" s="1">
        <v>13</v>
      </c>
      <c r="F274" s="3">
        <v>2</v>
      </c>
      <c r="G274">
        <f t="shared" si="152"/>
        <v>40000</v>
      </c>
      <c r="H274" s="3">
        <f t="shared" si="153"/>
        <v>3</v>
      </c>
      <c r="I274">
        <f t="shared" si="149"/>
        <v>14056</v>
      </c>
      <c r="J274">
        <v>7028</v>
      </c>
      <c r="K274">
        <f t="shared" si="154"/>
        <v>15898.76</v>
      </c>
      <c r="L274">
        <f t="shared" si="170"/>
        <v>2.2622026180990327</v>
      </c>
      <c r="M274" s="5">
        <f t="shared" si="171"/>
        <v>2</v>
      </c>
      <c r="N274" s="5">
        <f t="shared" si="172"/>
        <v>3</v>
      </c>
      <c r="U274" s="3" t="s">
        <v>96</v>
      </c>
      <c r="V274" s="1">
        <v>13</v>
      </c>
      <c r="W274" s="3">
        <v>2</v>
      </c>
      <c r="X274">
        <f t="shared" si="158"/>
        <v>40000</v>
      </c>
      <c r="Y274" s="3">
        <f t="shared" si="159"/>
        <v>2</v>
      </c>
      <c r="Z274">
        <f t="shared" si="150"/>
        <v>13632</v>
      </c>
      <c r="AA274">
        <v>6816</v>
      </c>
      <c r="AB274">
        <f t="shared" si="160"/>
        <v>9770.64</v>
      </c>
      <c r="AC274">
        <f t="shared" si="173"/>
        <v>1.4334859154929576</v>
      </c>
      <c r="AD274" s="5">
        <f t="shared" si="174"/>
        <v>1</v>
      </c>
      <c r="AE274" s="5">
        <f t="shared" si="175"/>
        <v>2</v>
      </c>
      <c r="AK274" s="3" t="s">
        <v>96</v>
      </c>
      <c r="AL274" s="1">
        <v>14</v>
      </c>
      <c r="AM274" s="3">
        <v>2</v>
      </c>
      <c r="AN274">
        <f t="shared" si="179"/>
        <v>40000</v>
      </c>
      <c r="AO274" s="3">
        <f t="shared" si="165"/>
        <v>3</v>
      </c>
      <c r="AP274">
        <f t="shared" si="151"/>
        <v>14816</v>
      </c>
      <c r="AQ274">
        <v>7408</v>
      </c>
      <c r="AR274">
        <f t="shared" si="166"/>
        <v>14869.28</v>
      </c>
      <c r="AS274">
        <f t="shared" si="176"/>
        <v>2.0071922246220302</v>
      </c>
      <c r="AT274" s="5">
        <f t="shared" si="177"/>
        <v>2</v>
      </c>
      <c r="AU274" s="5">
        <f t="shared" si="178"/>
        <v>3</v>
      </c>
    </row>
    <row r="275" spans="4:47" x14ac:dyDescent="0.2">
      <c r="D275" s="3" t="s">
        <v>97</v>
      </c>
      <c r="E275" s="1">
        <v>13</v>
      </c>
      <c r="F275" s="3">
        <v>2</v>
      </c>
      <c r="G275">
        <f t="shared" si="152"/>
        <v>40000</v>
      </c>
      <c r="H275" s="3">
        <f t="shared" si="153"/>
        <v>3</v>
      </c>
      <c r="I275">
        <f t="shared" si="149"/>
        <v>14076</v>
      </c>
      <c r="J275">
        <v>7038</v>
      </c>
      <c r="K275">
        <f t="shared" si="154"/>
        <v>15898.76</v>
      </c>
      <c r="L275">
        <f t="shared" si="170"/>
        <v>2.2589883489627733</v>
      </c>
      <c r="M275" s="5">
        <f t="shared" si="171"/>
        <v>2</v>
      </c>
      <c r="N275" s="5">
        <f t="shared" si="172"/>
        <v>3</v>
      </c>
      <c r="U275" s="3" t="s">
        <v>97</v>
      </c>
      <c r="V275" s="1">
        <v>13</v>
      </c>
      <c r="W275" s="3">
        <v>2</v>
      </c>
      <c r="X275">
        <f t="shared" si="158"/>
        <v>40000</v>
      </c>
      <c r="Y275" s="3">
        <f t="shared" si="159"/>
        <v>2</v>
      </c>
      <c r="Z275">
        <f t="shared" si="150"/>
        <v>13730</v>
      </c>
      <c r="AA275">
        <v>6865</v>
      </c>
      <c r="AB275">
        <f t="shared" si="160"/>
        <v>9770.64</v>
      </c>
      <c r="AC275">
        <f t="shared" si="173"/>
        <v>1.4232541879096867</v>
      </c>
      <c r="AD275" s="5">
        <f t="shared" si="174"/>
        <v>1</v>
      </c>
      <c r="AE275" s="5">
        <f t="shared" si="175"/>
        <v>2</v>
      </c>
      <c r="AK275" s="3" t="s">
        <v>97</v>
      </c>
      <c r="AL275" s="1">
        <v>14</v>
      </c>
      <c r="AM275" s="3">
        <v>2</v>
      </c>
      <c r="AN275">
        <f t="shared" si="179"/>
        <v>40000</v>
      </c>
      <c r="AO275" s="3">
        <f t="shared" si="165"/>
        <v>3</v>
      </c>
      <c r="AP275">
        <f t="shared" si="151"/>
        <v>14388</v>
      </c>
      <c r="AQ275">
        <v>7194</v>
      </c>
      <c r="AR275">
        <f t="shared" si="166"/>
        <v>14869.28</v>
      </c>
      <c r="AS275">
        <f t="shared" si="176"/>
        <v>2.0669001946066166</v>
      </c>
      <c r="AT275" s="5">
        <f t="shared" si="177"/>
        <v>2</v>
      </c>
      <c r="AU275" s="5">
        <f t="shared" si="178"/>
        <v>3</v>
      </c>
    </row>
    <row r="276" spans="4:47" x14ac:dyDescent="0.2">
      <c r="D276" s="3" t="s">
        <v>98</v>
      </c>
      <c r="E276" s="1">
        <v>13</v>
      </c>
      <c r="F276" s="3">
        <v>2</v>
      </c>
      <c r="G276">
        <f t="shared" si="152"/>
        <v>40000</v>
      </c>
      <c r="H276" s="3">
        <f t="shared" si="153"/>
        <v>3</v>
      </c>
      <c r="I276">
        <f t="shared" si="149"/>
        <v>13876</v>
      </c>
      <c r="J276">
        <v>6938</v>
      </c>
      <c r="K276">
        <f t="shared" si="154"/>
        <v>15898.76</v>
      </c>
      <c r="L276">
        <f t="shared" si="170"/>
        <v>2.2915479965407899</v>
      </c>
      <c r="M276" s="5">
        <f t="shared" si="171"/>
        <v>2</v>
      </c>
      <c r="N276" s="5">
        <f t="shared" si="172"/>
        <v>3</v>
      </c>
      <c r="U276" s="3" t="s">
        <v>98</v>
      </c>
      <c r="V276" s="1">
        <v>13</v>
      </c>
      <c r="W276" s="3">
        <v>2</v>
      </c>
      <c r="X276">
        <f t="shared" si="158"/>
        <v>40000</v>
      </c>
      <c r="Y276" s="3">
        <f t="shared" si="159"/>
        <v>2</v>
      </c>
      <c r="Z276">
        <f t="shared" si="150"/>
        <v>13560</v>
      </c>
      <c r="AA276">
        <v>6780</v>
      </c>
      <c r="AB276">
        <f t="shared" si="160"/>
        <v>9770.64</v>
      </c>
      <c r="AC276">
        <f t="shared" si="173"/>
        <v>1.4410973451327433</v>
      </c>
      <c r="AD276" s="5">
        <f t="shared" si="174"/>
        <v>1</v>
      </c>
      <c r="AE276" s="5">
        <f t="shared" si="175"/>
        <v>2</v>
      </c>
      <c r="AK276" s="3" t="s">
        <v>98</v>
      </c>
      <c r="AL276" s="1">
        <v>14</v>
      </c>
      <c r="AM276" s="3">
        <v>2</v>
      </c>
      <c r="AN276">
        <f t="shared" si="179"/>
        <v>40000</v>
      </c>
      <c r="AO276" s="3">
        <f t="shared" si="165"/>
        <v>3</v>
      </c>
      <c r="AP276">
        <f t="shared" si="151"/>
        <v>14236</v>
      </c>
      <c r="AQ276">
        <v>7118</v>
      </c>
      <c r="AR276">
        <f t="shared" si="166"/>
        <v>14869.28</v>
      </c>
      <c r="AS276">
        <f t="shared" si="176"/>
        <v>2.0889688114638942</v>
      </c>
      <c r="AT276" s="5">
        <f t="shared" si="177"/>
        <v>2</v>
      </c>
      <c r="AU276" s="5">
        <f t="shared" si="178"/>
        <v>3</v>
      </c>
    </row>
    <row r="277" spans="4:47" x14ac:dyDescent="0.2">
      <c r="D277" s="3" t="s">
        <v>99</v>
      </c>
      <c r="E277" s="1">
        <v>13</v>
      </c>
      <c r="F277" s="3">
        <v>2</v>
      </c>
      <c r="G277">
        <f t="shared" si="152"/>
        <v>40000</v>
      </c>
      <c r="H277" s="3">
        <f t="shared" si="153"/>
        <v>3</v>
      </c>
      <c r="I277">
        <f t="shared" si="149"/>
        <v>13512</v>
      </c>
      <c r="J277">
        <v>6756</v>
      </c>
      <c r="K277">
        <f t="shared" si="154"/>
        <v>15898.76</v>
      </c>
      <c r="L277">
        <f t="shared" si="170"/>
        <v>2.3532800473653048</v>
      </c>
      <c r="M277" s="5">
        <f t="shared" si="171"/>
        <v>2</v>
      </c>
      <c r="N277" s="5">
        <f t="shared" si="172"/>
        <v>3</v>
      </c>
      <c r="U277" s="3" t="s">
        <v>99</v>
      </c>
      <c r="V277" s="1">
        <v>13</v>
      </c>
      <c r="W277" s="3">
        <v>2</v>
      </c>
      <c r="X277">
        <f t="shared" si="158"/>
        <v>40000</v>
      </c>
      <c r="Y277" s="3">
        <f t="shared" si="159"/>
        <v>2</v>
      </c>
      <c r="Z277">
        <f t="shared" si="150"/>
        <v>13590</v>
      </c>
      <c r="AA277">
        <v>6795</v>
      </c>
      <c r="AB277">
        <f t="shared" si="160"/>
        <v>9770.64</v>
      </c>
      <c r="AC277">
        <f t="shared" si="173"/>
        <v>1.4379161147902868</v>
      </c>
      <c r="AD277" s="5">
        <f t="shared" si="174"/>
        <v>1</v>
      </c>
      <c r="AE277" s="5">
        <f t="shared" si="175"/>
        <v>2</v>
      </c>
      <c r="AK277" s="3" t="s">
        <v>99</v>
      </c>
      <c r="AL277" s="1">
        <v>14</v>
      </c>
      <c r="AM277" s="3">
        <v>2</v>
      </c>
      <c r="AN277">
        <f t="shared" si="179"/>
        <v>40000</v>
      </c>
      <c r="AO277" s="3">
        <f t="shared" si="165"/>
        <v>3</v>
      </c>
      <c r="AP277">
        <f t="shared" si="151"/>
        <v>13912</v>
      </c>
      <c r="AQ277">
        <v>6956</v>
      </c>
      <c r="AR277">
        <f t="shared" si="166"/>
        <v>14869.28</v>
      </c>
      <c r="AS277">
        <f t="shared" si="176"/>
        <v>2.1376193214491086</v>
      </c>
      <c r="AT277" s="5">
        <f t="shared" si="177"/>
        <v>2</v>
      </c>
      <c r="AU277" s="5">
        <f t="shared" si="178"/>
        <v>3</v>
      </c>
    </row>
    <row r="278" spans="4:47" x14ac:dyDescent="0.2">
      <c r="D278" s="3" t="s">
        <v>100</v>
      </c>
      <c r="E278" s="1">
        <v>13</v>
      </c>
      <c r="F278" s="3">
        <v>2</v>
      </c>
      <c r="G278">
        <f t="shared" si="152"/>
        <v>40000</v>
      </c>
      <c r="H278" s="3">
        <f t="shared" si="153"/>
        <v>3</v>
      </c>
      <c r="I278">
        <f t="shared" si="149"/>
        <v>13490</v>
      </c>
      <c r="J278">
        <v>6745</v>
      </c>
      <c r="K278">
        <f t="shared" si="154"/>
        <v>15898.76</v>
      </c>
      <c r="L278">
        <f t="shared" si="170"/>
        <v>2.3571178650852485</v>
      </c>
      <c r="M278" s="5">
        <f t="shared" si="171"/>
        <v>2</v>
      </c>
      <c r="N278" s="5">
        <f t="shared" si="172"/>
        <v>3</v>
      </c>
      <c r="U278" s="3" t="s">
        <v>100</v>
      </c>
      <c r="V278" s="1">
        <v>13</v>
      </c>
      <c r="W278" s="3">
        <v>2</v>
      </c>
      <c r="X278">
        <f t="shared" si="158"/>
        <v>40000</v>
      </c>
      <c r="Y278" s="3">
        <f t="shared" si="159"/>
        <v>2</v>
      </c>
      <c r="Z278">
        <f t="shared" si="150"/>
        <v>13644</v>
      </c>
      <c r="AA278">
        <v>6822</v>
      </c>
      <c r="AB278">
        <f t="shared" si="160"/>
        <v>9770.64</v>
      </c>
      <c r="AC278">
        <f t="shared" si="173"/>
        <v>1.4322251539138082</v>
      </c>
      <c r="AD278" s="5">
        <f t="shared" si="174"/>
        <v>1</v>
      </c>
      <c r="AE278" s="5">
        <f t="shared" si="175"/>
        <v>2</v>
      </c>
      <c r="AK278" s="3" t="s">
        <v>100</v>
      </c>
      <c r="AL278" s="1">
        <v>14</v>
      </c>
      <c r="AM278" s="3">
        <v>2</v>
      </c>
      <c r="AN278">
        <f t="shared" si="179"/>
        <v>40000</v>
      </c>
      <c r="AO278" s="3">
        <f t="shared" si="165"/>
        <v>3</v>
      </c>
      <c r="AP278">
        <f t="shared" si="151"/>
        <v>13586</v>
      </c>
      <c r="AQ278">
        <v>6793</v>
      </c>
      <c r="AR278">
        <f t="shared" si="166"/>
        <v>14869.28</v>
      </c>
      <c r="AS278">
        <f t="shared" si="176"/>
        <v>2.1889121154129252</v>
      </c>
      <c r="AT278" s="5">
        <f t="shared" si="177"/>
        <v>2</v>
      </c>
      <c r="AU278" s="5">
        <f t="shared" si="178"/>
        <v>3</v>
      </c>
    </row>
    <row r="279" spans="4:47" x14ac:dyDescent="0.2">
      <c r="D279" s="3" t="s">
        <v>101</v>
      </c>
      <c r="E279" s="1">
        <v>13</v>
      </c>
      <c r="F279" s="3">
        <v>2</v>
      </c>
      <c r="G279">
        <f t="shared" si="152"/>
        <v>40000</v>
      </c>
      <c r="H279" s="3">
        <f t="shared" si="153"/>
        <v>3</v>
      </c>
      <c r="I279">
        <f t="shared" si="149"/>
        <v>13258</v>
      </c>
      <c r="J279">
        <v>6629</v>
      </c>
      <c r="K279">
        <f t="shared" si="154"/>
        <v>15898.76</v>
      </c>
      <c r="L279">
        <f t="shared" si="170"/>
        <v>2.3983647608990797</v>
      </c>
      <c r="M279" s="5">
        <f t="shared" si="171"/>
        <v>2</v>
      </c>
      <c r="N279" s="5">
        <f t="shared" si="172"/>
        <v>3</v>
      </c>
      <c r="U279" s="3" t="s">
        <v>101</v>
      </c>
      <c r="V279" s="1">
        <v>13</v>
      </c>
      <c r="W279" s="3">
        <v>2</v>
      </c>
      <c r="X279">
        <f t="shared" si="158"/>
        <v>40000</v>
      </c>
      <c r="Y279" s="3">
        <f t="shared" si="159"/>
        <v>2</v>
      </c>
      <c r="Z279">
        <f t="shared" si="150"/>
        <v>13448</v>
      </c>
      <c r="AA279">
        <v>6724</v>
      </c>
      <c r="AB279">
        <f t="shared" si="160"/>
        <v>9770.64</v>
      </c>
      <c r="AC279">
        <f t="shared" si="173"/>
        <v>1.4530993456276025</v>
      </c>
      <c r="AD279" s="5">
        <f t="shared" si="174"/>
        <v>1</v>
      </c>
      <c r="AE279" s="5">
        <f t="shared" si="175"/>
        <v>2</v>
      </c>
      <c r="AK279" s="3" t="s">
        <v>101</v>
      </c>
      <c r="AL279" s="1">
        <v>14</v>
      </c>
      <c r="AM279" s="3">
        <v>2</v>
      </c>
      <c r="AN279">
        <f t="shared" si="179"/>
        <v>40000</v>
      </c>
      <c r="AO279" s="3">
        <f t="shared" si="165"/>
        <v>3</v>
      </c>
      <c r="AP279">
        <f t="shared" si="151"/>
        <v>13272</v>
      </c>
      <c r="AQ279">
        <v>6636</v>
      </c>
      <c r="AR279">
        <f t="shared" si="166"/>
        <v>14869.28</v>
      </c>
      <c r="AS279">
        <f t="shared" si="176"/>
        <v>2.2406992163954191</v>
      </c>
      <c r="AT279" s="5">
        <f t="shared" si="177"/>
        <v>2</v>
      </c>
      <c r="AU279" s="5">
        <f t="shared" si="178"/>
        <v>3</v>
      </c>
    </row>
    <row r="280" spans="4:47" x14ac:dyDescent="0.2">
      <c r="D280" s="3" t="s">
        <v>102</v>
      </c>
      <c r="E280" s="1">
        <v>13</v>
      </c>
      <c r="F280" s="3">
        <v>2</v>
      </c>
      <c r="G280">
        <f t="shared" si="152"/>
        <v>40000</v>
      </c>
      <c r="H280" s="3">
        <f t="shared" si="153"/>
        <v>3</v>
      </c>
      <c r="I280">
        <f t="shared" si="149"/>
        <v>13028</v>
      </c>
      <c r="J280">
        <v>6514</v>
      </c>
      <c r="K280">
        <f t="shared" si="154"/>
        <v>15898.76</v>
      </c>
      <c r="L280">
        <f t="shared" si="170"/>
        <v>2.4407061713233036</v>
      </c>
      <c r="M280" s="5">
        <f t="shared" si="171"/>
        <v>2</v>
      </c>
      <c r="N280" s="5">
        <f t="shared" si="172"/>
        <v>3</v>
      </c>
      <c r="U280" s="3" t="s">
        <v>102</v>
      </c>
      <c r="V280" s="1">
        <v>13</v>
      </c>
      <c r="W280" s="3">
        <v>2</v>
      </c>
      <c r="X280">
        <f t="shared" si="158"/>
        <v>40000</v>
      </c>
      <c r="Y280" s="3">
        <f t="shared" si="159"/>
        <v>2</v>
      </c>
      <c r="Z280">
        <f t="shared" si="150"/>
        <v>13436</v>
      </c>
      <c r="AA280">
        <v>6718</v>
      </c>
      <c r="AB280">
        <f t="shared" si="160"/>
        <v>9770.64</v>
      </c>
      <c r="AC280">
        <f t="shared" si="173"/>
        <v>1.4543971420065496</v>
      </c>
      <c r="AD280" s="5">
        <f t="shared" si="174"/>
        <v>1</v>
      </c>
      <c r="AE280" s="5">
        <f t="shared" si="175"/>
        <v>2</v>
      </c>
      <c r="AK280" s="3" t="s">
        <v>102</v>
      </c>
      <c r="AL280" s="1">
        <v>14</v>
      </c>
      <c r="AM280" s="3">
        <v>2</v>
      </c>
      <c r="AN280">
        <f t="shared" si="179"/>
        <v>40000</v>
      </c>
      <c r="AO280" s="3">
        <f t="shared" si="165"/>
        <v>3</v>
      </c>
      <c r="AP280">
        <f t="shared" si="151"/>
        <v>13426</v>
      </c>
      <c r="AQ280">
        <v>6713</v>
      </c>
      <c r="AR280">
        <f t="shared" si="166"/>
        <v>14869.28</v>
      </c>
      <c r="AS280">
        <f t="shared" si="176"/>
        <v>2.2149977655295694</v>
      </c>
      <c r="AT280" s="5">
        <f t="shared" si="177"/>
        <v>2</v>
      </c>
      <c r="AU280" s="5">
        <f t="shared" si="178"/>
        <v>3</v>
      </c>
    </row>
    <row r="281" spans="4:47" x14ac:dyDescent="0.2">
      <c r="D281" s="3" t="s">
        <v>103</v>
      </c>
      <c r="E281" s="1">
        <v>13</v>
      </c>
      <c r="F281" s="3">
        <v>1</v>
      </c>
      <c r="G281">
        <f t="shared" si="152"/>
        <v>40000</v>
      </c>
      <c r="H281" s="3">
        <f t="shared" si="153"/>
        <v>3</v>
      </c>
      <c r="I281">
        <f t="shared" si="149"/>
        <v>6388</v>
      </c>
      <c r="J281">
        <v>6388</v>
      </c>
      <c r="K281">
        <f t="shared" si="154"/>
        <v>15898.76</v>
      </c>
      <c r="L281">
        <f t="shared" si="170"/>
        <v>2.4888478396994365</v>
      </c>
      <c r="M281" s="5">
        <f t="shared" si="171"/>
        <v>2</v>
      </c>
      <c r="N281" s="5">
        <f t="shared" si="172"/>
        <v>3</v>
      </c>
      <c r="U281" s="3" t="s">
        <v>103</v>
      </c>
      <c r="V281" s="1">
        <v>13</v>
      </c>
      <c r="W281" s="3">
        <v>1</v>
      </c>
      <c r="X281">
        <f t="shared" si="158"/>
        <v>40000</v>
      </c>
      <c r="Y281" s="3">
        <f t="shared" si="159"/>
        <v>2</v>
      </c>
      <c r="Z281">
        <f t="shared" si="150"/>
        <v>6711</v>
      </c>
      <c r="AA281">
        <v>6711</v>
      </c>
      <c r="AB281">
        <f t="shared" si="160"/>
        <v>9770.64</v>
      </c>
      <c r="AC281">
        <f t="shared" si="173"/>
        <v>1.4559141707644165</v>
      </c>
      <c r="AD281" s="5">
        <f t="shared" si="174"/>
        <v>1</v>
      </c>
      <c r="AE281" s="5">
        <f t="shared" si="175"/>
        <v>2</v>
      </c>
      <c r="AK281" s="3" t="s">
        <v>103</v>
      </c>
      <c r="AL281" s="1">
        <v>14</v>
      </c>
      <c r="AM281" s="3">
        <v>1</v>
      </c>
      <c r="AN281">
        <f t="shared" si="179"/>
        <v>40000</v>
      </c>
      <c r="AO281" s="3">
        <f t="shared" si="165"/>
        <v>3</v>
      </c>
      <c r="AP281">
        <f t="shared" si="151"/>
        <v>6494</v>
      </c>
      <c r="AQ281">
        <v>6494</v>
      </c>
      <c r="AR281">
        <f t="shared" si="166"/>
        <v>14869.28</v>
      </c>
      <c r="AS281">
        <f t="shared" si="176"/>
        <v>2.2896951031721589</v>
      </c>
      <c r="AT281" s="5">
        <f t="shared" si="177"/>
        <v>2</v>
      </c>
      <c r="AU281" s="5">
        <f t="shared" si="178"/>
        <v>3</v>
      </c>
    </row>
    <row r="282" spans="4:47" x14ac:dyDescent="0.2">
      <c r="D282" s="3" t="s">
        <v>104</v>
      </c>
      <c r="E282" s="1">
        <v>13</v>
      </c>
      <c r="F282" s="3">
        <v>1</v>
      </c>
      <c r="G282">
        <f t="shared" si="152"/>
        <v>40000</v>
      </c>
      <c r="H282" s="3">
        <f t="shared" si="153"/>
        <v>3</v>
      </c>
      <c r="I282">
        <f t="shared" si="149"/>
        <v>6241</v>
      </c>
      <c r="J282">
        <v>6241</v>
      </c>
      <c r="K282">
        <f t="shared" si="154"/>
        <v>15898.76</v>
      </c>
      <c r="L282">
        <f t="shared" si="170"/>
        <v>2.5474699567377024</v>
      </c>
      <c r="M282" s="5">
        <f t="shared" si="171"/>
        <v>2</v>
      </c>
      <c r="N282" s="5">
        <f t="shared" si="172"/>
        <v>3</v>
      </c>
      <c r="U282" s="3" t="s">
        <v>104</v>
      </c>
      <c r="V282" s="1">
        <v>13</v>
      </c>
      <c r="W282" s="3">
        <v>1</v>
      </c>
      <c r="X282">
        <f t="shared" si="158"/>
        <v>40000</v>
      </c>
      <c r="Y282" s="3">
        <f t="shared" si="159"/>
        <v>2</v>
      </c>
      <c r="Z282">
        <f t="shared" si="150"/>
        <v>6765</v>
      </c>
      <c r="AA282">
        <v>6765</v>
      </c>
      <c r="AB282">
        <f t="shared" si="160"/>
        <v>9770.64</v>
      </c>
      <c r="AC282">
        <f t="shared" si="173"/>
        <v>1.4442926829268292</v>
      </c>
      <c r="AD282" s="5">
        <f t="shared" si="174"/>
        <v>1</v>
      </c>
      <c r="AE282" s="5">
        <f t="shared" si="175"/>
        <v>2</v>
      </c>
      <c r="AK282" s="3" t="s">
        <v>104</v>
      </c>
      <c r="AL282" s="1">
        <v>14</v>
      </c>
      <c r="AM282" s="3">
        <v>1</v>
      </c>
      <c r="AN282">
        <f t="shared" si="179"/>
        <v>40000</v>
      </c>
      <c r="AO282" s="3">
        <f t="shared" si="165"/>
        <v>3</v>
      </c>
      <c r="AP282">
        <f t="shared" si="151"/>
        <v>6360</v>
      </c>
      <c r="AQ282">
        <v>6360</v>
      </c>
      <c r="AR282">
        <f t="shared" si="166"/>
        <v>14869.28</v>
      </c>
      <c r="AS282">
        <f t="shared" si="176"/>
        <v>2.3379371069182393</v>
      </c>
      <c r="AT282" s="5">
        <f t="shared" si="177"/>
        <v>2</v>
      </c>
      <c r="AU282" s="5">
        <f t="shared" si="178"/>
        <v>3</v>
      </c>
    </row>
    <row r="283" spans="4:47" x14ac:dyDescent="0.2">
      <c r="D283" s="3" t="s">
        <v>105</v>
      </c>
      <c r="E283" s="1">
        <v>13</v>
      </c>
      <c r="F283" s="3">
        <v>1</v>
      </c>
      <c r="G283">
        <f t="shared" si="152"/>
        <v>40000</v>
      </c>
      <c r="H283" s="3">
        <f t="shared" si="153"/>
        <v>3</v>
      </c>
      <c r="I283">
        <f t="shared" si="149"/>
        <v>6119</v>
      </c>
      <c r="J283">
        <v>6119</v>
      </c>
      <c r="K283">
        <f t="shared" si="154"/>
        <v>15898.76</v>
      </c>
      <c r="L283">
        <f t="shared" si="170"/>
        <v>2.598261153783298</v>
      </c>
      <c r="M283" s="5">
        <f t="shared" si="171"/>
        <v>2</v>
      </c>
      <c r="N283" s="5">
        <f t="shared" si="172"/>
        <v>3</v>
      </c>
      <c r="U283" s="3" t="s">
        <v>105</v>
      </c>
      <c r="V283" s="1">
        <v>13</v>
      </c>
      <c r="W283" s="3">
        <v>1</v>
      </c>
      <c r="X283">
        <f t="shared" si="158"/>
        <v>40000</v>
      </c>
      <c r="Y283" s="3">
        <f t="shared" si="159"/>
        <v>2</v>
      </c>
      <c r="Z283">
        <f t="shared" si="150"/>
        <v>6502</v>
      </c>
      <c r="AA283">
        <v>6502</v>
      </c>
      <c r="AB283">
        <f t="shared" si="160"/>
        <v>9770.64</v>
      </c>
      <c r="AC283">
        <f t="shared" si="173"/>
        <v>1.5027130113811134</v>
      </c>
      <c r="AD283" s="5">
        <f t="shared" si="174"/>
        <v>1</v>
      </c>
      <c r="AE283" s="5">
        <f t="shared" si="175"/>
        <v>2</v>
      </c>
      <c r="AK283" s="3" t="s">
        <v>105</v>
      </c>
      <c r="AL283" s="1">
        <v>14</v>
      </c>
      <c r="AM283" s="3">
        <v>1</v>
      </c>
      <c r="AN283">
        <f t="shared" si="179"/>
        <v>40000</v>
      </c>
      <c r="AO283" s="3">
        <f t="shared" si="165"/>
        <v>3</v>
      </c>
      <c r="AP283">
        <f t="shared" si="151"/>
        <v>6214</v>
      </c>
      <c r="AQ283">
        <v>6214</v>
      </c>
      <c r="AR283">
        <f t="shared" si="166"/>
        <v>14869.28</v>
      </c>
      <c r="AS283">
        <f t="shared" si="176"/>
        <v>2.3928677180560025</v>
      </c>
      <c r="AT283" s="5">
        <f t="shared" si="177"/>
        <v>2</v>
      </c>
      <c r="AU283" s="5">
        <f t="shared" si="178"/>
        <v>3</v>
      </c>
    </row>
    <row r="284" spans="4:47" x14ac:dyDescent="0.2">
      <c r="D284" s="3"/>
      <c r="E284" s="1"/>
      <c r="F284" s="1" t="s">
        <v>20</v>
      </c>
      <c r="G284" s="1"/>
      <c r="H284" s="1"/>
      <c r="I284" s="1">
        <f>SUM(I234:I283)</f>
        <v>794938</v>
      </c>
      <c r="J284" s="1">
        <f>SUM(J234:J283)</f>
        <v>332075</v>
      </c>
      <c r="K284" s="1"/>
      <c r="L284" s="1"/>
      <c r="M284" s="1"/>
      <c r="N284" s="1"/>
      <c r="U284" s="3"/>
      <c r="V284" s="1"/>
      <c r="W284" s="1" t="s">
        <v>20</v>
      </c>
      <c r="Y284" s="1"/>
      <c r="Z284" s="1">
        <f>SUM(Z234:Z283)</f>
        <v>488532</v>
      </c>
      <c r="AA284" s="1">
        <f>SUM(AA234:AA283)</f>
        <v>250111</v>
      </c>
      <c r="AB284" s="1"/>
      <c r="AC284" s="1"/>
      <c r="AD284" s="1"/>
      <c r="AE284" s="1"/>
      <c r="AK284" s="3"/>
      <c r="AL284" s="1"/>
      <c r="AM284" s="1" t="s">
        <v>20</v>
      </c>
      <c r="AN284" s="1"/>
      <c r="AO284" s="1"/>
      <c r="AP284" s="1">
        <f>SUM(AP234:AP283)</f>
        <v>743464</v>
      </c>
      <c r="AQ284" s="1">
        <f>SUM(AQ234:AQ283)</f>
        <v>360006</v>
      </c>
      <c r="AR284" s="1"/>
      <c r="AS284" s="1"/>
      <c r="AT284" s="1"/>
      <c r="AU284" s="1"/>
    </row>
    <row r="290" spans="3:69" x14ac:dyDescent="0.2">
      <c r="E290">
        <v>18088</v>
      </c>
      <c r="H290">
        <v>25852</v>
      </c>
      <c r="I290">
        <v>27464</v>
      </c>
      <c r="K290">
        <v>29588</v>
      </c>
      <c r="L290">
        <v>30314</v>
      </c>
      <c r="M290">
        <v>30977</v>
      </c>
      <c r="N290">
        <v>31247</v>
      </c>
      <c r="V290">
        <v>18088</v>
      </c>
      <c r="Y290">
        <v>25852</v>
      </c>
      <c r="Z290">
        <v>27464</v>
      </c>
      <c r="AB290">
        <v>29588</v>
      </c>
      <c r="AC290">
        <v>30314</v>
      </c>
      <c r="AD290">
        <v>30977</v>
      </c>
      <c r="AE290">
        <v>31247</v>
      </c>
      <c r="AL290">
        <v>18088</v>
      </c>
      <c r="AO290">
        <v>25852</v>
      </c>
      <c r="AP290">
        <v>27464</v>
      </c>
      <c r="AR290">
        <v>29588</v>
      </c>
      <c r="AS290">
        <v>30314</v>
      </c>
      <c r="AT290">
        <v>30977</v>
      </c>
      <c r="AU290">
        <v>31247</v>
      </c>
    </row>
    <row r="294" spans="3:69" x14ac:dyDescent="0.2">
      <c r="C294">
        <v>1150</v>
      </c>
      <c r="D294">
        <v>2137</v>
      </c>
      <c r="F294">
        <v>3594</v>
      </c>
      <c r="G294">
        <v>4182</v>
      </c>
      <c r="J294">
        <v>5461</v>
      </c>
      <c r="O294">
        <v>6861</v>
      </c>
      <c r="P294">
        <v>7049</v>
      </c>
      <c r="Q294">
        <v>7273</v>
      </c>
      <c r="R294">
        <v>7354</v>
      </c>
      <c r="S294">
        <v>7479</v>
      </c>
      <c r="T294">
        <v>7551</v>
      </c>
      <c r="U294">
        <v>7639</v>
      </c>
      <c r="W294">
        <v>3594</v>
      </c>
      <c r="X294">
        <v>4182</v>
      </c>
      <c r="AA294">
        <v>5461</v>
      </c>
      <c r="AF294">
        <v>7742</v>
      </c>
      <c r="AG294">
        <v>7727</v>
      </c>
      <c r="AH294">
        <v>7633</v>
      </c>
      <c r="AI294">
        <v>7681</v>
      </c>
      <c r="AJ294">
        <v>7551</v>
      </c>
      <c r="AK294">
        <v>7541</v>
      </c>
      <c r="AM294">
        <v>3594</v>
      </c>
      <c r="AN294">
        <v>4182</v>
      </c>
      <c r="AQ294">
        <v>5461</v>
      </c>
      <c r="AV294">
        <v>6629</v>
      </c>
      <c r="AW294">
        <v>6514</v>
      </c>
      <c r="AX294">
        <v>6388</v>
      </c>
      <c r="AY294">
        <v>6241</v>
      </c>
      <c r="AZ294">
        <v>6119</v>
      </c>
    </row>
    <row r="295" spans="3:69" x14ac:dyDescent="0.2">
      <c r="E295">
        <v>5798</v>
      </c>
      <c r="H295">
        <v>11155</v>
      </c>
      <c r="I295">
        <v>12700</v>
      </c>
      <c r="K295">
        <v>15791</v>
      </c>
      <c r="L295">
        <v>16839</v>
      </c>
      <c r="M295">
        <v>18180</v>
      </c>
      <c r="N295">
        <v>19330</v>
      </c>
      <c r="V295">
        <v>5798</v>
      </c>
      <c r="Y295">
        <v>11155</v>
      </c>
      <c r="Z295">
        <v>12700</v>
      </c>
      <c r="AB295">
        <v>15791</v>
      </c>
      <c r="AC295">
        <v>16839</v>
      </c>
      <c r="AD295">
        <v>18180</v>
      </c>
      <c r="AE295">
        <v>19330</v>
      </c>
      <c r="AL295">
        <v>5798</v>
      </c>
      <c r="AO295">
        <v>11155</v>
      </c>
      <c r="AP295">
        <v>12700</v>
      </c>
      <c r="AR295">
        <v>15791</v>
      </c>
      <c r="AS295">
        <v>16839</v>
      </c>
      <c r="AT295">
        <v>18180</v>
      </c>
      <c r="AU295">
        <v>19330</v>
      </c>
    </row>
    <row r="303" spans="3:69" x14ac:dyDescent="0.2">
      <c r="T303">
        <v>302</v>
      </c>
      <c r="U303">
        <v>620</v>
      </c>
      <c r="V303">
        <v>913</v>
      </c>
      <c r="W303">
        <v>1229</v>
      </c>
      <c r="X303">
        <v>1561</v>
      </c>
      <c r="Y303">
        <v>1850</v>
      </c>
      <c r="Z303">
        <v>2119</v>
      </c>
      <c r="AA303">
        <v>2441</v>
      </c>
      <c r="AB303">
        <v>2739</v>
      </c>
      <c r="AC303">
        <v>2963</v>
      </c>
      <c r="AD303">
        <v>3218</v>
      </c>
      <c r="AE303">
        <v>3449</v>
      </c>
      <c r="AF303">
        <v>3750</v>
      </c>
      <c r="AG303">
        <v>3910</v>
      </c>
      <c r="AH303">
        <v>4154</v>
      </c>
      <c r="AI303">
        <v>4340</v>
      </c>
      <c r="AJ303">
        <v>4519</v>
      </c>
      <c r="AK303">
        <v>4658</v>
      </c>
      <c r="AL303">
        <v>4818</v>
      </c>
      <c r="AM303">
        <v>4971</v>
      </c>
      <c r="AN303">
        <v>5205</v>
      </c>
      <c r="AO303">
        <v>5396</v>
      </c>
      <c r="AP303">
        <v>5600</v>
      </c>
      <c r="AQ303">
        <v>5737</v>
      </c>
      <c r="AR303">
        <v>5872</v>
      </c>
      <c r="AS303">
        <v>5894</v>
      </c>
      <c r="AT303">
        <v>6000</v>
      </c>
      <c r="AU303">
        <v>6076</v>
      </c>
      <c r="AV303">
        <v>6155</v>
      </c>
      <c r="AW303">
        <v>6253</v>
      </c>
      <c r="AX303">
        <v>6366</v>
      </c>
      <c r="AY303">
        <v>6373</v>
      </c>
      <c r="AZ303">
        <v>6439</v>
      </c>
      <c r="BA303">
        <v>6557</v>
      </c>
      <c r="BB303">
        <v>6613</v>
      </c>
      <c r="BC303">
        <v>6705</v>
      </c>
      <c r="BD303">
        <v>6719</v>
      </c>
      <c r="BE303">
        <v>6716</v>
      </c>
      <c r="BF303">
        <v>6731</v>
      </c>
      <c r="BG303">
        <v>6682</v>
      </c>
      <c r="BH303">
        <v>6816</v>
      </c>
      <c r="BI303">
        <v>6865</v>
      </c>
      <c r="BJ303">
        <v>6780</v>
      </c>
      <c r="BK303">
        <v>6795</v>
      </c>
      <c r="BL303">
        <v>6822</v>
      </c>
      <c r="BM303">
        <v>6724</v>
      </c>
      <c r="BN303">
        <v>6718</v>
      </c>
      <c r="BO303">
        <v>6711</v>
      </c>
      <c r="BP303">
        <v>6765</v>
      </c>
      <c r="BQ303">
        <v>6502</v>
      </c>
    </row>
    <row r="312" spans="37:86" x14ac:dyDescent="0.2">
      <c r="AK312">
        <v>1186</v>
      </c>
      <c r="AL312">
        <v>2228</v>
      </c>
      <c r="AM312">
        <v>3077</v>
      </c>
      <c r="AN312">
        <v>3941</v>
      </c>
      <c r="AO312">
        <v>4635</v>
      </c>
      <c r="AP312">
        <v>5196</v>
      </c>
      <c r="AQ312">
        <v>5702</v>
      </c>
      <c r="AR312">
        <v>6248</v>
      </c>
      <c r="AS312">
        <v>6557</v>
      </c>
      <c r="AT312">
        <v>6882</v>
      </c>
      <c r="AU312">
        <v>7304</v>
      </c>
      <c r="AV312">
        <v>7513</v>
      </c>
      <c r="AW312">
        <v>7605</v>
      </c>
      <c r="AX312">
        <v>7938</v>
      </c>
      <c r="AY312">
        <v>8138</v>
      </c>
      <c r="AZ312">
        <v>8254</v>
      </c>
      <c r="BA312">
        <v>8349</v>
      </c>
      <c r="BB312">
        <v>8447</v>
      </c>
      <c r="BC312">
        <v>8393</v>
      </c>
      <c r="BD312">
        <v>8669</v>
      </c>
      <c r="BE312">
        <v>8603</v>
      </c>
      <c r="BF312">
        <v>8690</v>
      </c>
      <c r="BG312">
        <v>8618</v>
      </c>
      <c r="BH312">
        <v>8745</v>
      </c>
      <c r="BI312">
        <v>8755</v>
      </c>
      <c r="BJ312">
        <v>8756</v>
      </c>
      <c r="BK312">
        <v>8650</v>
      </c>
      <c r="BL312">
        <v>8580</v>
      </c>
      <c r="BM312">
        <v>8488</v>
      </c>
      <c r="BN312">
        <v>8306</v>
      </c>
      <c r="BO312">
        <v>8336</v>
      </c>
      <c r="BP312">
        <v>8313</v>
      </c>
      <c r="BQ312">
        <v>8353</v>
      </c>
      <c r="BR312">
        <v>8124</v>
      </c>
      <c r="BS312">
        <v>7979</v>
      </c>
      <c r="BT312">
        <v>7908</v>
      </c>
      <c r="BU312">
        <v>7780</v>
      </c>
      <c r="BV312">
        <v>7719</v>
      </c>
      <c r="BW312">
        <v>7575</v>
      </c>
      <c r="BX312">
        <v>7580</v>
      </c>
      <c r="BY312">
        <v>7408</v>
      </c>
      <c r="BZ312">
        <v>7194</v>
      </c>
      <c r="CA312">
        <v>7118</v>
      </c>
      <c r="CB312">
        <v>6956</v>
      </c>
      <c r="CC312">
        <v>6793</v>
      </c>
      <c r="CD312">
        <v>6636</v>
      </c>
      <c r="CE312">
        <v>6713</v>
      </c>
      <c r="CF312">
        <v>6494</v>
      </c>
      <c r="CG312">
        <v>6360</v>
      </c>
      <c r="CH312">
        <v>6214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zoomScale="99" workbookViewId="0">
      <selection activeCell="J17" sqref="J17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78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57</v>
      </c>
      <c r="G6">
        <f>B$4/25</f>
        <v>40000</v>
      </c>
      <c r="H6" s="3">
        <f>N6</f>
        <v>13</v>
      </c>
      <c r="I6">
        <f t="shared" ref="I6:I30" si="0">F6*J6</f>
        <v>163875</v>
      </c>
      <c r="J6">
        <v>2875</v>
      </c>
      <c r="K6">
        <f>I$31/25</f>
        <v>36409.56</v>
      </c>
      <c r="L6">
        <f>K6/J6</f>
        <v>12.664194782608694</v>
      </c>
      <c r="M6" s="5">
        <f>_xlfn.FLOOR.PRECISE(L6)</f>
        <v>12</v>
      </c>
      <c r="N6" s="5">
        <f>ROUNDUP(L6,0)</f>
        <v>13</v>
      </c>
      <c r="U6" s="3" t="s">
        <v>9</v>
      </c>
      <c r="V6" s="1">
        <f>ROUNDUP(LOG(AA6,2), 0)</f>
        <v>10</v>
      </c>
      <c r="W6" s="3">
        <v>73</v>
      </c>
      <c r="X6">
        <f>S$4/25</f>
        <v>40000</v>
      </c>
      <c r="Y6" s="3">
        <f>AE6</f>
        <v>25</v>
      </c>
      <c r="Z6">
        <f>W6*AA6</f>
        <v>55115</v>
      </c>
      <c r="AA6">
        <v>755</v>
      </c>
      <c r="AB6">
        <f>Z$31/25</f>
        <v>18577.36</v>
      </c>
      <c r="AC6">
        <f>AB6/AA6</f>
        <v>24.605774834437089</v>
      </c>
      <c r="AD6" s="5">
        <f>_xlfn.FLOOR.PRECISE(AC6)</f>
        <v>24</v>
      </c>
      <c r="AE6" s="5">
        <f>ROUNDUP(AC6,0)</f>
        <v>25</v>
      </c>
      <c r="AI6">
        <v>88</v>
      </c>
      <c r="AK6" s="3" t="s">
        <v>9</v>
      </c>
      <c r="AL6" s="1">
        <f>ROUNDUP(LOG(AQ6,2), 0)</f>
        <v>12</v>
      </c>
      <c r="AM6">
        <v>68</v>
      </c>
      <c r="AN6">
        <f>AI$4/25</f>
        <v>40000</v>
      </c>
      <c r="AO6" s="3">
        <f>AU6</f>
        <v>13</v>
      </c>
      <c r="AP6">
        <f>AM6*AQ6</f>
        <v>193052</v>
      </c>
      <c r="AQ6">
        <v>2839</v>
      </c>
      <c r="AR6">
        <f>AP$31/25</f>
        <v>34454.480000000003</v>
      </c>
      <c r="AS6">
        <f>AR6/AQ6</f>
        <v>12.136132441000353</v>
      </c>
      <c r="AT6" s="5">
        <f>_xlfn.FLOOR.PRECISE(AS6)</f>
        <v>12</v>
      </c>
      <c r="AU6" s="5">
        <f>ROUNDUP(AS6,0)</f>
        <v>13</v>
      </c>
    </row>
    <row r="7" spans="1:47" x14ac:dyDescent="0.2">
      <c r="D7" s="3" t="s">
        <v>10</v>
      </c>
      <c r="E7" s="1">
        <f t="shared" ref="E7:E30" si="1">ROUNDUP(LOG(J7,2), 0)</f>
        <v>13</v>
      </c>
      <c r="F7" s="3">
        <v>28</v>
      </c>
      <c r="G7">
        <f t="shared" ref="G7:G30" si="2">B$4/25</f>
        <v>40000</v>
      </c>
      <c r="H7" s="3">
        <f t="shared" ref="H7:H30" si="3">N7</f>
        <v>7</v>
      </c>
      <c r="I7">
        <f t="shared" si="0"/>
        <v>154168</v>
      </c>
      <c r="J7">
        <v>5506</v>
      </c>
      <c r="K7">
        <f t="shared" ref="K7:K30" si="4">I$31/25</f>
        <v>36409.56</v>
      </c>
      <c r="L7">
        <f t="shared" ref="L7:L30" si="5">K7/J7</f>
        <v>6.6127061387577184</v>
      </c>
      <c r="M7" s="5">
        <f t="shared" ref="M7:M30" si="6">_xlfn.FLOOR.PRECISE(L7)</f>
        <v>6</v>
      </c>
      <c r="N7" s="5">
        <f t="shared" ref="N7:N30" si="7">ROUNDUP(L7,0)</f>
        <v>7</v>
      </c>
      <c r="U7" s="3" t="s">
        <v>10</v>
      </c>
      <c r="V7" s="1">
        <f>ROUNDUP(LOG(AA7,2), 0)</f>
        <v>11</v>
      </c>
      <c r="W7" s="3">
        <v>9</v>
      </c>
      <c r="X7">
        <f t="shared" ref="X7:X30" si="8">S$4/25</f>
        <v>40000</v>
      </c>
      <c r="Y7" s="3">
        <f t="shared" ref="Y7:Y30" si="9">AE7</f>
        <v>11</v>
      </c>
      <c r="Z7">
        <f t="shared" ref="Z7:Z30" si="10">W7*AA7</f>
        <v>16497</v>
      </c>
      <c r="AA7">
        <v>1833</v>
      </c>
      <c r="AB7">
        <f t="shared" ref="AB7:AB30" si="11">Z$31/25</f>
        <v>18577.36</v>
      </c>
      <c r="AC7">
        <f t="shared" ref="AC7:AC30" si="12">AB7/AA7</f>
        <v>10.134948172394981</v>
      </c>
      <c r="AD7" s="5">
        <f t="shared" ref="AD7:AD30" si="13">_xlfn.FLOOR.PRECISE(AC7)</f>
        <v>10</v>
      </c>
      <c r="AE7" s="5">
        <f t="shared" ref="AE7:AE30" si="14">ROUNDUP(AC7,0)</f>
        <v>11</v>
      </c>
      <c r="AI7">
        <v>9</v>
      </c>
      <c r="AK7" s="3" t="s">
        <v>10</v>
      </c>
      <c r="AL7" s="1">
        <f t="shared" ref="AL7:AL30" si="15">ROUNDUP(LOG(AQ7,2), 0)</f>
        <v>13</v>
      </c>
      <c r="AM7">
        <v>14</v>
      </c>
      <c r="AN7">
        <f t="shared" ref="AN7:AN30" si="16">AI$4/25</f>
        <v>40000</v>
      </c>
      <c r="AO7" s="3">
        <f t="shared" ref="AO7:AO30" si="17">AU7</f>
        <v>7</v>
      </c>
      <c r="AP7">
        <f t="shared" ref="AP7:AP30" si="18">AM7*AQ7</f>
        <v>79030</v>
      </c>
      <c r="AQ7">
        <v>5645</v>
      </c>
      <c r="AR7">
        <f t="shared" ref="AR7:AR30" si="19">AP$31/25</f>
        <v>34454.480000000003</v>
      </c>
      <c r="AS7">
        <f t="shared" ref="AS7:AS30" si="20">AR7/AQ7</f>
        <v>6.1035394154118698</v>
      </c>
      <c r="AT7" s="5">
        <f t="shared" ref="AT7:AT30" si="21">_xlfn.FLOOR.PRECISE(AS7)</f>
        <v>6</v>
      </c>
      <c r="AU7" s="5">
        <f t="shared" ref="AU7:AU30" si="22">ROUNDUP(AS7,0)</f>
        <v>7</v>
      </c>
    </row>
    <row r="8" spans="1:47" x14ac:dyDescent="0.2">
      <c r="D8" s="3" t="s">
        <v>11</v>
      </c>
      <c r="E8" s="1">
        <f t="shared" si="1"/>
        <v>13</v>
      </c>
      <c r="F8" s="3">
        <v>12</v>
      </c>
      <c r="G8">
        <f t="shared" si="2"/>
        <v>40000</v>
      </c>
      <c r="H8" s="3">
        <f t="shared" si="3"/>
        <v>5</v>
      </c>
      <c r="I8">
        <f t="shared" si="0"/>
        <v>87432</v>
      </c>
      <c r="J8">
        <v>7286</v>
      </c>
      <c r="K8">
        <f t="shared" si="4"/>
        <v>36409.56</v>
      </c>
      <c r="L8">
        <f t="shared" si="5"/>
        <v>4.9971946198188304</v>
      </c>
      <c r="M8" s="5">
        <f t="shared" si="6"/>
        <v>4</v>
      </c>
      <c r="N8" s="5">
        <f t="shared" si="7"/>
        <v>5</v>
      </c>
      <c r="U8" s="3" t="s">
        <v>11</v>
      </c>
      <c r="V8" s="1">
        <f t="shared" ref="V8:V30" si="23">ROUNDUP(LOG(AA8,2), 0)</f>
        <v>12</v>
      </c>
      <c r="W8" s="3">
        <v>7</v>
      </c>
      <c r="X8">
        <f t="shared" si="8"/>
        <v>40000</v>
      </c>
      <c r="Y8" s="3">
        <f t="shared" si="9"/>
        <v>7</v>
      </c>
      <c r="Z8">
        <f t="shared" si="10"/>
        <v>19600</v>
      </c>
      <c r="AA8">
        <v>2800</v>
      </c>
      <c r="AB8">
        <f t="shared" si="11"/>
        <v>18577.36</v>
      </c>
      <c r="AC8">
        <f t="shared" si="12"/>
        <v>6.6347714285714288</v>
      </c>
      <c r="AD8" s="5">
        <f t="shared" si="13"/>
        <v>6</v>
      </c>
      <c r="AE8" s="5">
        <f t="shared" si="14"/>
        <v>7</v>
      </c>
      <c r="AI8">
        <v>8</v>
      </c>
      <c r="AK8" s="3" t="s">
        <v>11</v>
      </c>
      <c r="AL8" s="1">
        <f t="shared" si="15"/>
        <v>13</v>
      </c>
      <c r="AM8">
        <v>8</v>
      </c>
      <c r="AN8">
        <f t="shared" si="16"/>
        <v>40000</v>
      </c>
      <c r="AO8" s="3">
        <f t="shared" si="17"/>
        <v>5</v>
      </c>
      <c r="AP8">
        <f t="shared" si="18"/>
        <v>63696</v>
      </c>
      <c r="AQ8">
        <v>7962</v>
      </c>
      <c r="AR8">
        <f t="shared" si="19"/>
        <v>34454.480000000003</v>
      </c>
      <c r="AS8">
        <f t="shared" si="20"/>
        <v>4.3273649836724442</v>
      </c>
      <c r="AT8" s="5">
        <f t="shared" si="21"/>
        <v>4</v>
      </c>
      <c r="AU8" s="5">
        <f t="shared" si="22"/>
        <v>5</v>
      </c>
    </row>
    <row r="9" spans="1:47" x14ac:dyDescent="0.2">
      <c r="D9" s="3" t="s">
        <v>12</v>
      </c>
      <c r="E9" s="1">
        <f t="shared" si="1"/>
        <v>14</v>
      </c>
      <c r="F9" s="3">
        <v>7</v>
      </c>
      <c r="G9">
        <f t="shared" si="2"/>
        <v>40000</v>
      </c>
      <c r="H9" s="3">
        <f t="shared" si="3"/>
        <v>5</v>
      </c>
      <c r="I9">
        <f t="shared" si="0"/>
        <v>60718</v>
      </c>
      <c r="J9">
        <v>8674</v>
      </c>
      <c r="K9">
        <f t="shared" si="4"/>
        <v>36409.56</v>
      </c>
      <c r="L9">
        <f t="shared" si="5"/>
        <v>4.1975513027438316</v>
      </c>
      <c r="M9" s="5">
        <f t="shared" si="6"/>
        <v>4</v>
      </c>
      <c r="N9" s="5">
        <f t="shared" si="7"/>
        <v>5</v>
      </c>
      <c r="U9" s="3" t="s">
        <v>12</v>
      </c>
      <c r="V9" s="1">
        <f t="shared" si="23"/>
        <v>12</v>
      </c>
      <c r="W9" s="3">
        <v>6</v>
      </c>
      <c r="X9">
        <f t="shared" si="8"/>
        <v>40000</v>
      </c>
      <c r="Y9" s="3">
        <f t="shared" si="9"/>
        <v>5</v>
      </c>
      <c r="Z9">
        <f t="shared" si="10"/>
        <v>23190</v>
      </c>
      <c r="AA9">
        <v>3865</v>
      </c>
      <c r="AB9">
        <f t="shared" si="11"/>
        <v>18577.36</v>
      </c>
      <c r="AC9">
        <f t="shared" si="12"/>
        <v>4.8065614489003883</v>
      </c>
      <c r="AD9" s="5">
        <f t="shared" si="13"/>
        <v>4</v>
      </c>
      <c r="AE9" s="5">
        <f t="shared" si="14"/>
        <v>5</v>
      </c>
      <c r="AI9">
        <v>7</v>
      </c>
      <c r="AK9" s="3" t="s">
        <v>12</v>
      </c>
      <c r="AL9" s="1">
        <f t="shared" si="15"/>
        <v>14</v>
      </c>
      <c r="AM9">
        <v>7</v>
      </c>
      <c r="AN9">
        <f t="shared" si="16"/>
        <v>40000</v>
      </c>
      <c r="AO9" s="3">
        <f t="shared" si="17"/>
        <v>4</v>
      </c>
      <c r="AP9">
        <f t="shared" si="18"/>
        <v>66584</v>
      </c>
      <c r="AQ9">
        <v>9512</v>
      </c>
      <c r="AR9">
        <f t="shared" si="19"/>
        <v>34454.480000000003</v>
      </c>
      <c r="AS9">
        <f t="shared" si="20"/>
        <v>3.6222119428090838</v>
      </c>
      <c r="AT9" s="5">
        <f t="shared" si="21"/>
        <v>3</v>
      </c>
      <c r="AU9" s="5">
        <f t="shared" si="22"/>
        <v>4</v>
      </c>
    </row>
    <row r="10" spans="1:47" x14ac:dyDescent="0.2">
      <c r="D10" s="3" t="s">
        <v>13</v>
      </c>
      <c r="E10" s="1">
        <f t="shared" si="1"/>
        <v>14</v>
      </c>
      <c r="F10" s="3">
        <v>6</v>
      </c>
      <c r="G10">
        <f t="shared" si="2"/>
        <v>40000</v>
      </c>
      <c r="H10" s="3">
        <f t="shared" si="3"/>
        <v>4</v>
      </c>
      <c r="I10">
        <f t="shared" si="0"/>
        <v>57288</v>
      </c>
      <c r="J10">
        <v>9548</v>
      </c>
      <c r="K10">
        <f t="shared" si="4"/>
        <v>36409.56</v>
      </c>
      <c r="L10">
        <f t="shared" si="5"/>
        <v>3.8133179723502302</v>
      </c>
      <c r="M10" s="5">
        <f t="shared" si="6"/>
        <v>3</v>
      </c>
      <c r="N10" s="5">
        <f t="shared" si="7"/>
        <v>4</v>
      </c>
      <c r="U10" s="3" t="s">
        <v>13</v>
      </c>
      <c r="V10" s="1">
        <f t="shared" si="23"/>
        <v>13</v>
      </c>
      <c r="W10" s="3">
        <v>5</v>
      </c>
      <c r="X10">
        <f t="shared" si="8"/>
        <v>40000</v>
      </c>
      <c r="Y10" s="3">
        <f t="shared" si="9"/>
        <v>4</v>
      </c>
      <c r="Z10">
        <f t="shared" si="10"/>
        <v>23965</v>
      </c>
      <c r="AA10">
        <v>4793</v>
      </c>
      <c r="AB10">
        <f t="shared" si="11"/>
        <v>18577.36</v>
      </c>
      <c r="AC10">
        <f t="shared" si="12"/>
        <v>3.8759357396202798</v>
      </c>
      <c r="AD10" s="5">
        <f t="shared" si="13"/>
        <v>3</v>
      </c>
      <c r="AE10" s="5">
        <f t="shared" si="14"/>
        <v>4</v>
      </c>
      <c r="AI10">
        <v>6</v>
      </c>
      <c r="AK10" s="3" t="s">
        <v>13</v>
      </c>
      <c r="AL10" s="1">
        <f t="shared" si="15"/>
        <v>14</v>
      </c>
      <c r="AM10">
        <v>6</v>
      </c>
      <c r="AN10">
        <f t="shared" si="16"/>
        <v>40000</v>
      </c>
      <c r="AO10" s="3">
        <f t="shared" si="17"/>
        <v>4</v>
      </c>
      <c r="AP10">
        <f t="shared" si="18"/>
        <v>63594</v>
      </c>
      <c r="AQ10">
        <v>10599</v>
      </c>
      <c r="AR10">
        <f t="shared" si="19"/>
        <v>34454.480000000003</v>
      </c>
      <c r="AS10">
        <f t="shared" si="20"/>
        <v>3.250729314086235</v>
      </c>
      <c r="AT10" s="5">
        <f t="shared" si="21"/>
        <v>3</v>
      </c>
      <c r="AU10" s="5">
        <f t="shared" si="22"/>
        <v>4</v>
      </c>
    </row>
    <row r="11" spans="1:47" x14ac:dyDescent="0.2">
      <c r="D11" s="3" t="s">
        <v>14</v>
      </c>
      <c r="E11" s="1">
        <f t="shared" si="1"/>
        <v>14</v>
      </c>
      <c r="F11" s="3">
        <v>5</v>
      </c>
      <c r="G11">
        <f t="shared" si="2"/>
        <v>40000</v>
      </c>
      <c r="H11" s="3">
        <f t="shared" si="3"/>
        <v>4</v>
      </c>
      <c r="I11">
        <f t="shared" si="0"/>
        <v>51365</v>
      </c>
      <c r="J11">
        <v>10273</v>
      </c>
      <c r="K11">
        <f t="shared" si="4"/>
        <v>36409.56</v>
      </c>
      <c r="L11">
        <f t="shared" si="5"/>
        <v>3.5441993575391804</v>
      </c>
      <c r="M11" s="5">
        <f t="shared" si="6"/>
        <v>3</v>
      </c>
      <c r="N11" s="5">
        <f t="shared" si="7"/>
        <v>4</v>
      </c>
      <c r="U11" s="3" t="s">
        <v>14</v>
      </c>
      <c r="V11" s="1">
        <f t="shared" si="23"/>
        <v>13</v>
      </c>
      <c r="W11" s="3">
        <v>4</v>
      </c>
      <c r="X11">
        <f t="shared" si="8"/>
        <v>40000</v>
      </c>
      <c r="Y11" s="3">
        <f t="shared" si="9"/>
        <v>4</v>
      </c>
      <c r="Z11">
        <f t="shared" si="10"/>
        <v>22828</v>
      </c>
      <c r="AA11">
        <v>5707</v>
      </c>
      <c r="AB11">
        <f t="shared" si="11"/>
        <v>18577.36</v>
      </c>
      <c r="AC11">
        <f t="shared" si="12"/>
        <v>3.2551883651655862</v>
      </c>
      <c r="AD11" s="5">
        <f t="shared" si="13"/>
        <v>3</v>
      </c>
      <c r="AE11" s="5">
        <f t="shared" si="14"/>
        <v>4</v>
      </c>
      <c r="AI11">
        <v>5</v>
      </c>
      <c r="AK11" s="3" t="s">
        <v>14</v>
      </c>
      <c r="AL11" s="1">
        <f t="shared" si="15"/>
        <v>14</v>
      </c>
      <c r="AM11">
        <v>5</v>
      </c>
      <c r="AN11">
        <f t="shared" si="16"/>
        <v>40000</v>
      </c>
      <c r="AO11" s="3">
        <f t="shared" si="17"/>
        <v>4</v>
      </c>
      <c r="AP11">
        <f t="shared" si="18"/>
        <v>56345</v>
      </c>
      <c r="AQ11">
        <v>11269</v>
      </c>
      <c r="AR11">
        <f t="shared" si="19"/>
        <v>34454.480000000003</v>
      </c>
      <c r="AS11">
        <f t="shared" si="20"/>
        <v>3.0574567397284591</v>
      </c>
      <c r="AT11" s="5">
        <f t="shared" si="21"/>
        <v>3</v>
      </c>
      <c r="AU11" s="5">
        <f t="shared" si="22"/>
        <v>4</v>
      </c>
    </row>
    <row r="12" spans="1:47" x14ac:dyDescent="0.2">
      <c r="D12" s="3" t="s">
        <v>15</v>
      </c>
      <c r="E12" s="1">
        <f t="shared" si="1"/>
        <v>14</v>
      </c>
      <c r="F12" s="3">
        <v>4</v>
      </c>
      <c r="G12">
        <f t="shared" si="2"/>
        <v>40000</v>
      </c>
      <c r="H12" s="3">
        <f t="shared" si="3"/>
        <v>4</v>
      </c>
      <c r="I12">
        <f t="shared" si="0"/>
        <v>42584</v>
      </c>
      <c r="J12">
        <v>10646</v>
      </c>
      <c r="K12">
        <f t="shared" si="4"/>
        <v>36409.56</v>
      </c>
      <c r="L12">
        <f t="shared" si="5"/>
        <v>3.4200225436783764</v>
      </c>
      <c r="M12" s="5">
        <f t="shared" si="6"/>
        <v>3</v>
      </c>
      <c r="N12" s="5">
        <f t="shared" si="7"/>
        <v>4</v>
      </c>
      <c r="U12" s="3" t="s">
        <v>15</v>
      </c>
      <c r="V12" s="1">
        <f t="shared" si="23"/>
        <v>13</v>
      </c>
      <c r="W12" s="3">
        <v>3</v>
      </c>
      <c r="X12">
        <f t="shared" si="8"/>
        <v>40000</v>
      </c>
      <c r="Y12" s="3">
        <f t="shared" si="9"/>
        <v>3</v>
      </c>
      <c r="Z12">
        <f t="shared" si="10"/>
        <v>19068</v>
      </c>
      <c r="AA12">
        <v>6356</v>
      </c>
      <c r="AB12">
        <f t="shared" si="11"/>
        <v>18577.36</v>
      </c>
      <c r="AC12">
        <f t="shared" si="12"/>
        <v>2.9228067967275018</v>
      </c>
      <c r="AD12" s="5">
        <f t="shared" si="13"/>
        <v>2</v>
      </c>
      <c r="AE12" s="5">
        <f t="shared" si="14"/>
        <v>3</v>
      </c>
      <c r="AI12">
        <v>4</v>
      </c>
      <c r="AK12" s="3" t="s">
        <v>15</v>
      </c>
      <c r="AL12" s="1">
        <f t="shared" si="15"/>
        <v>14</v>
      </c>
      <c r="AM12">
        <v>4</v>
      </c>
      <c r="AN12">
        <f t="shared" si="16"/>
        <v>40000</v>
      </c>
      <c r="AO12" s="3">
        <f t="shared" si="17"/>
        <v>3</v>
      </c>
      <c r="AP12">
        <f t="shared" si="18"/>
        <v>47088</v>
      </c>
      <c r="AQ12">
        <v>11772</v>
      </c>
      <c r="AR12">
        <f t="shared" si="19"/>
        <v>34454.480000000003</v>
      </c>
      <c r="AS12">
        <f t="shared" si="20"/>
        <v>2.9268161739721377</v>
      </c>
      <c r="AT12" s="5">
        <f t="shared" si="21"/>
        <v>2</v>
      </c>
      <c r="AU12" s="5">
        <f t="shared" si="22"/>
        <v>3</v>
      </c>
    </row>
    <row r="13" spans="1:47" x14ac:dyDescent="0.2">
      <c r="D13" s="3" t="s">
        <v>16</v>
      </c>
      <c r="E13" s="1">
        <f t="shared" si="1"/>
        <v>14</v>
      </c>
      <c r="F13" s="3">
        <v>3</v>
      </c>
      <c r="G13">
        <f t="shared" si="2"/>
        <v>40000</v>
      </c>
      <c r="H13" s="3">
        <f t="shared" si="3"/>
        <v>4</v>
      </c>
      <c r="I13">
        <f t="shared" si="0"/>
        <v>32163</v>
      </c>
      <c r="J13">
        <v>10721</v>
      </c>
      <c r="K13">
        <f t="shared" si="4"/>
        <v>36409.56</v>
      </c>
      <c r="L13">
        <f t="shared" si="5"/>
        <v>3.3960973789758415</v>
      </c>
      <c r="M13" s="5">
        <f t="shared" si="6"/>
        <v>3</v>
      </c>
      <c r="N13" s="5">
        <f t="shared" si="7"/>
        <v>4</v>
      </c>
      <c r="U13" s="3" t="s">
        <v>16</v>
      </c>
      <c r="V13" s="1">
        <f t="shared" si="23"/>
        <v>13</v>
      </c>
      <c r="W13" s="3">
        <v>3</v>
      </c>
      <c r="X13">
        <f t="shared" si="8"/>
        <v>40000</v>
      </c>
      <c r="Y13" s="3">
        <f t="shared" si="9"/>
        <v>3</v>
      </c>
      <c r="Z13">
        <f t="shared" si="10"/>
        <v>21486</v>
      </c>
      <c r="AA13">
        <v>7162</v>
      </c>
      <c r="AB13">
        <f t="shared" si="11"/>
        <v>18577.36</v>
      </c>
      <c r="AC13">
        <f t="shared" si="12"/>
        <v>2.5938788048031278</v>
      </c>
      <c r="AD13" s="5">
        <f t="shared" si="13"/>
        <v>2</v>
      </c>
      <c r="AE13" s="5">
        <f t="shared" si="14"/>
        <v>3</v>
      </c>
      <c r="AI13">
        <v>3</v>
      </c>
      <c r="AK13" s="3" t="s">
        <v>16</v>
      </c>
      <c r="AL13" s="1">
        <f t="shared" si="15"/>
        <v>14</v>
      </c>
      <c r="AM13">
        <v>3</v>
      </c>
      <c r="AN13">
        <f t="shared" si="16"/>
        <v>40000</v>
      </c>
      <c r="AO13" s="3">
        <f t="shared" si="17"/>
        <v>3</v>
      </c>
      <c r="AP13">
        <f t="shared" si="18"/>
        <v>34833</v>
      </c>
      <c r="AQ13">
        <v>11611</v>
      </c>
      <c r="AR13">
        <f t="shared" si="19"/>
        <v>34454.480000000003</v>
      </c>
      <c r="AS13">
        <f t="shared" si="20"/>
        <v>2.9673998794246836</v>
      </c>
      <c r="AT13" s="5">
        <f t="shared" si="21"/>
        <v>2</v>
      </c>
      <c r="AU13" s="5">
        <f t="shared" si="22"/>
        <v>3</v>
      </c>
    </row>
    <row r="14" spans="1:47" x14ac:dyDescent="0.2">
      <c r="D14" s="3" t="s">
        <v>17</v>
      </c>
      <c r="E14" s="1">
        <f t="shared" si="1"/>
        <v>14</v>
      </c>
      <c r="F14" s="3">
        <v>3</v>
      </c>
      <c r="G14">
        <f t="shared" si="2"/>
        <v>40000</v>
      </c>
      <c r="H14" s="3">
        <f t="shared" si="3"/>
        <v>4</v>
      </c>
      <c r="I14">
        <f t="shared" si="0"/>
        <v>31590</v>
      </c>
      <c r="J14">
        <v>10530</v>
      </c>
      <c r="K14">
        <f t="shared" si="4"/>
        <v>36409.56</v>
      </c>
      <c r="L14">
        <f t="shared" si="5"/>
        <v>3.4576980056980053</v>
      </c>
      <c r="M14" s="5">
        <f t="shared" si="6"/>
        <v>3</v>
      </c>
      <c r="N14" s="5">
        <f t="shared" si="7"/>
        <v>4</v>
      </c>
      <c r="U14" s="3" t="s">
        <v>17</v>
      </c>
      <c r="V14" s="1">
        <f t="shared" si="23"/>
        <v>13</v>
      </c>
      <c r="W14" s="3">
        <v>3</v>
      </c>
      <c r="X14">
        <f t="shared" si="8"/>
        <v>40000</v>
      </c>
      <c r="Y14" s="3">
        <f t="shared" si="9"/>
        <v>3</v>
      </c>
      <c r="Z14">
        <f t="shared" si="10"/>
        <v>22845</v>
      </c>
      <c r="AA14">
        <v>7615</v>
      </c>
      <c r="AB14">
        <f t="shared" si="11"/>
        <v>18577.36</v>
      </c>
      <c r="AC14">
        <f t="shared" si="12"/>
        <v>2.4395745239658568</v>
      </c>
      <c r="AD14" s="5">
        <f t="shared" si="13"/>
        <v>2</v>
      </c>
      <c r="AE14" s="5">
        <f t="shared" si="14"/>
        <v>3</v>
      </c>
      <c r="AI14">
        <v>2</v>
      </c>
      <c r="AK14" s="3" t="s">
        <v>17</v>
      </c>
      <c r="AL14" s="1">
        <f t="shared" si="15"/>
        <v>14</v>
      </c>
      <c r="AM14">
        <v>3</v>
      </c>
      <c r="AN14">
        <f t="shared" si="16"/>
        <v>40000</v>
      </c>
      <c r="AO14" s="3">
        <f t="shared" si="17"/>
        <v>3</v>
      </c>
      <c r="AP14">
        <f t="shared" si="18"/>
        <v>34644</v>
      </c>
      <c r="AQ14">
        <v>11548</v>
      </c>
      <c r="AR14">
        <f t="shared" si="19"/>
        <v>34454.480000000003</v>
      </c>
      <c r="AS14">
        <f t="shared" si="20"/>
        <v>2.9835885001731905</v>
      </c>
      <c r="AT14" s="5">
        <f t="shared" si="21"/>
        <v>2</v>
      </c>
      <c r="AU14" s="5">
        <f t="shared" si="22"/>
        <v>3</v>
      </c>
    </row>
    <row r="15" spans="1:47" x14ac:dyDescent="0.2">
      <c r="D15" s="3" t="s">
        <v>18</v>
      </c>
      <c r="E15" s="1">
        <f t="shared" si="1"/>
        <v>14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31692</v>
      </c>
      <c r="J15">
        <v>10564</v>
      </c>
      <c r="K15">
        <f t="shared" si="4"/>
        <v>36409.56</v>
      </c>
      <c r="L15">
        <f t="shared" si="5"/>
        <v>3.4465694812570993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13</v>
      </c>
      <c r="W15" s="3">
        <v>2</v>
      </c>
      <c r="X15">
        <f t="shared" si="8"/>
        <v>40000</v>
      </c>
      <c r="Y15" s="3">
        <f t="shared" si="9"/>
        <v>3</v>
      </c>
      <c r="Z15">
        <f t="shared" si="10"/>
        <v>15920</v>
      </c>
      <c r="AA15">
        <v>7960</v>
      </c>
      <c r="AB15">
        <f t="shared" si="11"/>
        <v>18577.36</v>
      </c>
      <c r="AC15">
        <f t="shared" si="12"/>
        <v>2.3338391959798996</v>
      </c>
      <c r="AD15" s="5">
        <f t="shared" si="13"/>
        <v>2</v>
      </c>
      <c r="AE15" s="5">
        <f t="shared" si="14"/>
        <v>3</v>
      </c>
      <c r="AI15">
        <v>2</v>
      </c>
      <c r="AK15" s="3" t="s">
        <v>18</v>
      </c>
      <c r="AL15" s="1">
        <f t="shared" si="15"/>
        <v>14</v>
      </c>
      <c r="AM15">
        <v>3</v>
      </c>
      <c r="AN15">
        <f t="shared" si="16"/>
        <v>40000</v>
      </c>
      <c r="AO15" s="3">
        <f t="shared" si="17"/>
        <v>4</v>
      </c>
      <c r="AP15">
        <f t="shared" si="18"/>
        <v>33363</v>
      </c>
      <c r="AQ15">
        <v>11121</v>
      </c>
      <c r="AR15">
        <f t="shared" si="19"/>
        <v>34454.480000000003</v>
      </c>
      <c r="AS15">
        <f t="shared" si="20"/>
        <v>3.0981458501933283</v>
      </c>
      <c r="AT15" s="5">
        <f t="shared" si="21"/>
        <v>3</v>
      </c>
      <c r="AU15" s="5">
        <f t="shared" si="22"/>
        <v>4</v>
      </c>
    </row>
    <row r="16" spans="1:47" x14ac:dyDescent="0.2">
      <c r="D16" s="3" t="s">
        <v>57</v>
      </c>
      <c r="E16" s="1">
        <f t="shared" si="1"/>
        <v>14</v>
      </c>
      <c r="F16" s="3">
        <v>2</v>
      </c>
      <c r="G16">
        <f t="shared" si="2"/>
        <v>40000</v>
      </c>
      <c r="H16" s="3">
        <f t="shared" si="3"/>
        <v>4</v>
      </c>
      <c r="I16">
        <f t="shared" si="0"/>
        <v>20396</v>
      </c>
      <c r="J16">
        <v>10198</v>
      </c>
      <c r="K16">
        <f t="shared" si="4"/>
        <v>36409.56</v>
      </c>
      <c r="L16">
        <f t="shared" si="5"/>
        <v>3.5702647577956461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14</v>
      </c>
      <c r="W16" s="3">
        <v>2</v>
      </c>
      <c r="X16">
        <f t="shared" si="8"/>
        <v>40000</v>
      </c>
      <c r="Y16" s="3">
        <f t="shared" si="9"/>
        <v>3</v>
      </c>
      <c r="Z16">
        <f t="shared" si="10"/>
        <v>16788</v>
      </c>
      <c r="AA16">
        <v>8394</v>
      </c>
      <c r="AB16">
        <f t="shared" si="11"/>
        <v>18577.36</v>
      </c>
      <c r="AC16">
        <f t="shared" si="12"/>
        <v>2.2131713128425066</v>
      </c>
      <c r="AD16" s="5">
        <f t="shared" si="13"/>
        <v>2</v>
      </c>
      <c r="AE16" s="5">
        <f t="shared" si="14"/>
        <v>3</v>
      </c>
      <c r="AI16">
        <v>2</v>
      </c>
      <c r="AK16" s="3" t="s">
        <v>57</v>
      </c>
      <c r="AL16" s="1">
        <f t="shared" si="15"/>
        <v>14</v>
      </c>
      <c r="AM16">
        <v>2</v>
      </c>
      <c r="AN16">
        <f t="shared" si="16"/>
        <v>40000</v>
      </c>
      <c r="AO16" s="3">
        <f t="shared" si="17"/>
        <v>4</v>
      </c>
      <c r="AP16">
        <f t="shared" si="18"/>
        <v>21762</v>
      </c>
      <c r="AQ16">
        <v>10881</v>
      </c>
      <c r="AR16">
        <f t="shared" si="19"/>
        <v>34454.480000000003</v>
      </c>
      <c r="AS16">
        <f t="shared" si="20"/>
        <v>3.1664810219648931</v>
      </c>
      <c r="AT16" s="5">
        <f t="shared" si="21"/>
        <v>3</v>
      </c>
      <c r="AU16" s="5">
        <f t="shared" si="22"/>
        <v>4</v>
      </c>
    </row>
    <row r="17" spans="4:47" x14ac:dyDescent="0.2">
      <c r="D17" s="3" t="s">
        <v>58</v>
      </c>
      <c r="E17" s="1">
        <f t="shared" si="1"/>
        <v>14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19650</v>
      </c>
      <c r="J17">
        <v>9825</v>
      </c>
      <c r="K17">
        <f t="shared" si="4"/>
        <v>36409.56</v>
      </c>
      <c r="L17">
        <f t="shared" si="5"/>
        <v>3.7058076335877859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14</v>
      </c>
      <c r="W17" s="3">
        <v>2</v>
      </c>
      <c r="X17">
        <f t="shared" si="8"/>
        <v>40000</v>
      </c>
      <c r="Y17" s="3">
        <f t="shared" si="9"/>
        <v>3</v>
      </c>
      <c r="Z17">
        <f t="shared" si="10"/>
        <v>17528</v>
      </c>
      <c r="AA17">
        <v>8764</v>
      </c>
      <c r="AB17">
        <f t="shared" si="11"/>
        <v>18577.36</v>
      </c>
      <c r="AC17">
        <f t="shared" si="12"/>
        <v>2.1197352806937473</v>
      </c>
      <c r="AD17" s="5">
        <f t="shared" si="13"/>
        <v>2</v>
      </c>
      <c r="AE17" s="5">
        <f t="shared" si="14"/>
        <v>3</v>
      </c>
      <c r="AI17">
        <v>2</v>
      </c>
      <c r="AK17" s="3" t="s">
        <v>58</v>
      </c>
      <c r="AL17" s="1">
        <f t="shared" si="15"/>
        <v>14</v>
      </c>
      <c r="AM17">
        <v>2</v>
      </c>
      <c r="AN17">
        <f t="shared" si="16"/>
        <v>40000</v>
      </c>
      <c r="AO17" s="3">
        <f t="shared" si="17"/>
        <v>4</v>
      </c>
      <c r="AP17">
        <f t="shared" si="18"/>
        <v>20928</v>
      </c>
      <c r="AQ17">
        <v>10464</v>
      </c>
      <c r="AR17">
        <f t="shared" si="19"/>
        <v>34454.480000000003</v>
      </c>
      <c r="AS17">
        <f t="shared" si="20"/>
        <v>3.2926681957186545</v>
      </c>
      <c r="AT17" s="5">
        <f t="shared" si="21"/>
        <v>3</v>
      </c>
      <c r="AU17" s="5">
        <f t="shared" si="22"/>
        <v>4</v>
      </c>
    </row>
    <row r="18" spans="4:47" x14ac:dyDescent="0.2">
      <c r="D18" s="3" t="s">
        <v>59</v>
      </c>
      <c r="E18" s="1">
        <f t="shared" si="1"/>
        <v>14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19104</v>
      </c>
      <c r="J18">
        <v>9552</v>
      </c>
      <c r="K18">
        <f t="shared" si="4"/>
        <v>36409.56</v>
      </c>
      <c r="L18">
        <f t="shared" si="5"/>
        <v>3.8117211055276381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14</v>
      </c>
      <c r="W18" s="3">
        <v>2</v>
      </c>
      <c r="X18">
        <f t="shared" si="8"/>
        <v>40000</v>
      </c>
      <c r="Y18" s="3">
        <f t="shared" si="9"/>
        <v>3</v>
      </c>
      <c r="Z18">
        <f t="shared" si="10"/>
        <v>17612</v>
      </c>
      <c r="AA18">
        <v>8806</v>
      </c>
      <c r="AB18">
        <f t="shared" si="11"/>
        <v>18577.36</v>
      </c>
      <c r="AC18">
        <f t="shared" si="12"/>
        <v>2.1096252555076087</v>
      </c>
      <c r="AD18" s="5">
        <f t="shared" si="13"/>
        <v>2</v>
      </c>
      <c r="AE18" s="5">
        <f t="shared" si="14"/>
        <v>3</v>
      </c>
      <c r="AI18">
        <v>2</v>
      </c>
      <c r="AK18" s="3" t="s">
        <v>59</v>
      </c>
      <c r="AL18" s="1">
        <f t="shared" si="15"/>
        <v>14</v>
      </c>
      <c r="AM18">
        <v>2</v>
      </c>
      <c r="AN18">
        <f t="shared" si="16"/>
        <v>40000</v>
      </c>
      <c r="AO18" s="3">
        <f t="shared" si="17"/>
        <v>4</v>
      </c>
      <c r="AP18">
        <f t="shared" si="18"/>
        <v>19620</v>
      </c>
      <c r="AQ18">
        <v>9810</v>
      </c>
      <c r="AR18">
        <f t="shared" si="19"/>
        <v>34454.480000000003</v>
      </c>
      <c r="AS18">
        <f t="shared" si="20"/>
        <v>3.5121794087665652</v>
      </c>
      <c r="AT18" s="5">
        <f t="shared" si="21"/>
        <v>3</v>
      </c>
      <c r="AU18" s="5">
        <f t="shared" si="22"/>
        <v>4</v>
      </c>
    </row>
    <row r="19" spans="4:47" x14ac:dyDescent="0.2">
      <c r="D19" s="3" t="s">
        <v>60</v>
      </c>
      <c r="E19" s="1">
        <f t="shared" si="1"/>
        <v>14</v>
      </c>
      <c r="F19" s="3">
        <v>2</v>
      </c>
      <c r="G19">
        <f t="shared" si="2"/>
        <v>40000</v>
      </c>
      <c r="H19" s="3">
        <f t="shared" si="3"/>
        <v>5</v>
      </c>
      <c r="I19">
        <f t="shared" si="0"/>
        <v>18184</v>
      </c>
      <c r="J19">
        <v>9092</v>
      </c>
      <c r="K19">
        <f t="shared" si="4"/>
        <v>36409.56</v>
      </c>
      <c r="L19">
        <f t="shared" si="5"/>
        <v>4.0045710514738229</v>
      </c>
      <c r="M19" s="5">
        <f t="shared" si="6"/>
        <v>4</v>
      </c>
      <c r="N19" s="5">
        <f t="shared" si="7"/>
        <v>5</v>
      </c>
      <c r="U19" s="3" t="s">
        <v>60</v>
      </c>
      <c r="V19" s="1">
        <f t="shared" si="23"/>
        <v>14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17770</v>
      </c>
      <c r="AA19">
        <v>8885</v>
      </c>
      <c r="AB19">
        <f t="shared" si="11"/>
        <v>18577.36</v>
      </c>
      <c r="AC19">
        <f t="shared" si="12"/>
        <v>2.0908677546426562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14</v>
      </c>
      <c r="AM19">
        <v>2</v>
      </c>
      <c r="AN19">
        <f t="shared" si="16"/>
        <v>40000</v>
      </c>
      <c r="AO19" s="3">
        <f t="shared" si="17"/>
        <v>4</v>
      </c>
      <c r="AP19">
        <f t="shared" si="18"/>
        <v>18372</v>
      </c>
      <c r="AQ19">
        <v>9186</v>
      </c>
      <c r="AR19">
        <f t="shared" si="19"/>
        <v>34454.480000000003</v>
      </c>
      <c r="AS19">
        <f t="shared" si="20"/>
        <v>3.7507598519486178</v>
      </c>
      <c r="AT19" s="5">
        <f t="shared" si="21"/>
        <v>3</v>
      </c>
      <c r="AU19" s="5">
        <f t="shared" si="22"/>
        <v>4</v>
      </c>
    </row>
    <row r="20" spans="4:47" x14ac:dyDescent="0.2">
      <c r="D20" s="3" t="s">
        <v>61</v>
      </c>
      <c r="E20" s="1">
        <f t="shared" si="1"/>
        <v>14</v>
      </c>
      <c r="F20" s="3">
        <v>2</v>
      </c>
      <c r="G20">
        <f t="shared" si="2"/>
        <v>40000</v>
      </c>
      <c r="H20" s="3">
        <f t="shared" si="3"/>
        <v>5</v>
      </c>
      <c r="I20">
        <f t="shared" si="0"/>
        <v>17116</v>
      </c>
      <c r="J20">
        <v>8558</v>
      </c>
      <c r="K20">
        <f t="shared" si="4"/>
        <v>36409.56</v>
      </c>
      <c r="L20">
        <f t="shared" si="5"/>
        <v>4.2544473007712078</v>
      </c>
      <c r="M20" s="5">
        <f t="shared" si="6"/>
        <v>4</v>
      </c>
      <c r="N20" s="5">
        <f t="shared" si="7"/>
        <v>5</v>
      </c>
      <c r="U20" s="3" t="s">
        <v>61</v>
      </c>
      <c r="V20" s="1">
        <f t="shared" si="23"/>
        <v>14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17722</v>
      </c>
      <c r="AA20">
        <v>8861</v>
      </c>
      <c r="AB20">
        <f t="shared" si="11"/>
        <v>18577.36</v>
      </c>
      <c r="AC20">
        <f t="shared" si="12"/>
        <v>2.096530865590791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14</v>
      </c>
      <c r="AM20">
        <v>2</v>
      </c>
      <c r="AN20">
        <f t="shared" si="16"/>
        <v>40000</v>
      </c>
      <c r="AO20" s="3">
        <f t="shared" si="17"/>
        <v>5</v>
      </c>
      <c r="AP20">
        <f t="shared" si="18"/>
        <v>17174</v>
      </c>
      <c r="AQ20">
        <v>8587</v>
      </c>
      <c r="AR20">
        <f t="shared" si="19"/>
        <v>34454.480000000003</v>
      </c>
      <c r="AS20">
        <f t="shared" si="20"/>
        <v>4.012400139746128</v>
      </c>
      <c r="AT20" s="5">
        <f t="shared" si="21"/>
        <v>4</v>
      </c>
      <c r="AU20" s="5">
        <f t="shared" si="22"/>
        <v>5</v>
      </c>
    </row>
    <row r="21" spans="4:47" x14ac:dyDescent="0.2">
      <c r="D21" s="3" t="s">
        <v>62</v>
      </c>
      <c r="E21" s="1">
        <f t="shared" si="1"/>
        <v>13</v>
      </c>
      <c r="F21" s="3">
        <v>2</v>
      </c>
      <c r="G21">
        <f t="shared" si="2"/>
        <v>40000</v>
      </c>
      <c r="H21" s="3">
        <f t="shared" si="3"/>
        <v>5</v>
      </c>
      <c r="I21">
        <f t="shared" si="0"/>
        <v>15842</v>
      </c>
      <c r="J21">
        <v>7921</v>
      </c>
      <c r="K21">
        <f t="shared" si="4"/>
        <v>36409.56</v>
      </c>
      <c r="L21">
        <f t="shared" si="5"/>
        <v>4.5965862896098972</v>
      </c>
      <c r="M21" s="5">
        <f t="shared" si="6"/>
        <v>4</v>
      </c>
      <c r="N21" s="5">
        <f t="shared" si="7"/>
        <v>5</v>
      </c>
      <c r="U21" s="3" t="s">
        <v>62</v>
      </c>
      <c r="V21" s="1">
        <f t="shared" si="23"/>
        <v>14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17400</v>
      </c>
      <c r="AA21">
        <v>8700</v>
      </c>
      <c r="AB21">
        <f t="shared" si="11"/>
        <v>18577.36</v>
      </c>
      <c r="AC21">
        <f t="shared" si="12"/>
        <v>2.1353287356321839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13</v>
      </c>
      <c r="AM21">
        <v>2</v>
      </c>
      <c r="AN21">
        <f t="shared" si="16"/>
        <v>40000</v>
      </c>
      <c r="AO21" s="3">
        <f t="shared" si="17"/>
        <v>5</v>
      </c>
      <c r="AP21">
        <f t="shared" si="18"/>
        <v>15822</v>
      </c>
      <c r="AQ21">
        <v>7911</v>
      </c>
      <c r="AR21">
        <f t="shared" si="19"/>
        <v>34454.480000000003</v>
      </c>
      <c r="AS21">
        <f t="shared" si="20"/>
        <v>4.3552622930097336</v>
      </c>
      <c r="AT21" s="5">
        <f t="shared" si="21"/>
        <v>4</v>
      </c>
      <c r="AU21" s="5">
        <f t="shared" si="22"/>
        <v>5</v>
      </c>
    </row>
    <row r="22" spans="4:47" x14ac:dyDescent="0.2">
      <c r="D22" s="3" t="s">
        <v>63</v>
      </c>
      <c r="E22" s="1">
        <f t="shared" si="1"/>
        <v>13</v>
      </c>
      <c r="F22" s="3">
        <v>2</v>
      </c>
      <c r="G22">
        <f t="shared" si="2"/>
        <v>40000</v>
      </c>
      <c r="H22" s="3">
        <f t="shared" si="3"/>
        <v>5</v>
      </c>
      <c r="I22">
        <f t="shared" si="0"/>
        <v>15026</v>
      </c>
      <c r="J22">
        <v>7513</v>
      </c>
      <c r="K22">
        <f t="shared" si="4"/>
        <v>36409.56</v>
      </c>
      <c r="L22">
        <f t="shared" si="5"/>
        <v>4.8462079062957537</v>
      </c>
      <c r="M22" s="5">
        <f t="shared" si="6"/>
        <v>4</v>
      </c>
      <c r="N22" s="5">
        <f t="shared" si="7"/>
        <v>5</v>
      </c>
      <c r="U22" s="3" t="s">
        <v>63</v>
      </c>
      <c r="V22" s="1">
        <f t="shared" si="23"/>
        <v>14</v>
      </c>
      <c r="W22" s="3">
        <v>2</v>
      </c>
      <c r="X22">
        <f t="shared" si="8"/>
        <v>40000</v>
      </c>
      <c r="Y22" s="3">
        <f t="shared" si="9"/>
        <v>3</v>
      </c>
      <c r="Z22">
        <f t="shared" si="10"/>
        <v>17242</v>
      </c>
      <c r="AA22">
        <v>8621</v>
      </c>
      <c r="AB22">
        <f t="shared" si="11"/>
        <v>18577.36</v>
      </c>
      <c r="AC22">
        <f t="shared" si="12"/>
        <v>2.1548961837373857</v>
      </c>
      <c r="AD22" s="5">
        <f t="shared" si="13"/>
        <v>2</v>
      </c>
      <c r="AE22" s="5">
        <f t="shared" si="14"/>
        <v>3</v>
      </c>
      <c r="AI22">
        <v>2</v>
      </c>
      <c r="AK22" s="3" t="s">
        <v>63</v>
      </c>
      <c r="AL22" s="1">
        <f t="shared" si="15"/>
        <v>13</v>
      </c>
      <c r="AM22">
        <v>2</v>
      </c>
      <c r="AN22">
        <f t="shared" si="16"/>
        <v>40000</v>
      </c>
      <c r="AO22" s="3">
        <f t="shared" si="17"/>
        <v>5</v>
      </c>
      <c r="AP22">
        <f t="shared" si="18"/>
        <v>14468</v>
      </c>
      <c r="AQ22">
        <v>7234</v>
      </c>
      <c r="AR22">
        <f t="shared" si="19"/>
        <v>34454.480000000003</v>
      </c>
      <c r="AS22">
        <f t="shared" si="20"/>
        <v>4.7628531932540783</v>
      </c>
      <c r="AT22" s="5">
        <f t="shared" si="21"/>
        <v>4</v>
      </c>
      <c r="AU22" s="5">
        <f t="shared" si="22"/>
        <v>5</v>
      </c>
    </row>
    <row r="23" spans="4:47" x14ac:dyDescent="0.2">
      <c r="D23" s="3" t="s">
        <v>64</v>
      </c>
      <c r="E23" s="1">
        <f t="shared" si="1"/>
        <v>13</v>
      </c>
      <c r="F23" s="3">
        <v>2</v>
      </c>
      <c r="G23">
        <f t="shared" si="2"/>
        <v>40000</v>
      </c>
      <c r="H23" s="3">
        <f t="shared" si="3"/>
        <v>6</v>
      </c>
      <c r="I23">
        <f t="shared" si="0"/>
        <v>13720</v>
      </c>
      <c r="J23">
        <v>6860</v>
      </c>
      <c r="K23">
        <f t="shared" si="4"/>
        <v>36409.56</v>
      </c>
      <c r="L23">
        <f t="shared" si="5"/>
        <v>5.3075160349854222</v>
      </c>
      <c r="M23" s="5">
        <f t="shared" si="6"/>
        <v>5</v>
      </c>
      <c r="N23" s="5">
        <f t="shared" si="7"/>
        <v>6</v>
      </c>
      <c r="U23" s="3" t="s">
        <v>64</v>
      </c>
      <c r="V23" s="1">
        <f t="shared" si="23"/>
        <v>14</v>
      </c>
      <c r="W23" s="3">
        <v>2</v>
      </c>
      <c r="X23">
        <f t="shared" si="8"/>
        <v>40000</v>
      </c>
      <c r="Y23" s="3">
        <f t="shared" si="9"/>
        <v>3</v>
      </c>
      <c r="Z23">
        <f t="shared" si="10"/>
        <v>16514</v>
      </c>
      <c r="AA23">
        <v>8257</v>
      </c>
      <c r="AB23">
        <f t="shared" si="11"/>
        <v>18577.36</v>
      </c>
      <c r="AC23">
        <f t="shared" si="12"/>
        <v>2.2498922126680392</v>
      </c>
      <c r="AD23" s="5">
        <f t="shared" si="13"/>
        <v>2</v>
      </c>
      <c r="AE23" s="5">
        <f t="shared" si="14"/>
        <v>3</v>
      </c>
      <c r="AI23">
        <v>2</v>
      </c>
      <c r="AK23" s="3" t="s">
        <v>64</v>
      </c>
      <c r="AL23" s="1">
        <f t="shared" si="15"/>
        <v>13</v>
      </c>
      <c r="AM23">
        <v>2</v>
      </c>
      <c r="AN23">
        <f t="shared" si="16"/>
        <v>40000</v>
      </c>
      <c r="AO23" s="3">
        <f t="shared" si="17"/>
        <v>6</v>
      </c>
      <c r="AP23">
        <f t="shared" si="18"/>
        <v>12854</v>
      </c>
      <c r="AQ23">
        <v>6427</v>
      </c>
      <c r="AR23">
        <f t="shared" si="19"/>
        <v>34454.480000000003</v>
      </c>
      <c r="AS23">
        <f t="shared" si="20"/>
        <v>5.3608962190757747</v>
      </c>
      <c r="AT23" s="5">
        <f t="shared" si="21"/>
        <v>5</v>
      </c>
      <c r="AU23" s="5">
        <f t="shared" si="22"/>
        <v>6</v>
      </c>
    </row>
    <row r="24" spans="4:47" x14ac:dyDescent="0.2">
      <c r="D24" s="3" t="s">
        <v>65</v>
      </c>
      <c r="E24" s="1">
        <f t="shared" si="1"/>
        <v>13</v>
      </c>
      <c r="F24" s="3">
        <v>2</v>
      </c>
      <c r="G24">
        <f t="shared" si="2"/>
        <v>40000</v>
      </c>
      <c r="H24" s="3">
        <f t="shared" si="3"/>
        <v>6</v>
      </c>
      <c r="I24">
        <f t="shared" si="0"/>
        <v>12666</v>
      </c>
      <c r="J24">
        <v>6333</v>
      </c>
      <c r="K24">
        <f t="shared" si="4"/>
        <v>36409.56</v>
      </c>
      <c r="L24">
        <f t="shared" si="5"/>
        <v>5.7491804831833253</v>
      </c>
      <c r="M24" s="5">
        <f t="shared" si="6"/>
        <v>5</v>
      </c>
      <c r="N24" s="5">
        <f t="shared" si="7"/>
        <v>6</v>
      </c>
      <c r="U24" s="3" t="s">
        <v>65</v>
      </c>
      <c r="V24" s="1">
        <f t="shared" si="23"/>
        <v>14</v>
      </c>
      <c r="W24" s="3">
        <v>2</v>
      </c>
      <c r="X24">
        <f t="shared" si="8"/>
        <v>40000</v>
      </c>
      <c r="Y24" s="3">
        <f t="shared" si="9"/>
        <v>3</v>
      </c>
      <c r="Z24">
        <f t="shared" si="10"/>
        <v>16490</v>
      </c>
      <c r="AA24">
        <v>8245</v>
      </c>
      <c r="AB24">
        <f t="shared" si="11"/>
        <v>18577.36</v>
      </c>
      <c r="AC24">
        <f t="shared" si="12"/>
        <v>2.2531667677380232</v>
      </c>
      <c r="AD24" s="5">
        <f t="shared" si="13"/>
        <v>2</v>
      </c>
      <c r="AE24" s="5">
        <f t="shared" si="14"/>
        <v>3</v>
      </c>
      <c r="AI24">
        <v>2</v>
      </c>
      <c r="AK24" s="3" t="s">
        <v>65</v>
      </c>
      <c r="AL24" s="1">
        <f t="shared" si="15"/>
        <v>13</v>
      </c>
      <c r="AM24">
        <v>2</v>
      </c>
      <c r="AN24">
        <f t="shared" si="16"/>
        <v>40000</v>
      </c>
      <c r="AO24" s="3">
        <f t="shared" si="17"/>
        <v>6</v>
      </c>
      <c r="AP24">
        <f t="shared" si="18"/>
        <v>11768</v>
      </c>
      <c r="AQ24">
        <v>5884</v>
      </c>
      <c r="AR24">
        <f t="shared" si="19"/>
        <v>34454.480000000003</v>
      </c>
      <c r="AS24">
        <f t="shared" si="20"/>
        <v>5.8556220258327674</v>
      </c>
      <c r="AT24" s="5">
        <f t="shared" si="21"/>
        <v>5</v>
      </c>
      <c r="AU24" s="5">
        <f t="shared" si="22"/>
        <v>6</v>
      </c>
    </row>
    <row r="25" spans="4:47" x14ac:dyDescent="0.2">
      <c r="D25" s="3" t="s">
        <v>66</v>
      </c>
      <c r="E25" s="1">
        <f t="shared" si="1"/>
        <v>13</v>
      </c>
      <c r="F25" s="3">
        <v>2</v>
      </c>
      <c r="G25">
        <f t="shared" si="2"/>
        <v>40000</v>
      </c>
      <c r="H25" s="3">
        <f t="shared" si="3"/>
        <v>7</v>
      </c>
      <c r="I25">
        <f t="shared" si="0"/>
        <v>11438</v>
      </c>
      <c r="J25">
        <v>5719</v>
      </c>
      <c r="K25">
        <f t="shared" si="4"/>
        <v>36409.56</v>
      </c>
      <c r="L25">
        <f t="shared" si="5"/>
        <v>6.3664207029200908</v>
      </c>
      <c r="M25" s="5">
        <f t="shared" si="6"/>
        <v>6</v>
      </c>
      <c r="N25" s="5">
        <f t="shared" si="7"/>
        <v>7</v>
      </c>
      <c r="U25" s="3" t="s">
        <v>66</v>
      </c>
      <c r="V25" s="1">
        <f t="shared" si="23"/>
        <v>13</v>
      </c>
      <c r="W25" s="3">
        <v>2</v>
      </c>
      <c r="X25">
        <f t="shared" si="8"/>
        <v>40000</v>
      </c>
      <c r="Y25" s="3">
        <f t="shared" si="9"/>
        <v>3</v>
      </c>
      <c r="Z25">
        <f t="shared" si="10"/>
        <v>15534</v>
      </c>
      <c r="AA25">
        <v>7767</v>
      </c>
      <c r="AB25">
        <f t="shared" si="11"/>
        <v>18577.36</v>
      </c>
      <c r="AC25">
        <f t="shared" si="12"/>
        <v>2.3918321102098625</v>
      </c>
      <c r="AD25" s="5">
        <f t="shared" si="13"/>
        <v>2</v>
      </c>
      <c r="AE25" s="5">
        <f t="shared" si="14"/>
        <v>3</v>
      </c>
      <c r="AI25">
        <v>2</v>
      </c>
      <c r="AK25" s="3" t="s">
        <v>66</v>
      </c>
      <c r="AL25" s="1">
        <f t="shared" si="15"/>
        <v>13</v>
      </c>
      <c r="AM25">
        <v>2</v>
      </c>
      <c r="AN25">
        <f t="shared" si="16"/>
        <v>40000</v>
      </c>
      <c r="AO25" s="3">
        <f t="shared" si="17"/>
        <v>7</v>
      </c>
      <c r="AP25">
        <f t="shared" si="18"/>
        <v>10490</v>
      </c>
      <c r="AQ25">
        <v>5245</v>
      </c>
      <c r="AR25">
        <f t="shared" si="19"/>
        <v>34454.480000000003</v>
      </c>
      <c r="AS25">
        <f t="shared" si="20"/>
        <v>6.5690142993326983</v>
      </c>
      <c r="AT25" s="5">
        <f t="shared" si="21"/>
        <v>6</v>
      </c>
      <c r="AU25" s="5">
        <f t="shared" si="22"/>
        <v>7</v>
      </c>
    </row>
    <row r="26" spans="4:47" x14ac:dyDescent="0.2">
      <c r="D26" s="3" t="s">
        <v>67</v>
      </c>
      <c r="E26" s="1">
        <f t="shared" si="1"/>
        <v>13</v>
      </c>
      <c r="F26" s="3">
        <v>2</v>
      </c>
      <c r="G26">
        <f t="shared" si="2"/>
        <v>40000</v>
      </c>
      <c r="H26" s="3">
        <f t="shared" si="3"/>
        <v>8</v>
      </c>
      <c r="I26">
        <f t="shared" si="0"/>
        <v>10216</v>
      </c>
      <c r="J26">
        <v>5108</v>
      </c>
      <c r="K26">
        <f t="shared" si="4"/>
        <v>36409.56</v>
      </c>
      <c r="L26">
        <f t="shared" si="5"/>
        <v>7.1279483163664832</v>
      </c>
      <c r="M26" s="5">
        <f t="shared" si="6"/>
        <v>7</v>
      </c>
      <c r="N26" s="5">
        <f t="shared" si="7"/>
        <v>8</v>
      </c>
      <c r="U26" s="3" t="s">
        <v>67</v>
      </c>
      <c r="V26" s="1">
        <f t="shared" si="23"/>
        <v>13</v>
      </c>
      <c r="W26" s="3">
        <v>2</v>
      </c>
      <c r="X26">
        <f t="shared" si="8"/>
        <v>40000</v>
      </c>
      <c r="Y26" s="3">
        <f t="shared" si="9"/>
        <v>3</v>
      </c>
      <c r="Z26">
        <f t="shared" si="10"/>
        <v>14560</v>
      </c>
      <c r="AA26">
        <v>7280</v>
      </c>
      <c r="AB26">
        <f t="shared" si="11"/>
        <v>18577.36</v>
      </c>
      <c r="AC26">
        <f t="shared" si="12"/>
        <v>2.5518351648351647</v>
      </c>
      <c r="AD26" s="5">
        <f t="shared" si="13"/>
        <v>2</v>
      </c>
      <c r="AE26" s="5">
        <f t="shared" si="14"/>
        <v>3</v>
      </c>
      <c r="AI26">
        <v>2</v>
      </c>
      <c r="AK26" s="3" t="s">
        <v>67</v>
      </c>
      <c r="AL26" s="1">
        <f t="shared" si="15"/>
        <v>13</v>
      </c>
      <c r="AM26">
        <v>2</v>
      </c>
      <c r="AN26">
        <f t="shared" si="16"/>
        <v>40000</v>
      </c>
      <c r="AO26" s="3">
        <f t="shared" si="17"/>
        <v>8</v>
      </c>
      <c r="AP26">
        <f t="shared" si="18"/>
        <v>9256</v>
      </c>
      <c r="AQ26">
        <v>4628</v>
      </c>
      <c r="AR26">
        <f t="shared" si="19"/>
        <v>34454.480000000003</v>
      </c>
      <c r="AS26">
        <f t="shared" si="20"/>
        <v>7.4447882454624033</v>
      </c>
      <c r="AT26" s="5">
        <f t="shared" si="21"/>
        <v>7</v>
      </c>
      <c r="AU26" s="5">
        <f t="shared" si="22"/>
        <v>8</v>
      </c>
    </row>
    <row r="27" spans="4:47" x14ac:dyDescent="0.2">
      <c r="D27" s="3" t="s">
        <v>68</v>
      </c>
      <c r="E27" s="1">
        <f t="shared" si="1"/>
        <v>13</v>
      </c>
      <c r="F27" s="3">
        <v>2</v>
      </c>
      <c r="G27">
        <f t="shared" si="2"/>
        <v>40000</v>
      </c>
      <c r="H27" s="3">
        <f t="shared" si="3"/>
        <v>8</v>
      </c>
      <c r="I27">
        <f t="shared" si="0"/>
        <v>9212</v>
      </c>
      <c r="J27">
        <v>4606</v>
      </c>
      <c r="K27">
        <f t="shared" si="4"/>
        <v>36409.56</v>
      </c>
      <c r="L27">
        <f t="shared" si="5"/>
        <v>7.9048111159357353</v>
      </c>
      <c r="M27" s="5">
        <f t="shared" si="6"/>
        <v>7</v>
      </c>
      <c r="N27" s="5">
        <f t="shared" si="7"/>
        <v>8</v>
      </c>
      <c r="U27" s="3" t="s">
        <v>68</v>
      </c>
      <c r="V27" s="1">
        <f t="shared" si="23"/>
        <v>13</v>
      </c>
      <c r="W27" s="3">
        <v>2</v>
      </c>
      <c r="X27">
        <f t="shared" si="8"/>
        <v>40000</v>
      </c>
      <c r="Y27" s="3">
        <f t="shared" si="9"/>
        <v>3</v>
      </c>
      <c r="Z27">
        <f t="shared" si="10"/>
        <v>13844</v>
      </c>
      <c r="AA27">
        <v>6922</v>
      </c>
      <c r="AB27">
        <f t="shared" si="11"/>
        <v>18577.36</v>
      </c>
      <c r="AC27">
        <f t="shared" si="12"/>
        <v>2.6838139266108061</v>
      </c>
      <c r="AD27" s="5">
        <f t="shared" si="13"/>
        <v>2</v>
      </c>
      <c r="AE27" s="5">
        <f t="shared" si="14"/>
        <v>3</v>
      </c>
      <c r="AI27">
        <v>2</v>
      </c>
      <c r="AK27" s="3" t="s">
        <v>68</v>
      </c>
      <c r="AL27" s="1">
        <f t="shared" si="15"/>
        <v>12</v>
      </c>
      <c r="AM27">
        <v>2</v>
      </c>
      <c r="AN27">
        <f t="shared" si="16"/>
        <v>40000</v>
      </c>
      <c r="AO27" s="3">
        <f t="shared" si="17"/>
        <v>9</v>
      </c>
      <c r="AP27">
        <f t="shared" si="18"/>
        <v>7792</v>
      </c>
      <c r="AQ27">
        <v>3896</v>
      </c>
      <c r="AR27">
        <f t="shared" si="19"/>
        <v>34454.480000000003</v>
      </c>
      <c r="AS27">
        <f t="shared" si="20"/>
        <v>8.8435523613963039</v>
      </c>
      <c r="AT27" s="5">
        <f t="shared" si="21"/>
        <v>8</v>
      </c>
      <c r="AU27" s="5">
        <f t="shared" si="22"/>
        <v>9</v>
      </c>
    </row>
    <row r="28" spans="4:47" x14ac:dyDescent="0.2">
      <c r="D28" s="3" t="s">
        <v>69</v>
      </c>
      <c r="E28" s="1">
        <f t="shared" si="1"/>
        <v>12</v>
      </c>
      <c r="F28" s="3">
        <v>2</v>
      </c>
      <c r="G28">
        <f t="shared" si="2"/>
        <v>40000</v>
      </c>
      <c r="H28" s="3">
        <f t="shared" si="3"/>
        <v>9</v>
      </c>
      <c r="I28">
        <f t="shared" si="0"/>
        <v>8166</v>
      </c>
      <c r="J28">
        <v>4083</v>
      </c>
      <c r="K28">
        <f t="shared" si="4"/>
        <v>36409.56</v>
      </c>
      <c r="L28">
        <f t="shared" si="5"/>
        <v>8.9173548861131522</v>
      </c>
      <c r="M28" s="5">
        <f t="shared" si="6"/>
        <v>8</v>
      </c>
      <c r="N28" s="5">
        <f t="shared" si="7"/>
        <v>9</v>
      </c>
      <c r="U28" s="3" t="s">
        <v>69</v>
      </c>
      <c r="V28" s="1">
        <f t="shared" si="23"/>
        <v>13</v>
      </c>
      <c r="W28" s="3">
        <v>2</v>
      </c>
      <c r="X28">
        <f t="shared" si="8"/>
        <v>40000</v>
      </c>
      <c r="Y28" s="3">
        <f t="shared" si="9"/>
        <v>3</v>
      </c>
      <c r="Z28">
        <f t="shared" si="10"/>
        <v>13268</v>
      </c>
      <c r="AA28">
        <v>6634</v>
      </c>
      <c r="AB28">
        <f t="shared" si="11"/>
        <v>18577.36</v>
      </c>
      <c r="AC28">
        <f t="shared" si="12"/>
        <v>2.8003255954175459</v>
      </c>
      <c r="AD28" s="5">
        <f t="shared" si="13"/>
        <v>2</v>
      </c>
      <c r="AE28" s="5">
        <f t="shared" si="14"/>
        <v>3</v>
      </c>
      <c r="AI28">
        <v>2</v>
      </c>
      <c r="AK28" s="3" t="s">
        <v>69</v>
      </c>
      <c r="AL28" s="1">
        <f t="shared" si="15"/>
        <v>12</v>
      </c>
      <c r="AM28">
        <v>1</v>
      </c>
      <c r="AN28">
        <f t="shared" si="16"/>
        <v>40000</v>
      </c>
      <c r="AO28" s="3">
        <f t="shared" si="17"/>
        <v>11</v>
      </c>
      <c r="AP28">
        <f t="shared" si="18"/>
        <v>3433</v>
      </c>
      <c r="AQ28">
        <v>3433</v>
      </c>
      <c r="AR28">
        <f t="shared" si="19"/>
        <v>34454.480000000003</v>
      </c>
      <c r="AS28">
        <f t="shared" si="20"/>
        <v>10.036259831051559</v>
      </c>
      <c r="AT28" s="5">
        <f t="shared" si="21"/>
        <v>10</v>
      </c>
      <c r="AU28" s="5">
        <f t="shared" si="22"/>
        <v>11</v>
      </c>
    </row>
    <row r="29" spans="4:47" x14ac:dyDescent="0.2">
      <c r="D29" s="3" t="s">
        <v>70</v>
      </c>
      <c r="E29" s="1">
        <f t="shared" si="1"/>
        <v>12</v>
      </c>
      <c r="F29" s="3">
        <v>1</v>
      </c>
      <c r="G29">
        <f t="shared" si="2"/>
        <v>40000</v>
      </c>
      <c r="H29" s="3">
        <f t="shared" si="3"/>
        <v>11</v>
      </c>
      <c r="I29">
        <f t="shared" si="0"/>
        <v>3562</v>
      </c>
      <c r="J29">
        <v>3562</v>
      </c>
      <c r="K29">
        <f t="shared" si="4"/>
        <v>36409.56</v>
      </c>
      <c r="L29">
        <f t="shared" si="5"/>
        <v>10.221661987647389</v>
      </c>
      <c r="M29" s="5">
        <f t="shared" si="6"/>
        <v>10</v>
      </c>
      <c r="N29" s="5">
        <f t="shared" si="7"/>
        <v>11</v>
      </c>
      <c r="U29" s="3" t="s">
        <v>70</v>
      </c>
      <c r="V29" s="1">
        <f t="shared" si="23"/>
        <v>13</v>
      </c>
      <c r="W29" s="3">
        <v>1</v>
      </c>
      <c r="X29">
        <f t="shared" si="8"/>
        <v>40000</v>
      </c>
      <c r="Y29" s="3">
        <f t="shared" si="9"/>
        <v>4</v>
      </c>
      <c r="Z29">
        <f t="shared" si="10"/>
        <v>6086</v>
      </c>
      <c r="AA29">
        <v>6086</v>
      </c>
      <c r="AB29">
        <f t="shared" si="11"/>
        <v>18577.36</v>
      </c>
      <c r="AC29">
        <f t="shared" si="12"/>
        <v>3.0524745317121265</v>
      </c>
      <c r="AD29" s="5">
        <f t="shared" si="13"/>
        <v>3</v>
      </c>
      <c r="AE29" s="5">
        <f t="shared" si="14"/>
        <v>4</v>
      </c>
      <c r="AI29">
        <v>2</v>
      </c>
      <c r="AK29" s="3" t="s">
        <v>70</v>
      </c>
      <c r="AL29" s="1">
        <f t="shared" si="15"/>
        <v>12</v>
      </c>
      <c r="AM29">
        <v>1</v>
      </c>
      <c r="AN29">
        <f t="shared" si="16"/>
        <v>40000</v>
      </c>
      <c r="AO29" s="3">
        <f t="shared" si="17"/>
        <v>12</v>
      </c>
      <c r="AP29">
        <f t="shared" si="18"/>
        <v>2948</v>
      </c>
      <c r="AQ29">
        <v>2948</v>
      </c>
      <c r="AR29">
        <f t="shared" si="19"/>
        <v>34454.480000000003</v>
      </c>
      <c r="AS29">
        <f t="shared" si="20"/>
        <v>11.687408412483041</v>
      </c>
      <c r="AT29" s="5">
        <f t="shared" si="21"/>
        <v>11</v>
      </c>
      <c r="AU29" s="5">
        <f t="shared" si="22"/>
        <v>12</v>
      </c>
    </row>
    <row r="30" spans="4:47" x14ac:dyDescent="0.2">
      <c r="D30" s="3" t="s">
        <v>71</v>
      </c>
      <c r="E30" s="1">
        <f t="shared" si="1"/>
        <v>12</v>
      </c>
      <c r="F30" s="3">
        <v>1</v>
      </c>
      <c r="G30">
        <f t="shared" si="2"/>
        <v>40000</v>
      </c>
      <c r="H30" s="3">
        <f t="shared" si="3"/>
        <v>12</v>
      </c>
      <c r="I30">
        <f t="shared" si="0"/>
        <v>3066</v>
      </c>
      <c r="J30">
        <v>3066</v>
      </c>
      <c r="K30">
        <f t="shared" si="4"/>
        <v>36409.56</v>
      </c>
      <c r="L30">
        <f t="shared" si="5"/>
        <v>11.875264187866927</v>
      </c>
      <c r="M30" s="5">
        <f t="shared" si="6"/>
        <v>11</v>
      </c>
      <c r="N30" s="5">
        <f t="shared" si="7"/>
        <v>12</v>
      </c>
      <c r="U30" s="3" t="s">
        <v>71</v>
      </c>
      <c r="V30" s="1">
        <f t="shared" si="23"/>
        <v>13</v>
      </c>
      <c r="W30" s="3">
        <v>1</v>
      </c>
      <c r="X30">
        <f t="shared" si="8"/>
        <v>40000</v>
      </c>
      <c r="Y30" s="3">
        <f t="shared" si="9"/>
        <v>4</v>
      </c>
      <c r="Z30">
        <f t="shared" si="10"/>
        <v>5562</v>
      </c>
      <c r="AA30">
        <v>5562</v>
      </c>
      <c r="AB30">
        <f t="shared" si="11"/>
        <v>18577.36</v>
      </c>
      <c r="AC30">
        <f t="shared" si="12"/>
        <v>3.3400503416037397</v>
      </c>
      <c r="AD30" s="5">
        <f t="shared" si="13"/>
        <v>3</v>
      </c>
      <c r="AE30" s="5">
        <f t="shared" si="14"/>
        <v>4</v>
      </c>
      <c r="AI30">
        <v>1</v>
      </c>
      <c r="AK30" s="3" t="s">
        <v>71</v>
      </c>
      <c r="AL30" s="1">
        <f t="shared" si="15"/>
        <v>12</v>
      </c>
      <c r="AM30">
        <v>1</v>
      </c>
      <c r="AN30">
        <f t="shared" si="16"/>
        <v>40000</v>
      </c>
      <c r="AO30" s="3">
        <f t="shared" si="17"/>
        <v>15</v>
      </c>
      <c r="AP30">
        <f t="shared" si="18"/>
        <v>2446</v>
      </c>
      <c r="AQ30">
        <v>2446</v>
      </c>
      <c r="AR30">
        <f t="shared" si="19"/>
        <v>34454.480000000003</v>
      </c>
      <c r="AS30">
        <f t="shared" si="20"/>
        <v>14.086050695012267</v>
      </c>
      <c r="AT30" s="5">
        <f t="shared" si="21"/>
        <v>14</v>
      </c>
      <c r="AU30" s="5">
        <f t="shared" si="22"/>
        <v>15</v>
      </c>
    </row>
    <row r="31" spans="4:47" x14ac:dyDescent="0.2">
      <c r="F31" t="s">
        <v>20</v>
      </c>
      <c r="I31">
        <f>SUM(I6:I30)</f>
        <v>910239</v>
      </c>
      <c r="J31">
        <f>SUM(J6:J30)</f>
        <v>188619</v>
      </c>
      <c r="W31" t="s">
        <v>20</v>
      </c>
      <c r="Z31">
        <f>SUM(Z6:Z30)</f>
        <v>464434</v>
      </c>
      <c r="AA31">
        <f>SUM(AA6:AA30)</f>
        <v>166630</v>
      </c>
      <c r="AK31" s="3"/>
      <c r="AM31" t="s">
        <v>20</v>
      </c>
      <c r="AP31">
        <f>SUM(AP6:AP30)</f>
        <v>861362</v>
      </c>
      <c r="AQ31">
        <f>SUM(AQ6:AQ30)</f>
        <v>192858</v>
      </c>
    </row>
    <row r="33" spans="1:47" ht="15" customHeight="1" x14ac:dyDescent="0.2"/>
    <row r="35" spans="1:47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43</v>
      </c>
      <c r="G38">
        <f>B$4/25</f>
        <v>40000</v>
      </c>
      <c r="H38" s="3">
        <f>N38</f>
        <v>11</v>
      </c>
      <c r="I38">
        <f t="shared" ref="I38:I62" si="24">F38*J38</f>
        <v>123625</v>
      </c>
      <c r="J38">
        <v>2875</v>
      </c>
      <c r="K38">
        <f>I$63/25</f>
        <v>28760.16</v>
      </c>
      <c r="L38">
        <f>K38/J38</f>
        <v>10.003533913043478</v>
      </c>
      <c r="M38" s="5">
        <f>_xlfn.FLOOR.PRECISE(L38)</f>
        <v>10</v>
      </c>
      <c r="N38" s="5">
        <f>ROUNDUP(L38,0)</f>
        <v>11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504</v>
      </c>
      <c r="X38">
        <f>S$4/25</f>
        <v>40000</v>
      </c>
      <c r="Y38" s="3">
        <f>AE38</f>
        <v>51</v>
      </c>
      <c r="Z38">
        <f>W38*AA38</f>
        <v>380520</v>
      </c>
      <c r="AA38">
        <v>755</v>
      </c>
      <c r="AB38">
        <f>Z$63/25</f>
        <v>38427.56</v>
      </c>
      <c r="AC38">
        <f>AB38/AA38</f>
        <v>50.897430463576157</v>
      </c>
      <c r="AD38" s="5">
        <f>_xlfn.FLOOR.PRECISE(AC38)</f>
        <v>50</v>
      </c>
      <c r="AE38" s="5">
        <f>ROUNDUP(AC38,0)</f>
        <v>51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72</v>
      </c>
      <c r="AN38">
        <f>AI$4/25</f>
        <v>40000</v>
      </c>
      <c r="AO38" s="3">
        <f>AU38</f>
        <v>12</v>
      </c>
      <c r="AP38">
        <f>AM38*AQ38</f>
        <v>204408</v>
      </c>
      <c r="AQ38">
        <v>2839</v>
      </c>
      <c r="AR38">
        <f>AP$63/25</f>
        <v>33782.28</v>
      </c>
      <c r="AS38">
        <f>AR38/AQ38</f>
        <v>11.899358929200423</v>
      </c>
      <c r="AT38" s="5">
        <f>_xlfn.FLOOR.PRECISE(AS38)</f>
        <v>11</v>
      </c>
      <c r="AU38" s="5">
        <f>ROUNDUP(AS38,0)</f>
        <v>12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10</v>
      </c>
      <c r="F39" s="53">
        <v>12</v>
      </c>
      <c r="G39">
        <f t="shared" ref="G39:G62" si="26">B$4/25</f>
        <v>40000</v>
      </c>
      <c r="H39" s="3">
        <f t="shared" ref="H39:H62" si="27">N39</f>
        <v>6</v>
      </c>
      <c r="I39">
        <f t="shared" si="24"/>
        <v>66072</v>
      </c>
      <c r="J39">
        <v>5506</v>
      </c>
      <c r="K39">
        <f t="shared" ref="K39:K62" si="28">I$63/25</f>
        <v>28760.16</v>
      </c>
      <c r="L39">
        <f t="shared" ref="L39:L62" si="29">K39/J39</f>
        <v>5.2234217217580818</v>
      </c>
      <c r="M39" s="5">
        <f t="shared" ref="M39:M62" si="30">_xlfn.FLOOR.PRECISE(L39)</f>
        <v>5</v>
      </c>
      <c r="N39" s="5">
        <f t="shared" ref="N39:N62" si="31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8</v>
      </c>
      <c r="W39" s="53">
        <v>70</v>
      </c>
      <c r="X39">
        <f t="shared" ref="X39:X62" si="33">S$4/25</f>
        <v>40000</v>
      </c>
      <c r="Y39" s="3">
        <f t="shared" ref="Y39:Y62" si="34">AE39</f>
        <v>21</v>
      </c>
      <c r="Z39">
        <f t="shared" ref="Z39:Z62" si="35">W39*AA39</f>
        <v>128310</v>
      </c>
      <c r="AA39">
        <v>1833</v>
      </c>
      <c r="AB39">
        <f t="shared" ref="AB39:AB62" si="36">Z$63/25</f>
        <v>38427.56</v>
      </c>
      <c r="AC39">
        <f t="shared" ref="AC39:AC62" si="37">AB39/AA39</f>
        <v>20.964298963447899</v>
      </c>
      <c r="AD39" s="5">
        <f t="shared" ref="AD39:AD62" si="38">_xlfn.FLOOR.PRECISE(AC39)</f>
        <v>20</v>
      </c>
      <c r="AE39" s="5">
        <f t="shared" ref="AE39:AE62" si="39">ROUNDUP(AC39,0)</f>
        <v>21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10</v>
      </c>
      <c r="AM39" s="53">
        <v>10</v>
      </c>
      <c r="AN39">
        <f t="shared" ref="AN39:AN62" si="41">AI$4/25</f>
        <v>40000</v>
      </c>
      <c r="AO39" s="3">
        <f t="shared" ref="AO39:AO62" si="42">AU39</f>
        <v>6</v>
      </c>
      <c r="AP39">
        <f t="shared" ref="AP39:AP62" si="43">AM39*AQ39</f>
        <v>56450</v>
      </c>
      <c r="AQ39">
        <v>5645</v>
      </c>
      <c r="AR39">
        <f t="shared" ref="AR39:AR62" si="44">AP$63/25</f>
        <v>33782.28</v>
      </c>
      <c r="AS39">
        <f t="shared" ref="AS39:AS62" si="45">AR39/AQ39</f>
        <v>5.9844605845881311</v>
      </c>
      <c r="AT39" s="5">
        <f t="shared" ref="AT39:AT62" si="46">_xlfn.FLOOR.PRECISE(AS39)</f>
        <v>5</v>
      </c>
      <c r="AU39" s="5">
        <f t="shared" ref="AU39:AU62" si="47">ROUNDUP(AS39,0)</f>
        <v>6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10</v>
      </c>
      <c r="F40" s="53">
        <v>9</v>
      </c>
      <c r="G40">
        <f t="shared" si="26"/>
        <v>40000</v>
      </c>
      <c r="H40" s="3">
        <f t="shared" si="27"/>
        <v>4</v>
      </c>
      <c r="I40">
        <f t="shared" si="24"/>
        <v>65574</v>
      </c>
      <c r="J40">
        <v>7286</v>
      </c>
      <c r="K40">
        <f t="shared" si="28"/>
        <v>28760.16</v>
      </c>
      <c r="L40">
        <f t="shared" si="29"/>
        <v>3.9473181443864944</v>
      </c>
      <c r="M40" s="5">
        <f t="shared" si="30"/>
        <v>3</v>
      </c>
      <c r="N40" s="5">
        <f t="shared" si="31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9</v>
      </c>
      <c r="W40" s="53">
        <v>12</v>
      </c>
      <c r="X40">
        <f t="shared" si="33"/>
        <v>40000</v>
      </c>
      <c r="Y40" s="3">
        <f t="shared" si="34"/>
        <v>14</v>
      </c>
      <c r="Z40">
        <f t="shared" si="35"/>
        <v>33600</v>
      </c>
      <c r="AA40">
        <v>2800</v>
      </c>
      <c r="AB40">
        <f t="shared" si="36"/>
        <v>38427.56</v>
      </c>
      <c r="AC40">
        <f t="shared" si="37"/>
        <v>13.724128571428571</v>
      </c>
      <c r="AD40" s="5">
        <f t="shared" si="38"/>
        <v>13</v>
      </c>
      <c r="AE40" s="5">
        <f t="shared" si="39"/>
        <v>14</v>
      </c>
      <c r="AF40" s="1"/>
      <c r="AG40" s="1"/>
      <c r="AH40" s="1"/>
      <c r="AI40" s="1"/>
      <c r="AJ40" s="1"/>
      <c r="AK40" s="53" t="s">
        <v>11</v>
      </c>
      <c r="AL40" s="1">
        <f t="shared" si="40"/>
        <v>10</v>
      </c>
      <c r="AM40" s="53">
        <v>7</v>
      </c>
      <c r="AN40">
        <f t="shared" si="41"/>
        <v>40000</v>
      </c>
      <c r="AO40" s="3">
        <f t="shared" si="42"/>
        <v>5</v>
      </c>
      <c r="AP40">
        <f t="shared" si="43"/>
        <v>55734</v>
      </c>
      <c r="AQ40">
        <v>7962</v>
      </c>
      <c r="AR40">
        <f t="shared" si="44"/>
        <v>33782.28</v>
      </c>
      <c r="AS40">
        <f t="shared" si="45"/>
        <v>4.242938960060286</v>
      </c>
      <c r="AT40" s="5">
        <f t="shared" si="46"/>
        <v>4</v>
      </c>
      <c r="AU40" s="5">
        <f t="shared" si="47"/>
        <v>5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11</v>
      </c>
      <c r="F41" s="1">
        <v>7</v>
      </c>
      <c r="G41">
        <f t="shared" si="26"/>
        <v>40000</v>
      </c>
      <c r="H41" s="3">
        <f t="shared" si="27"/>
        <v>4</v>
      </c>
      <c r="I41">
        <f t="shared" si="24"/>
        <v>60718</v>
      </c>
      <c r="J41">
        <v>8674</v>
      </c>
      <c r="K41">
        <f t="shared" si="28"/>
        <v>28760.16</v>
      </c>
      <c r="L41">
        <f t="shared" si="29"/>
        <v>3.3156744293290292</v>
      </c>
      <c r="M41" s="5">
        <f t="shared" si="30"/>
        <v>3</v>
      </c>
      <c r="N41" s="5">
        <f t="shared" si="31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9</v>
      </c>
      <c r="W41" s="1">
        <v>9</v>
      </c>
      <c r="X41">
        <f t="shared" si="33"/>
        <v>40000</v>
      </c>
      <c r="Y41" s="3">
        <f t="shared" si="34"/>
        <v>10</v>
      </c>
      <c r="Z41">
        <f t="shared" si="35"/>
        <v>34785</v>
      </c>
      <c r="AA41">
        <v>3865</v>
      </c>
      <c r="AB41">
        <f t="shared" si="36"/>
        <v>38427.56</v>
      </c>
      <c r="AC41">
        <f t="shared" si="37"/>
        <v>9.9424476067270362</v>
      </c>
      <c r="AD41" s="5">
        <f t="shared" si="38"/>
        <v>9</v>
      </c>
      <c r="AE41" s="5">
        <f t="shared" si="39"/>
        <v>10</v>
      </c>
      <c r="AF41" s="1"/>
      <c r="AG41" s="1"/>
      <c r="AH41" s="1"/>
      <c r="AI41" s="1"/>
      <c r="AJ41" s="1"/>
      <c r="AK41" s="53" t="s">
        <v>12</v>
      </c>
      <c r="AL41" s="1">
        <f t="shared" si="40"/>
        <v>11</v>
      </c>
      <c r="AM41" s="1">
        <v>6</v>
      </c>
      <c r="AN41">
        <f t="shared" si="41"/>
        <v>40000</v>
      </c>
      <c r="AO41" s="3">
        <f t="shared" si="42"/>
        <v>4</v>
      </c>
      <c r="AP41">
        <f t="shared" si="43"/>
        <v>57072</v>
      </c>
      <c r="AQ41">
        <v>9512</v>
      </c>
      <c r="AR41">
        <f t="shared" si="44"/>
        <v>33782.28</v>
      </c>
      <c r="AS41">
        <f t="shared" si="45"/>
        <v>3.5515433137089989</v>
      </c>
      <c r="AT41" s="5">
        <f t="shared" si="46"/>
        <v>3</v>
      </c>
      <c r="AU41" s="5">
        <f t="shared" si="47"/>
        <v>4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11</v>
      </c>
      <c r="F42" s="1">
        <v>5</v>
      </c>
      <c r="G42">
        <f t="shared" si="26"/>
        <v>40000</v>
      </c>
      <c r="H42" s="3">
        <f t="shared" si="27"/>
        <v>4</v>
      </c>
      <c r="I42">
        <f t="shared" si="24"/>
        <v>47740</v>
      </c>
      <c r="J42">
        <v>9548</v>
      </c>
      <c r="K42">
        <f t="shared" si="28"/>
        <v>28760.16</v>
      </c>
      <c r="L42">
        <f t="shared" si="29"/>
        <v>3.0121658986175115</v>
      </c>
      <c r="M42" s="5">
        <f t="shared" si="30"/>
        <v>3</v>
      </c>
      <c r="N42" s="5">
        <f t="shared" si="31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10</v>
      </c>
      <c r="W42" s="1">
        <v>7</v>
      </c>
      <c r="X42">
        <f t="shared" si="33"/>
        <v>40000</v>
      </c>
      <c r="Y42" s="3">
        <f t="shared" si="34"/>
        <v>9</v>
      </c>
      <c r="Z42">
        <f t="shared" si="35"/>
        <v>33551</v>
      </c>
      <c r="AA42">
        <v>4793</v>
      </c>
      <c r="AB42">
        <f t="shared" si="36"/>
        <v>38427.56</v>
      </c>
      <c r="AC42">
        <f t="shared" si="37"/>
        <v>8.0174337575631132</v>
      </c>
      <c r="AD42" s="5">
        <f t="shared" si="38"/>
        <v>8</v>
      </c>
      <c r="AE42" s="5">
        <f t="shared" si="39"/>
        <v>9</v>
      </c>
      <c r="AF42" s="1"/>
      <c r="AG42" s="1"/>
      <c r="AH42" s="1"/>
      <c r="AI42" s="1"/>
      <c r="AJ42" s="1"/>
      <c r="AK42" s="53" t="s">
        <v>13</v>
      </c>
      <c r="AL42" s="1">
        <f t="shared" si="40"/>
        <v>11</v>
      </c>
      <c r="AM42" s="1">
        <v>5</v>
      </c>
      <c r="AN42">
        <f t="shared" si="41"/>
        <v>40000</v>
      </c>
      <c r="AO42" s="3">
        <f t="shared" si="42"/>
        <v>4</v>
      </c>
      <c r="AP42">
        <f t="shared" si="43"/>
        <v>52995</v>
      </c>
      <c r="AQ42">
        <v>10599</v>
      </c>
      <c r="AR42">
        <f t="shared" si="44"/>
        <v>33782.28</v>
      </c>
      <c r="AS42">
        <f t="shared" si="45"/>
        <v>3.1873082366260967</v>
      </c>
      <c r="AT42" s="5">
        <f t="shared" si="46"/>
        <v>3</v>
      </c>
      <c r="AU42" s="5">
        <f t="shared" si="47"/>
        <v>4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11</v>
      </c>
      <c r="F43" s="1">
        <v>4</v>
      </c>
      <c r="G43">
        <f t="shared" si="26"/>
        <v>40000</v>
      </c>
      <c r="H43" s="3">
        <f t="shared" si="27"/>
        <v>3</v>
      </c>
      <c r="I43">
        <f t="shared" si="24"/>
        <v>41092</v>
      </c>
      <c r="J43">
        <v>10273</v>
      </c>
      <c r="K43">
        <f t="shared" si="28"/>
        <v>28760.16</v>
      </c>
      <c r="L43">
        <f t="shared" si="29"/>
        <v>2.7995872675946658</v>
      </c>
      <c r="M43" s="5">
        <f t="shared" si="30"/>
        <v>2</v>
      </c>
      <c r="N43" s="5">
        <f t="shared" si="31"/>
        <v>3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10</v>
      </c>
      <c r="W43" s="1">
        <v>6</v>
      </c>
      <c r="X43">
        <f t="shared" si="33"/>
        <v>40000</v>
      </c>
      <c r="Y43" s="3">
        <f t="shared" si="34"/>
        <v>7</v>
      </c>
      <c r="Z43">
        <f t="shared" si="35"/>
        <v>34242</v>
      </c>
      <c r="AA43">
        <v>5707</v>
      </c>
      <c r="AB43">
        <f t="shared" si="36"/>
        <v>38427.56</v>
      </c>
      <c r="AC43">
        <f t="shared" si="37"/>
        <v>6.7334080953215345</v>
      </c>
      <c r="AD43" s="5">
        <f t="shared" si="38"/>
        <v>6</v>
      </c>
      <c r="AE43" s="5">
        <f t="shared" si="39"/>
        <v>7</v>
      </c>
      <c r="AF43" s="1"/>
      <c r="AG43" s="1"/>
      <c r="AH43" s="1"/>
      <c r="AI43" s="1"/>
      <c r="AJ43" s="1"/>
      <c r="AK43" s="53" t="s">
        <v>14</v>
      </c>
      <c r="AL43" s="1">
        <f t="shared" si="40"/>
        <v>11</v>
      </c>
      <c r="AM43" s="1">
        <v>5</v>
      </c>
      <c r="AN43">
        <f t="shared" si="41"/>
        <v>40000</v>
      </c>
      <c r="AO43" s="3">
        <f t="shared" si="42"/>
        <v>3</v>
      </c>
      <c r="AP43">
        <f t="shared" si="43"/>
        <v>56345</v>
      </c>
      <c r="AQ43">
        <v>11269</v>
      </c>
      <c r="AR43">
        <f t="shared" si="44"/>
        <v>33782.28</v>
      </c>
      <c r="AS43">
        <f t="shared" si="45"/>
        <v>2.9978063714615315</v>
      </c>
      <c r="AT43" s="5">
        <f t="shared" si="46"/>
        <v>2</v>
      </c>
      <c r="AU43" s="5">
        <f t="shared" si="47"/>
        <v>3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11</v>
      </c>
      <c r="F44" s="1">
        <v>3</v>
      </c>
      <c r="G44">
        <f t="shared" si="26"/>
        <v>40000</v>
      </c>
      <c r="H44" s="3">
        <f t="shared" si="27"/>
        <v>3</v>
      </c>
      <c r="I44">
        <f t="shared" si="24"/>
        <v>31938</v>
      </c>
      <c r="J44">
        <v>10646</v>
      </c>
      <c r="K44">
        <f t="shared" si="28"/>
        <v>28760.16</v>
      </c>
      <c r="L44">
        <f t="shared" si="29"/>
        <v>2.701499154612061</v>
      </c>
      <c r="M44" s="5">
        <f t="shared" si="30"/>
        <v>2</v>
      </c>
      <c r="N44" s="5">
        <f t="shared" si="31"/>
        <v>3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10</v>
      </c>
      <c r="W44" s="1">
        <v>4</v>
      </c>
      <c r="X44">
        <f t="shared" si="33"/>
        <v>40000</v>
      </c>
      <c r="Y44" s="3">
        <f t="shared" si="34"/>
        <v>7</v>
      </c>
      <c r="Z44">
        <f t="shared" si="35"/>
        <v>25424</v>
      </c>
      <c r="AA44">
        <v>6356</v>
      </c>
      <c r="AB44">
        <f t="shared" si="36"/>
        <v>38427.56</v>
      </c>
      <c r="AC44">
        <f t="shared" si="37"/>
        <v>6.0458716173694143</v>
      </c>
      <c r="AD44" s="5">
        <f t="shared" si="38"/>
        <v>6</v>
      </c>
      <c r="AE44" s="5">
        <f t="shared" si="39"/>
        <v>7</v>
      </c>
      <c r="AF44" s="1"/>
      <c r="AG44" s="1"/>
      <c r="AH44" s="1"/>
      <c r="AI44" s="1"/>
      <c r="AJ44" s="1"/>
      <c r="AK44" s="53" t="s">
        <v>15</v>
      </c>
      <c r="AL44" s="1">
        <f t="shared" si="40"/>
        <v>11</v>
      </c>
      <c r="AM44" s="1">
        <v>4</v>
      </c>
      <c r="AN44">
        <f t="shared" si="41"/>
        <v>40000</v>
      </c>
      <c r="AO44" s="3">
        <f t="shared" si="42"/>
        <v>3</v>
      </c>
      <c r="AP44">
        <f t="shared" si="43"/>
        <v>47088</v>
      </c>
      <c r="AQ44">
        <v>11772</v>
      </c>
      <c r="AR44">
        <f t="shared" si="44"/>
        <v>33782.28</v>
      </c>
      <c r="AS44">
        <f t="shared" si="45"/>
        <v>2.8697145769622834</v>
      </c>
      <c r="AT44" s="5">
        <f t="shared" si="46"/>
        <v>2</v>
      </c>
      <c r="AU44" s="5">
        <f t="shared" si="47"/>
        <v>3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11</v>
      </c>
      <c r="F45" s="1">
        <v>3</v>
      </c>
      <c r="G45">
        <f t="shared" si="26"/>
        <v>40000</v>
      </c>
      <c r="H45" s="3">
        <f t="shared" si="27"/>
        <v>3</v>
      </c>
      <c r="I45">
        <f t="shared" si="24"/>
        <v>32163</v>
      </c>
      <c r="J45">
        <v>10721</v>
      </c>
      <c r="K45">
        <f t="shared" si="28"/>
        <v>28760.16</v>
      </c>
      <c r="L45">
        <f t="shared" si="29"/>
        <v>2.6826005036843577</v>
      </c>
      <c r="M45" s="5">
        <f t="shared" si="30"/>
        <v>2</v>
      </c>
      <c r="N45" s="5">
        <f t="shared" si="31"/>
        <v>3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10</v>
      </c>
      <c r="W45" s="1">
        <v>3</v>
      </c>
      <c r="X45">
        <f t="shared" si="33"/>
        <v>40000</v>
      </c>
      <c r="Y45" s="3">
        <f t="shared" si="34"/>
        <v>6</v>
      </c>
      <c r="Z45">
        <f t="shared" si="35"/>
        <v>21486</v>
      </c>
      <c r="AA45">
        <v>7162</v>
      </c>
      <c r="AB45">
        <f t="shared" si="36"/>
        <v>38427.56</v>
      </c>
      <c r="AC45">
        <f t="shared" si="37"/>
        <v>5.3654789165037693</v>
      </c>
      <c r="AD45" s="5">
        <f t="shared" si="38"/>
        <v>5</v>
      </c>
      <c r="AE45" s="5">
        <f t="shared" si="39"/>
        <v>6</v>
      </c>
      <c r="AF45" s="1"/>
      <c r="AG45" s="1"/>
      <c r="AH45" s="1"/>
      <c r="AI45" s="1"/>
      <c r="AJ45" s="1"/>
      <c r="AK45" s="53" t="s">
        <v>16</v>
      </c>
      <c r="AL45" s="1">
        <f t="shared" si="40"/>
        <v>11</v>
      </c>
      <c r="AM45" s="1">
        <v>4</v>
      </c>
      <c r="AN45">
        <f t="shared" si="41"/>
        <v>40000</v>
      </c>
      <c r="AO45" s="3">
        <f t="shared" si="42"/>
        <v>3</v>
      </c>
      <c r="AP45">
        <f t="shared" si="43"/>
        <v>46444</v>
      </c>
      <c r="AQ45">
        <v>11611</v>
      </c>
      <c r="AR45">
        <f t="shared" si="44"/>
        <v>33782.28</v>
      </c>
      <c r="AS45">
        <f t="shared" si="45"/>
        <v>2.909506502454569</v>
      </c>
      <c r="AT45" s="5">
        <f t="shared" si="46"/>
        <v>2</v>
      </c>
      <c r="AU45" s="5">
        <f t="shared" si="47"/>
        <v>3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11</v>
      </c>
      <c r="F46" s="1">
        <v>3</v>
      </c>
      <c r="G46">
        <f t="shared" si="26"/>
        <v>40000</v>
      </c>
      <c r="H46" s="3">
        <f t="shared" si="27"/>
        <v>3</v>
      </c>
      <c r="I46">
        <f t="shared" si="24"/>
        <v>31590</v>
      </c>
      <c r="J46">
        <v>10530</v>
      </c>
      <c r="K46">
        <f t="shared" si="28"/>
        <v>28760.16</v>
      </c>
      <c r="L46">
        <f t="shared" si="29"/>
        <v>2.7312592592592591</v>
      </c>
      <c r="M46" s="5">
        <f t="shared" si="30"/>
        <v>2</v>
      </c>
      <c r="N46" s="5">
        <f t="shared" si="31"/>
        <v>3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10</v>
      </c>
      <c r="W46" s="1">
        <v>3</v>
      </c>
      <c r="X46">
        <f t="shared" si="33"/>
        <v>40000</v>
      </c>
      <c r="Y46" s="3">
        <f t="shared" si="34"/>
        <v>6</v>
      </c>
      <c r="Z46">
        <f t="shared" si="35"/>
        <v>22845</v>
      </c>
      <c r="AA46">
        <v>7615</v>
      </c>
      <c r="AB46">
        <f t="shared" si="36"/>
        <v>38427.56</v>
      </c>
      <c r="AC46">
        <f t="shared" si="37"/>
        <v>5.0462980958634267</v>
      </c>
      <c r="AD46" s="5">
        <f t="shared" si="38"/>
        <v>5</v>
      </c>
      <c r="AE46" s="5">
        <f t="shared" si="39"/>
        <v>6</v>
      </c>
      <c r="AF46" s="1"/>
      <c r="AG46" s="1"/>
      <c r="AH46" s="1"/>
      <c r="AI46" s="1"/>
      <c r="AJ46" s="1"/>
      <c r="AK46" s="53" t="s">
        <v>17</v>
      </c>
      <c r="AL46" s="1">
        <f t="shared" si="40"/>
        <v>11</v>
      </c>
      <c r="AM46" s="1">
        <v>3</v>
      </c>
      <c r="AN46">
        <f t="shared" si="41"/>
        <v>40000</v>
      </c>
      <c r="AO46" s="3">
        <f t="shared" si="42"/>
        <v>3</v>
      </c>
      <c r="AP46">
        <f t="shared" si="43"/>
        <v>34644</v>
      </c>
      <c r="AQ46">
        <v>11548</v>
      </c>
      <c r="AR46">
        <f t="shared" si="44"/>
        <v>33782.28</v>
      </c>
      <c r="AS46">
        <f t="shared" si="45"/>
        <v>2.9253792864565291</v>
      </c>
      <c r="AT46" s="5">
        <f t="shared" si="46"/>
        <v>2</v>
      </c>
      <c r="AU46" s="5">
        <f t="shared" si="47"/>
        <v>3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11</v>
      </c>
      <c r="F47" s="1">
        <v>2</v>
      </c>
      <c r="G47">
        <f t="shared" si="26"/>
        <v>40000</v>
      </c>
      <c r="H47" s="3">
        <f t="shared" si="27"/>
        <v>3</v>
      </c>
      <c r="I47">
        <f t="shared" si="24"/>
        <v>21128</v>
      </c>
      <c r="J47">
        <v>10564</v>
      </c>
      <c r="K47">
        <f t="shared" si="28"/>
        <v>28760.16</v>
      </c>
      <c r="L47">
        <f t="shared" si="29"/>
        <v>2.7224687618326393</v>
      </c>
      <c r="M47" s="5">
        <f t="shared" si="30"/>
        <v>2</v>
      </c>
      <c r="N47" s="5">
        <f t="shared" si="31"/>
        <v>3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10</v>
      </c>
      <c r="W47" s="1">
        <v>2</v>
      </c>
      <c r="X47">
        <f t="shared" si="33"/>
        <v>40000</v>
      </c>
      <c r="Y47" s="3">
        <f t="shared" si="34"/>
        <v>5</v>
      </c>
      <c r="Z47">
        <f t="shared" si="35"/>
        <v>15920</v>
      </c>
      <c r="AA47">
        <v>7960</v>
      </c>
      <c r="AB47">
        <f t="shared" si="36"/>
        <v>38427.56</v>
      </c>
      <c r="AC47">
        <f t="shared" si="37"/>
        <v>4.8275829145728641</v>
      </c>
      <c r="AD47" s="5">
        <f t="shared" si="38"/>
        <v>4</v>
      </c>
      <c r="AE47" s="5">
        <f t="shared" si="39"/>
        <v>5</v>
      </c>
      <c r="AF47" s="1"/>
      <c r="AG47" s="1"/>
      <c r="AH47" s="1"/>
      <c r="AI47" s="1"/>
      <c r="AJ47" s="1"/>
      <c r="AK47" s="53" t="s">
        <v>18</v>
      </c>
      <c r="AL47" s="1">
        <f t="shared" si="40"/>
        <v>11</v>
      </c>
      <c r="AM47" s="1">
        <v>3</v>
      </c>
      <c r="AN47">
        <f t="shared" si="41"/>
        <v>40000</v>
      </c>
      <c r="AO47" s="3">
        <f t="shared" si="42"/>
        <v>4</v>
      </c>
      <c r="AP47">
        <f t="shared" si="43"/>
        <v>33363</v>
      </c>
      <c r="AQ47">
        <v>11121</v>
      </c>
      <c r="AR47">
        <f t="shared" si="44"/>
        <v>33782.28</v>
      </c>
      <c r="AS47">
        <f t="shared" si="45"/>
        <v>3.0377016455354733</v>
      </c>
      <c r="AT47" s="5">
        <f t="shared" si="46"/>
        <v>3</v>
      </c>
      <c r="AU47" s="5">
        <f t="shared" si="47"/>
        <v>4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11</v>
      </c>
      <c r="F48" s="1">
        <v>2</v>
      </c>
      <c r="G48">
        <f t="shared" si="26"/>
        <v>40000</v>
      </c>
      <c r="H48" s="3">
        <f t="shared" si="27"/>
        <v>3</v>
      </c>
      <c r="I48">
        <f t="shared" si="24"/>
        <v>20396</v>
      </c>
      <c r="J48">
        <v>10198</v>
      </c>
      <c r="K48">
        <f t="shared" si="28"/>
        <v>28760.16</v>
      </c>
      <c r="L48">
        <f t="shared" si="29"/>
        <v>2.8201765051970975</v>
      </c>
      <c r="M48" s="5">
        <f t="shared" si="30"/>
        <v>2</v>
      </c>
      <c r="N48" s="5">
        <f t="shared" si="31"/>
        <v>3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11</v>
      </c>
      <c r="W48" s="1">
        <v>2</v>
      </c>
      <c r="X48">
        <f t="shared" si="33"/>
        <v>40000</v>
      </c>
      <c r="Y48" s="3">
        <f t="shared" si="34"/>
        <v>5</v>
      </c>
      <c r="Z48">
        <f t="shared" si="35"/>
        <v>16788</v>
      </c>
      <c r="AA48">
        <v>8394</v>
      </c>
      <c r="AB48">
        <f t="shared" si="36"/>
        <v>38427.56</v>
      </c>
      <c r="AC48">
        <f t="shared" si="37"/>
        <v>4.5779795091732183</v>
      </c>
      <c r="AD48" s="5">
        <f t="shared" si="38"/>
        <v>4</v>
      </c>
      <c r="AE48" s="5">
        <f t="shared" si="39"/>
        <v>5</v>
      </c>
      <c r="AF48" s="1"/>
      <c r="AG48" s="1"/>
      <c r="AH48" s="1"/>
      <c r="AI48" s="1"/>
      <c r="AJ48" s="1"/>
      <c r="AK48" s="53" t="s">
        <v>57</v>
      </c>
      <c r="AL48" s="1">
        <f t="shared" si="40"/>
        <v>11</v>
      </c>
      <c r="AM48" s="1">
        <v>3</v>
      </c>
      <c r="AN48">
        <f t="shared" si="41"/>
        <v>40000</v>
      </c>
      <c r="AO48" s="3">
        <f t="shared" si="42"/>
        <v>4</v>
      </c>
      <c r="AP48">
        <f t="shared" si="43"/>
        <v>32643</v>
      </c>
      <c r="AQ48">
        <v>10881</v>
      </c>
      <c r="AR48">
        <f t="shared" si="44"/>
        <v>33782.28</v>
      </c>
      <c r="AS48">
        <f t="shared" si="45"/>
        <v>3.1047036118003857</v>
      </c>
      <c r="AT48" s="5">
        <f t="shared" si="46"/>
        <v>3</v>
      </c>
      <c r="AU48" s="5">
        <f t="shared" si="47"/>
        <v>4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11</v>
      </c>
      <c r="F49" s="1">
        <v>2</v>
      </c>
      <c r="G49">
        <f t="shared" si="26"/>
        <v>40000</v>
      </c>
      <c r="H49" s="3">
        <f t="shared" si="27"/>
        <v>3</v>
      </c>
      <c r="I49">
        <f t="shared" si="24"/>
        <v>19650</v>
      </c>
      <c r="J49">
        <v>9825</v>
      </c>
      <c r="K49">
        <f t="shared" si="28"/>
        <v>28760.16</v>
      </c>
      <c r="L49">
        <f t="shared" si="29"/>
        <v>2.927242748091603</v>
      </c>
      <c r="M49" s="5">
        <f t="shared" si="30"/>
        <v>2</v>
      </c>
      <c r="N49" s="5">
        <f t="shared" si="31"/>
        <v>3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11</v>
      </c>
      <c r="W49" s="1">
        <v>2</v>
      </c>
      <c r="X49">
        <f t="shared" si="33"/>
        <v>40000</v>
      </c>
      <c r="Y49" s="3">
        <f t="shared" si="34"/>
        <v>5</v>
      </c>
      <c r="Z49">
        <f t="shared" si="35"/>
        <v>17528</v>
      </c>
      <c r="AA49">
        <v>8764</v>
      </c>
      <c r="AB49">
        <f t="shared" si="36"/>
        <v>38427.56</v>
      </c>
      <c r="AC49">
        <f t="shared" si="37"/>
        <v>4.3847056138749423</v>
      </c>
      <c r="AD49" s="5">
        <f t="shared" si="38"/>
        <v>4</v>
      </c>
      <c r="AE49" s="5">
        <f t="shared" si="39"/>
        <v>5</v>
      </c>
      <c r="AF49" s="1"/>
      <c r="AG49" s="1"/>
      <c r="AH49" s="1"/>
      <c r="AI49" s="1"/>
      <c r="AJ49" s="1"/>
      <c r="AK49" s="53" t="s">
        <v>58</v>
      </c>
      <c r="AL49" s="1">
        <f t="shared" si="40"/>
        <v>11</v>
      </c>
      <c r="AM49" s="1">
        <v>2</v>
      </c>
      <c r="AN49">
        <f t="shared" si="41"/>
        <v>40000</v>
      </c>
      <c r="AO49" s="3">
        <f t="shared" si="42"/>
        <v>4</v>
      </c>
      <c r="AP49">
        <f t="shared" si="43"/>
        <v>20928</v>
      </c>
      <c r="AQ49">
        <v>10464</v>
      </c>
      <c r="AR49">
        <f t="shared" si="44"/>
        <v>33782.28</v>
      </c>
      <c r="AS49">
        <f t="shared" si="45"/>
        <v>3.2284288990825689</v>
      </c>
      <c r="AT49" s="5">
        <f t="shared" si="46"/>
        <v>3</v>
      </c>
      <c r="AU49" s="5">
        <f t="shared" si="47"/>
        <v>4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11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19104</v>
      </c>
      <c r="J50">
        <v>9552</v>
      </c>
      <c r="K50">
        <f t="shared" si="28"/>
        <v>28760.16</v>
      </c>
      <c r="L50">
        <f t="shared" si="29"/>
        <v>3.0109045226130653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11</v>
      </c>
      <c r="W50" s="1">
        <v>2</v>
      </c>
      <c r="X50">
        <f t="shared" si="33"/>
        <v>40000</v>
      </c>
      <c r="Y50" s="3">
        <f t="shared" si="34"/>
        <v>5</v>
      </c>
      <c r="Z50">
        <f t="shared" si="35"/>
        <v>17612</v>
      </c>
      <c r="AA50">
        <v>8806</v>
      </c>
      <c r="AB50">
        <f t="shared" si="36"/>
        <v>38427.56</v>
      </c>
      <c r="AC50">
        <f t="shared" si="37"/>
        <v>4.3637928684987504</v>
      </c>
      <c r="AD50" s="5">
        <f t="shared" si="38"/>
        <v>4</v>
      </c>
      <c r="AE50" s="5">
        <f t="shared" si="39"/>
        <v>5</v>
      </c>
      <c r="AF50" s="1"/>
      <c r="AG50" s="1"/>
      <c r="AH50" s="1"/>
      <c r="AI50" s="1"/>
      <c r="AJ50" s="1"/>
      <c r="AK50" s="53" t="s">
        <v>59</v>
      </c>
      <c r="AL50" s="1">
        <f t="shared" si="40"/>
        <v>11</v>
      </c>
      <c r="AM50" s="1">
        <v>2</v>
      </c>
      <c r="AN50">
        <f t="shared" si="41"/>
        <v>40000</v>
      </c>
      <c r="AO50" s="3">
        <f t="shared" si="42"/>
        <v>4</v>
      </c>
      <c r="AP50">
        <f t="shared" si="43"/>
        <v>19620</v>
      </c>
      <c r="AQ50">
        <v>9810</v>
      </c>
      <c r="AR50">
        <f t="shared" si="44"/>
        <v>33782.28</v>
      </c>
      <c r="AS50">
        <f t="shared" si="45"/>
        <v>3.4436574923547401</v>
      </c>
      <c r="AT50" s="5">
        <f t="shared" si="46"/>
        <v>3</v>
      </c>
      <c r="AU50" s="5">
        <f t="shared" si="47"/>
        <v>4</v>
      </c>
    </row>
    <row r="51" spans="1:47" x14ac:dyDescent="0.2">
      <c r="D51" s="53" t="s">
        <v>60</v>
      </c>
      <c r="E51" s="1">
        <f t="shared" si="25"/>
        <v>11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18184</v>
      </c>
      <c r="J51">
        <v>9092</v>
      </c>
      <c r="K51">
        <f t="shared" si="28"/>
        <v>28760.16</v>
      </c>
      <c r="L51">
        <f t="shared" si="29"/>
        <v>3.1632380114386272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11</v>
      </c>
      <c r="W51" s="1">
        <v>2</v>
      </c>
      <c r="X51">
        <f t="shared" si="33"/>
        <v>40000</v>
      </c>
      <c r="Y51" s="3">
        <f t="shared" si="34"/>
        <v>5</v>
      </c>
      <c r="Z51">
        <f t="shared" si="35"/>
        <v>17770</v>
      </c>
      <c r="AA51">
        <v>8885</v>
      </c>
      <c r="AB51">
        <f t="shared" si="36"/>
        <v>38427.56</v>
      </c>
      <c r="AC51">
        <f t="shared" si="37"/>
        <v>4.3249926842993807</v>
      </c>
      <c r="AD51" s="5">
        <f t="shared" si="38"/>
        <v>4</v>
      </c>
      <c r="AE51" s="5">
        <f t="shared" si="39"/>
        <v>5</v>
      </c>
      <c r="AK51" s="53" t="s">
        <v>60</v>
      </c>
      <c r="AL51" s="1">
        <f t="shared" si="40"/>
        <v>11</v>
      </c>
      <c r="AM51" s="1">
        <v>2</v>
      </c>
      <c r="AN51">
        <f t="shared" si="41"/>
        <v>40000</v>
      </c>
      <c r="AO51" s="3">
        <f t="shared" si="42"/>
        <v>4</v>
      </c>
      <c r="AP51">
        <f t="shared" si="43"/>
        <v>18372</v>
      </c>
      <c r="AQ51">
        <v>9186</v>
      </c>
      <c r="AR51">
        <f t="shared" si="44"/>
        <v>33782.28</v>
      </c>
      <c r="AS51">
        <f t="shared" si="45"/>
        <v>3.6775832789026777</v>
      </c>
      <c r="AT51" s="5">
        <f t="shared" si="46"/>
        <v>3</v>
      </c>
      <c r="AU51" s="5">
        <f t="shared" si="47"/>
        <v>4</v>
      </c>
    </row>
    <row r="52" spans="1:47" x14ac:dyDescent="0.2">
      <c r="D52" s="53" t="s">
        <v>61</v>
      </c>
      <c r="E52" s="1">
        <f t="shared" si="25"/>
        <v>11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17116</v>
      </c>
      <c r="J52">
        <v>8558</v>
      </c>
      <c r="K52">
        <f t="shared" si="28"/>
        <v>28760.16</v>
      </c>
      <c r="L52">
        <f t="shared" si="29"/>
        <v>3.3606169665809769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11</v>
      </c>
      <c r="W52" s="1">
        <v>2</v>
      </c>
      <c r="X52">
        <f t="shared" si="33"/>
        <v>40000</v>
      </c>
      <c r="Y52" s="3">
        <f t="shared" si="34"/>
        <v>5</v>
      </c>
      <c r="Z52">
        <f t="shared" si="35"/>
        <v>17722</v>
      </c>
      <c r="AA52">
        <v>8861</v>
      </c>
      <c r="AB52">
        <f t="shared" si="36"/>
        <v>38427.56</v>
      </c>
      <c r="AC52">
        <f t="shared" si="37"/>
        <v>4.3367069179550839</v>
      </c>
      <c r="AD52" s="5">
        <f t="shared" si="38"/>
        <v>4</v>
      </c>
      <c r="AE52" s="5">
        <f t="shared" si="39"/>
        <v>5</v>
      </c>
      <c r="AK52" s="53" t="s">
        <v>61</v>
      </c>
      <c r="AL52" s="1">
        <f t="shared" si="40"/>
        <v>11</v>
      </c>
      <c r="AM52" s="1">
        <v>2</v>
      </c>
      <c r="AN52">
        <f t="shared" si="41"/>
        <v>40000</v>
      </c>
      <c r="AO52" s="3">
        <f t="shared" si="42"/>
        <v>4</v>
      </c>
      <c r="AP52">
        <f t="shared" si="43"/>
        <v>17174</v>
      </c>
      <c r="AQ52">
        <v>8587</v>
      </c>
      <c r="AR52">
        <f t="shared" si="44"/>
        <v>33782.28</v>
      </c>
      <c r="AS52">
        <f t="shared" si="45"/>
        <v>3.9341190171189004</v>
      </c>
      <c r="AT52" s="5">
        <f t="shared" si="46"/>
        <v>3</v>
      </c>
      <c r="AU52" s="5">
        <f t="shared" si="47"/>
        <v>4</v>
      </c>
    </row>
    <row r="53" spans="1:47" x14ac:dyDescent="0.2">
      <c r="D53" s="53" t="s">
        <v>62</v>
      </c>
      <c r="E53" s="1">
        <f t="shared" si="25"/>
        <v>10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15842</v>
      </c>
      <c r="J53">
        <v>7921</v>
      </c>
      <c r="K53">
        <f t="shared" si="28"/>
        <v>28760.16</v>
      </c>
      <c r="L53">
        <f t="shared" si="29"/>
        <v>3.6308748895341498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11</v>
      </c>
      <c r="W53" s="1">
        <v>2</v>
      </c>
      <c r="X53">
        <f t="shared" si="33"/>
        <v>40000</v>
      </c>
      <c r="Y53" s="3">
        <f t="shared" si="34"/>
        <v>5</v>
      </c>
      <c r="Z53">
        <f t="shared" si="35"/>
        <v>17400</v>
      </c>
      <c r="AA53">
        <v>8700</v>
      </c>
      <c r="AB53">
        <f t="shared" si="36"/>
        <v>38427.56</v>
      </c>
      <c r="AC53">
        <f t="shared" si="37"/>
        <v>4.4169609195402293</v>
      </c>
      <c r="AD53" s="5">
        <f t="shared" si="38"/>
        <v>4</v>
      </c>
      <c r="AE53" s="5">
        <f t="shared" si="39"/>
        <v>5</v>
      </c>
      <c r="AK53" s="53" t="s">
        <v>62</v>
      </c>
      <c r="AL53" s="1">
        <f t="shared" si="40"/>
        <v>10</v>
      </c>
      <c r="AM53" s="1">
        <v>2</v>
      </c>
      <c r="AN53">
        <f t="shared" si="41"/>
        <v>40000</v>
      </c>
      <c r="AO53" s="3">
        <f t="shared" si="42"/>
        <v>5</v>
      </c>
      <c r="AP53">
        <f t="shared" si="43"/>
        <v>15822</v>
      </c>
      <c r="AQ53">
        <v>7911</v>
      </c>
      <c r="AR53">
        <f t="shared" si="44"/>
        <v>33782.28</v>
      </c>
      <c r="AS53">
        <f t="shared" si="45"/>
        <v>4.2702919984831249</v>
      </c>
      <c r="AT53" s="5">
        <f t="shared" si="46"/>
        <v>4</v>
      </c>
      <c r="AU53" s="5">
        <f t="shared" si="47"/>
        <v>5</v>
      </c>
    </row>
    <row r="54" spans="1:47" x14ac:dyDescent="0.2">
      <c r="D54" s="53" t="s">
        <v>63</v>
      </c>
      <c r="E54" s="1">
        <f t="shared" si="25"/>
        <v>10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15026</v>
      </c>
      <c r="J54">
        <v>7513</v>
      </c>
      <c r="K54">
        <f t="shared" si="28"/>
        <v>28760.16</v>
      </c>
      <c r="L54">
        <f t="shared" si="29"/>
        <v>3.82805270863836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11</v>
      </c>
      <c r="W54" s="1">
        <v>2</v>
      </c>
      <c r="X54">
        <f t="shared" si="33"/>
        <v>40000</v>
      </c>
      <c r="Y54" s="3">
        <f t="shared" si="34"/>
        <v>5</v>
      </c>
      <c r="Z54">
        <f t="shared" si="35"/>
        <v>17242</v>
      </c>
      <c r="AA54">
        <v>8621</v>
      </c>
      <c r="AB54">
        <f t="shared" si="36"/>
        <v>38427.56</v>
      </c>
      <c r="AC54">
        <f t="shared" si="37"/>
        <v>4.457436492286277</v>
      </c>
      <c r="AD54" s="5">
        <f t="shared" si="38"/>
        <v>4</v>
      </c>
      <c r="AE54" s="5">
        <f t="shared" si="39"/>
        <v>5</v>
      </c>
      <c r="AK54" s="53" t="s">
        <v>63</v>
      </c>
      <c r="AL54" s="1">
        <f t="shared" si="40"/>
        <v>10</v>
      </c>
      <c r="AM54" s="1">
        <v>2</v>
      </c>
      <c r="AN54">
        <f t="shared" si="41"/>
        <v>40000</v>
      </c>
      <c r="AO54" s="3">
        <f t="shared" si="42"/>
        <v>5</v>
      </c>
      <c r="AP54">
        <f t="shared" si="43"/>
        <v>14468</v>
      </c>
      <c r="AQ54">
        <v>7234</v>
      </c>
      <c r="AR54">
        <f t="shared" si="44"/>
        <v>33782.28</v>
      </c>
      <c r="AS54">
        <f t="shared" si="45"/>
        <v>4.6699308819463639</v>
      </c>
      <c r="AT54" s="5">
        <f t="shared" si="46"/>
        <v>4</v>
      </c>
      <c r="AU54" s="5">
        <f t="shared" si="47"/>
        <v>5</v>
      </c>
    </row>
    <row r="55" spans="1:47" x14ac:dyDescent="0.2">
      <c r="D55" s="53" t="s">
        <v>64</v>
      </c>
      <c r="E55" s="1">
        <f t="shared" si="25"/>
        <v>10</v>
      </c>
      <c r="F55" s="1">
        <v>2</v>
      </c>
      <c r="G55">
        <f t="shared" si="26"/>
        <v>40000</v>
      </c>
      <c r="H55" s="3">
        <f t="shared" si="27"/>
        <v>5</v>
      </c>
      <c r="I55">
        <f t="shared" si="24"/>
        <v>13720</v>
      </c>
      <c r="J55">
        <v>6860</v>
      </c>
      <c r="K55">
        <f t="shared" si="28"/>
        <v>28760.16</v>
      </c>
      <c r="L55">
        <f t="shared" si="29"/>
        <v>4.1924431486880467</v>
      </c>
      <c r="M55" s="5">
        <f t="shared" si="30"/>
        <v>4</v>
      </c>
      <c r="N55" s="5">
        <f t="shared" si="31"/>
        <v>5</v>
      </c>
      <c r="U55" s="53" t="s">
        <v>64</v>
      </c>
      <c r="V55" s="1">
        <f t="shared" si="32"/>
        <v>11</v>
      </c>
      <c r="W55" s="1">
        <v>2</v>
      </c>
      <c r="X55">
        <f t="shared" si="33"/>
        <v>40000</v>
      </c>
      <c r="Y55" s="3">
        <f t="shared" si="34"/>
        <v>5</v>
      </c>
      <c r="Z55">
        <f t="shared" si="35"/>
        <v>16514</v>
      </c>
      <c r="AA55">
        <v>8257</v>
      </c>
      <c r="AB55">
        <f t="shared" si="36"/>
        <v>38427.56</v>
      </c>
      <c r="AC55">
        <f t="shared" si="37"/>
        <v>4.6539372653506117</v>
      </c>
      <c r="AD55" s="5">
        <f t="shared" si="38"/>
        <v>4</v>
      </c>
      <c r="AE55" s="5">
        <f t="shared" si="39"/>
        <v>5</v>
      </c>
      <c r="AK55" s="53" t="s">
        <v>64</v>
      </c>
      <c r="AL55" s="1">
        <f t="shared" si="40"/>
        <v>10</v>
      </c>
      <c r="AM55" s="1">
        <v>2</v>
      </c>
      <c r="AN55">
        <f t="shared" si="41"/>
        <v>40000</v>
      </c>
      <c r="AO55" s="3">
        <f t="shared" si="42"/>
        <v>6</v>
      </c>
      <c r="AP55">
        <f t="shared" si="43"/>
        <v>12854</v>
      </c>
      <c r="AQ55">
        <v>6427</v>
      </c>
      <c r="AR55">
        <f t="shared" si="44"/>
        <v>33782.28</v>
      </c>
      <c r="AS55">
        <f t="shared" si="45"/>
        <v>5.2563062081842222</v>
      </c>
      <c r="AT55" s="5">
        <f t="shared" si="46"/>
        <v>5</v>
      </c>
      <c r="AU55" s="5">
        <f t="shared" si="47"/>
        <v>6</v>
      </c>
    </row>
    <row r="56" spans="1:47" x14ac:dyDescent="0.2">
      <c r="D56" s="53" t="s">
        <v>65</v>
      </c>
      <c r="E56" s="1">
        <f t="shared" si="25"/>
        <v>10</v>
      </c>
      <c r="F56" s="1">
        <v>2</v>
      </c>
      <c r="G56">
        <f t="shared" si="26"/>
        <v>40000</v>
      </c>
      <c r="H56" s="3">
        <f t="shared" si="27"/>
        <v>5</v>
      </c>
      <c r="I56">
        <f t="shared" si="24"/>
        <v>12666</v>
      </c>
      <c r="J56">
        <v>6333</v>
      </c>
      <c r="K56">
        <f t="shared" si="28"/>
        <v>28760.16</v>
      </c>
      <c r="L56">
        <f t="shared" si="29"/>
        <v>4.5413169114163905</v>
      </c>
      <c r="M56" s="5">
        <f t="shared" si="30"/>
        <v>4</v>
      </c>
      <c r="N56" s="5">
        <f t="shared" si="31"/>
        <v>5</v>
      </c>
      <c r="U56" s="53" t="s">
        <v>65</v>
      </c>
      <c r="V56" s="1">
        <f t="shared" si="32"/>
        <v>11</v>
      </c>
      <c r="W56" s="1">
        <v>2</v>
      </c>
      <c r="X56">
        <f t="shared" si="33"/>
        <v>40000</v>
      </c>
      <c r="Y56" s="3">
        <f t="shared" si="34"/>
        <v>5</v>
      </c>
      <c r="Z56">
        <f t="shared" si="35"/>
        <v>16490</v>
      </c>
      <c r="AA56">
        <v>8245</v>
      </c>
      <c r="AB56">
        <f t="shared" si="36"/>
        <v>38427.56</v>
      </c>
      <c r="AC56">
        <f t="shared" si="37"/>
        <v>4.6607107337780471</v>
      </c>
      <c r="AD56" s="5">
        <f t="shared" si="38"/>
        <v>4</v>
      </c>
      <c r="AE56" s="5">
        <f t="shared" si="39"/>
        <v>5</v>
      </c>
      <c r="AK56" s="53" t="s">
        <v>65</v>
      </c>
      <c r="AL56" s="1">
        <f t="shared" si="40"/>
        <v>10</v>
      </c>
      <c r="AM56" s="1">
        <v>2</v>
      </c>
      <c r="AN56">
        <f t="shared" si="41"/>
        <v>40000</v>
      </c>
      <c r="AO56" s="3">
        <f t="shared" si="42"/>
        <v>6</v>
      </c>
      <c r="AP56">
        <f t="shared" si="43"/>
        <v>11768</v>
      </c>
      <c r="AQ56">
        <v>5884</v>
      </c>
      <c r="AR56">
        <f t="shared" si="44"/>
        <v>33782.28</v>
      </c>
      <c r="AS56">
        <f t="shared" si="45"/>
        <v>5.741380013596193</v>
      </c>
      <c r="AT56" s="5">
        <f t="shared" si="46"/>
        <v>5</v>
      </c>
      <c r="AU56" s="5">
        <f t="shared" si="47"/>
        <v>6</v>
      </c>
    </row>
    <row r="57" spans="1:47" x14ac:dyDescent="0.2">
      <c r="D57" s="53" t="s">
        <v>66</v>
      </c>
      <c r="E57" s="1">
        <f t="shared" si="25"/>
        <v>10</v>
      </c>
      <c r="F57" s="1">
        <v>2</v>
      </c>
      <c r="G57">
        <f t="shared" si="26"/>
        <v>40000</v>
      </c>
      <c r="H57" s="3">
        <f t="shared" si="27"/>
        <v>6</v>
      </c>
      <c r="I57">
        <f t="shared" si="24"/>
        <v>11438</v>
      </c>
      <c r="J57">
        <v>5719</v>
      </c>
      <c r="K57">
        <f t="shared" si="28"/>
        <v>28760.16</v>
      </c>
      <c r="L57">
        <f t="shared" si="29"/>
        <v>5.0288791746808883</v>
      </c>
      <c r="M57" s="5">
        <f t="shared" si="30"/>
        <v>5</v>
      </c>
      <c r="N57" s="5">
        <f t="shared" si="31"/>
        <v>6</v>
      </c>
      <c r="U57" s="53" t="s">
        <v>66</v>
      </c>
      <c r="V57" s="1">
        <f t="shared" si="32"/>
        <v>10</v>
      </c>
      <c r="W57" s="1">
        <v>2</v>
      </c>
      <c r="X57">
        <f t="shared" si="33"/>
        <v>40000</v>
      </c>
      <c r="Y57" s="3">
        <f t="shared" si="34"/>
        <v>5</v>
      </c>
      <c r="Z57">
        <f t="shared" si="35"/>
        <v>15534</v>
      </c>
      <c r="AA57">
        <v>7767</v>
      </c>
      <c r="AB57">
        <f t="shared" si="36"/>
        <v>38427.56</v>
      </c>
      <c r="AC57">
        <f t="shared" si="37"/>
        <v>4.9475421655722931</v>
      </c>
      <c r="AD57" s="5">
        <f t="shared" si="38"/>
        <v>4</v>
      </c>
      <c r="AE57" s="5">
        <f t="shared" si="39"/>
        <v>5</v>
      </c>
      <c r="AK57" s="53" t="s">
        <v>66</v>
      </c>
      <c r="AL57" s="1">
        <f t="shared" si="40"/>
        <v>10</v>
      </c>
      <c r="AM57" s="1">
        <v>2</v>
      </c>
      <c r="AN57">
        <f t="shared" si="41"/>
        <v>40000</v>
      </c>
      <c r="AO57" s="3">
        <f t="shared" si="42"/>
        <v>7</v>
      </c>
      <c r="AP57">
        <f t="shared" si="43"/>
        <v>10490</v>
      </c>
      <c r="AQ57">
        <v>5245</v>
      </c>
      <c r="AR57">
        <f t="shared" si="44"/>
        <v>33782.28</v>
      </c>
      <c r="AS57">
        <f t="shared" si="45"/>
        <v>6.4408541468064824</v>
      </c>
      <c r="AT57" s="5">
        <f t="shared" si="46"/>
        <v>6</v>
      </c>
      <c r="AU57" s="5">
        <f t="shared" si="47"/>
        <v>7</v>
      </c>
    </row>
    <row r="58" spans="1:47" x14ac:dyDescent="0.2">
      <c r="D58" s="53" t="s">
        <v>67</v>
      </c>
      <c r="E58" s="1">
        <f t="shared" si="25"/>
        <v>10</v>
      </c>
      <c r="F58" s="1">
        <v>2</v>
      </c>
      <c r="G58">
        <f t="shared" si="26"/>
        <v>40000</v>
      </c>
      <c r="H58" s="3">
        <f t="shared" si="27"/>
        <v>6</v>
      </c>
      <c r="I58">
        <f t="shared" si="24"/>
        <v>10216</v>
      </c>
      <c r="J58">
        <v>5108</v>
      </c>
      <c r="K58">
        <f t="shared" si="28"/>
        <v>28760.16</v>
      </c>
      <c r="L58">
        <f t="shared" si="29"/>
        <v>5.6304150352388413</v>
      </c>
      <c r="M58" s="5">
        <f t="shared" si="30"/>
        <v>5</v>
      </c>
      <c r="N58" s="5">
        <f t="shared" si="31"/>
        <v>6</v>
      </c>
      <c r="U58" s="53" t="s">
        <v>67</v>
      </c>
      <c r="V58" s="1">
        <f t="shared" si="32"/>
        <v>10</v>
      </c>
      <c r="W58" s="1">
        <v>2</v>
      </c>
      <c r="X58">
        <f t="shared" si="33"/>
        <v>40000</v>
      </c>
      <c r="Y58" s="3">
        <f t="shared" si="34"/>
        <v>6</v>
      </c>
      <c r="Z58">
        <f t="shared" si="35"/>
        <v>14560</v>
      </c>
      <c r="AA58">
        <v>7280</v>
      </c>
      <c r="AB58">
        <f t="shared" si="36"/>
        <v>38427.56</v>
      </c>
      <c r="AC58">
        <f t="shared" si="37"/>
        <v>5.2785109890109885</v>
      </c>
      <c r="AD58" s="5">
        <f t="shared" si="38"/>
        <v>5</v>
      </c>
      <c r="AE58" s="5">
        <f t="shared" si="39"/>
        <v>6</v>
      </c>
      <c r="AK58" s="53" t="s">
        <v>67</v>
      </c>
      <c r="AL58" s="1">
        <f t="shared" si="40"/>
        <v>10</v>
      </c>
      <c r="AM58" s="1">
        <v>2</v>
      </c>
      <c r="AN58">
        <f t="shared" si="41"/>
        <v>40000</v>
      </c>
      <c r="AO58" s="3">
        <f t="shared" si="42"/>
        <v>8</v>
      </c>
      <c r="AP58">
        <f t="shared" si="43"/>
        <v>9256</v>
      </c>
      <c r="AQ58">
        <v>4628</v>
      </c>
      <c r="AR58">
        <f t="shared" si="44"/>
        <v>33782.28</v>
      </c>
      <c r="AS58">
        <f t="shared" si="45"/>
        <v>7.299541918755402</v>
      </c>
      <c r="AT58" s="5">
        <f t="shared" si="46"/>
        <v>7</v>
      </c>
      <c r="AU58" s="5">
        <f t="shared" si="47"/>
        <v>8</v>
      </c>
    </row>
    <row r="59" spans="1:47" x14ac:dyDescent="0.2">
      <c r="D59" s="53" t="s">
        <v>68</v>
      </c>
      <c r="E59" s="1">
        <f t="shared" si="25"/>
        <v>10</v>
      </c>
      <c r="F59" s="1">
        <v>2</v>
      </c>
      <c r="G59">
        <f t="shared" si="26"/>
        <v>40000</v>
      </c>
      <c r="H59" s="3">
        <f t="shared" si="27"/>
        <v>7</v>
      </c>
      <c r="I59">
        <f t="shared" si="24"/>
        <v>9212</v>
      </c>
      <c r="J59">
        <v>4606</v>
      </c>
      <c r="K59">
        <f t="shared" si="28"/>
        <v>28760.16</v>
      </c>
      <c r="L59">
        <f t="shared" si="29"/>
        <v>6.244064264003474</v>
      </c>
      <c r="M59" s="5">
        <f t="shared" si="30"/>
        <v>6</v>
      </c>
      <c r="N59" s="5">
        <f t="shared" si="31"/>
        <v>7</v>
      </c>
      <c r="U59" s="53" t="s">
        <v>68</v>
      </c>
      <c r="V59" s="1">
        <f t="shared" si="32"/>
        <v>10</v>
      </c>
      <c r="W59" s="1">
        <v>2</v>
      </c>
      <c r="X59">
        <f t="shared" si="33"/>
        <v>40000</v>
      </c>
      <c r="Y59" s="3">
        <f t="shared" si="34"/>
        <v>6</v>
      </c>
      <c r="Z59">
        <f t="shared" si="35"/>
        <v>13844</v>
      </c>
      <c r="AA59">
        <v>6922</v>
      </c>
      <c r="AB59">
        <f t="shared" si="36"/>
        <v>38427.56</v>
      </c>
      <c r="AC59">
        <f t="shared" si="37"/>
        <v>5.5515111239526149</v>
      </c>
      <c r="AD59" s="5">
        <f t="shared" si="38"/>
        <v>5</v>
      </c>
      <c r="AE59" s="5">
        <f t="shared" si="39"/>
        <v>6</v>
      </c>
      <c r="AK59" s="53" t="s">
        <v>68</v>
      </c>
      <c r="AL59" s="1">
        <f t="shared" si="40"/>
        <v>9</v>
      </c>
      <c r="AM59" s="1">
        <v>2</v>
      </c>
      <c r="AN59">
        <f t="shared" si="41"/>
        <v>40000</v>
      </c>
      <c r="AO59" s="3">
        <f t="shared" si="42"/>
        <v>9</v>
      </c>
      <c r="AP59">
        <f t="shared" si="43"/>
        <v>7792</v>
      </c>
      <c r="AQ59">
        <v>3896</v>
      </c>
      <c r="AR59">
        <f t="shared" si="44"/>
        <v>33782.28</v>
      </c>
      <c r="AS59">
        <f t="shared" si="45"/>
        <v>8.671016427104723</v>
      </c>
      <c r="AT59" s="5">
        <f t="shared" si="46"/>
        <v>8</v>
      </c>
      <c r="AU59" s="5">
        <f t="shared" si="47"/>
        <v>9</v>
      </c>
    </row>
    <row r="60" spans="1:47" x14ac:dyDescent="0.2">
      <c r="D60" s="53" t="s">
        <v>69</v>
      </c>
      <c r="E60" s="1">
        <f t="shared" si="25"/>
        <v>9</v>
      </c>
      <c r="F60" s="1">
        <v>2</v>
      </c>
      <c r="G60">
        <f t="shared" si="26"/>
        <v>40000</v>
      </c>
      <c r="H60" s="3">
        <f t="shared" si="27"/>
        <v>8</v>
      </c>
      <c r="I60">
        <f t="shared" si="24"/>
        <v>8166</v>
      </c>
      <c r="J60">
        <v>4083</v>
      </c>
      <c r="K60">
        <f t="shared" si="28"/>
        <v>28760.16</v>
      </c>
      <c r="L60">
        <f t="shared" si="29"/>
        <v>7.0438795003673773</v>
      </c>
      <c r="M60" s="5">
        <f t="shared" si="30"/>
        <v>7</v>
      </c>
      <c r="N60" s="5">
        <f t="shared" si="31"/>
        <v>8</v>
      </c>
      <c r="U60" s="53" t="s">
        <v>69</v>
      </c>
      <c r="V60" s="1">
        <f t="shared" si="32"/>
        <v>10</v>
      </c>
      <c r="W60" s="1">
        <v>2</v>
      </c>
      <c r="X60">
        <f t="shared" si="33"/>
        <v>40000</v>
      </c>
      <c r="Y60" s="3">
        <f t="shared" si="34"/>
        <v>6</v>
      </c>
      <c r="Z60">
        <f t="shared" si="35"/>
        <v>13268</v>
      </c>
      <c r="AA60">
        <v>6634</v>
      </c>
      <c r="AB60">
        <f t="shared" si="36"/>
        <v>38427.56</v>
      </c>
      <c r="AC60">
        <f t="shared" si="37"/>
        <v>5.7925173349412118</v>
      </c>
      <c r="AD60" s="5">
        <f t="shared" si="38"/>
        <v>5</v>
      </c>
      <c r="AE60" s="5">
        <f t="shared" si="39"/>
        <v>6</v>
      </c>
      <c r="AK60" s="53" t="s">
        <v>69</v>
      </c>
      <c r="AL60" s="1">
        <f t="shared" si="40"/>
        <v>9</v>
      </c>
      <c r="AM60" s="1">
        <v>1</v>
      </c>
      <c r="AN60">
        <f t="shared" si="41"/>
        <v>40000</v>
      </c>
      <c r="AO60" s="3">
        <f t="shared" si="42"/>
        <v>10</v>
      </c>
      <c r="AP60">
        <f t="shared" si="43"/>
        <v>3433</v>
      </c>
      <c r="AQ60">
        <v>3433</v>
      </c>
      <c r="AR60">
        <f t="shared" si="44"/>
        <v>33782.28</v>
      </c>
      <c r="AS60">
        <f t="shared" si="45"/>
        <v>9.8404544130498106</v>
      </c>
      <c r="AT60" s="5">
        <f t="shared" si="46"/>
        <v>9</v>
      </c>
      <c r="AU60" s="5">
        <f t="shared" si="47"/>
        <v>10</v>
      </c>
    </row>
    <row r="61" spans="1:47" x14ac:dyDescent="0.2">
      <c r="D61" s="53" t="s">
        <v>70</v>
      </c>
      <c r="E61" s="1">
        <f t="shared" si="25"/>
        <v>9</v>
      </c>
      <c r="F61" s="1">
        <v>1</v>
      </c>
      <c r="G61">
        <f t="shared" si="26"/>
        <v>40000</v>
      </c>
      <c r="H61" s="3">
        <f t="shared" si="27"/>
        <v>9</v>
      </c>
      <c r="I61">
        <f t="shared" si="24"/>
        <v>3562</v>
      </c>
      <c r="J61">
        <v>3562</v>
      </c>
      <c r="K61">
        <f t="shared" si="28"/>
        <v>28760.16</v>
      </c>
      <c r="L61">
        <f t="shared" si="29"/>
        <v>8.0741605839416053</v>
      </c>
      <c r="M61" s="5">
        <f t="shared" si="30"/>
        <v>8</v>
      </c>
      <c r="N61" s="5">
        <f t="shared" si="31"/>
        <v>9</v>
      </c>
      <c r="U61" s="53" t="s">
        <v>70</v>
      </c>
      <c r="V61" s="1">
        <f t="shared" si="32"/>
        <v>10</v>
      </c>
      <c r="W61" s="1">
        <v>2</v>
      </c>
      <c r="X61">
        <f t="shared" si="33"/>
        <v>40000</v>
      </c>
      <c r="Y61" s="3">
        <f t="shared" si="34"/>
        <v>7</v>
      </c>
      <c r="Z61">
        <f t="shared" si="35"/>
        <v>12172</v>
      </c>
      <c r="AA61">
        <v>6086</v>
      </c>
      <c r="AB61">
        <f t="shared" si="36"/>
        <v>38427.56</v>
      </c>
      <c r="AC61">
        <f t="shared" si="37"/>
        <v>6.3140913572132762</v>
      </c>
      <c r="AD61" s="5">
        <f t="shared" si="38"/>
        <v>6</v>
      </c>
      <c r="AE61" s="5">
        <f t="shared" si="39"/>
        <v>7</v>
      </c>
      <c r="AK61" s="53" t="s">
        <v>70</v>
      </c>
      <c r="AL61" s="1">
        <f t="shared" si="40"/>
        <v>9</v>
      </c>
      <c r="AM61" s="1">
        <v>1</v>
      </c>
      <c r="AN61">
        <f t="shared" si="41"/>
        <v>40000</v>
      </c>
      <c r="AO61" s="3">
        <f t="shared" si="42"/>
        <v>12</v>
      </c>
      <c r="AP61">
        <f t="shared" si="43"/>
        <v>2948</v>
      </c>
      <c r="AQ61">
        <v>2948</v>
      </c>
      <c r="AR61">
        <f t="shared" si="44"/>
        <v>33782.28</v>
      </c>
      <c r="AS61">
        <f t="shared" si="45"/>
        <v>11.459389416553595</v>
      </c>
      <c r="AT61" s="5">
        <f t="shared" si="46"/>
        <v>11</v>
      </c>
      <c r="AU61" s="5">
        <f t="shared" si="47"/>
        <v>12</v>
      </c>
    </row>
    <row r="62" spans="1:47" x14ac:dyDescent="0.2">
      <c r="D62" s="53" t="s">
        <v>71</v>
      </c>
      <c r="E62" s="1">
        <f t="shared" si="25"/>
        <v>9</v>
      </c>
      <c r="F62" s="1">
        <v>1</v>
      </c>
      <c r="G62">
        <f t="shared" si="26"/>
        <v>40000</v>
      </c>
      <c r="H62" s="3">
        <f t="shared" si="27"/>
        <v>10</v>
      </c>
      <c r="I62">
        <f t="shared" si="24"/>
        <v>3066</v>
      </c>
      <c r="J62">
        <v>3066</v>
      </c>
      <c r="K62">
        <f t="shared" si="28"/>
        <v>28760.16</v>
      </c>
      <c r="L62">
        <f t="shared" si="29"/>
        <v>9.3803522504892367</v>
      </c>
      <c r="M62" s="5">
        <f t="shared" si="30"/>
        <v>9</v>
      </c>
      <c r="N62" s="5">
        <f t="shared" si="31"/>
        <v>10</v>
      </c>
      <c r="U62" s="53" t="s">
        <v>71</v>
      </c>
      <c r="V62" s="1">
        <f t="shared" si="32"/>
        <v>10</v>
      </c>
      <c r="W62" s="1">
        <v>1</v>
      </c>
      <c r="X62">
        <f t="shared" si="33"/>
        <v>40000</v>
      </c>
      <c r="Y62" s="3">
        <f t="shared" si="34"/>
        <v>7</v>
      </c>
      <c r="Z62">
        <f t="shared" si="35"/>
        <v>5562</v>
      </c>
      <c r="AA62">
        <v>5562</v>
      </c>
      <c r="AB62">
        <f t="shared" si="36"/>
        <v>38427.56</v>
      </c>
      <c r="AC62">
        <f t="shared" si="37"/>
        <v>6.9089464221503052</v>
      </c>
      <c r="AD62" s="5">
        <f t="shared" si="38"/>
        <v>6</v>
      </c>
      <c r="AE62" s="5">
        <f t="shared" si="39"/>
        <v>7</v>
      </c>
      <c r="AK62" s="53" t="s">
        <v>71</v>
      </c>
      <c r="AL62" s="1">
        <f t="shared" si="40"/>
        <v>9</v>
      </c>
      <c r="AM62" s="1">
        <v>1</v>
      </c>
      <c r="AN62">
        <f t="shared" si="41"/>
        <v>40000</v>
      </c>
      <c r="AO62" s="3">
        <f t="shared" si="42"/>
        <v>14</v>
      </c>
      <c r="AP62">
        <f t="shared" si="43"/>
        <v>2446</v>
      </c>
      <c r="AQ62">
        <v>2446</v>
      </c>
      <c r="AR62">
        <f t="shared" si="44"/>
        <v>33782.28</v>
      </c>
      <c r="AS62">
        <f t="shared" si="45"/>
        <v>13.811234668847097</v>
      </c>
      <c r="AT62" s="5">
        <f t="shared" si="46"/>
        <v>13</v>
      </c>
      <c r="AU62" s="5">
        <f t="shared" si="47"/>
        <v>14</v>
      </c>
    </row>
    <row r="63" spans="1:47" x14ac:dyDescent="0.2">
      <c r="F63" t="s">
        <v>20</v>
      </c>
      <c r="I63">
        <f>SUM(I38:I62)</f>
        <v>719004</v>
      </c>
      <c r="J63">
        <f>SUM(J38:J62)</f>
        <v>188619</v>
      </c>
      <c r="W63" t="s">
        <v>20</v>
      </c>
      <c r="Z63">
        <f>SUM(Z38:Z62)</f>
        <v>960689</v>
      </c>
      <c r="AA63">
        <f>SUM(AA38:AA62)</f>
        <v>166630</v>
      </c>
      <c r="AM63" t="s">
        <v>20</v>
      </c>
      <c r="AP63">
        <f>SUM(AP38:AP62)</f>
        <v>844557</v>
      </c>
      <c r="AQ63">
        <f>SUM(AQ38:AQ62)</f>
        <v>192858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69</v>
      </c>
      <c r="G69">
        <f>B$4/25</f>
        <v>40000</v>
      </c>
      <c r="H69" s="3">
        <f>N69</f>
        <v>14</v>
      </c>
      <c r="I69">
        <f t="shared" ref="I69:I93" si="48">F69*J69</f>
        <v>198375</v>
      </c>
      <c r="J69">
        <v>2875</v>
      </c>
      <c r="K69">
        <f>I$94/25</f>
        <v>38210.44</v>
      </c>
      <c r="L69">
        <f>K69/J69</f>
        <v>13.290587826086957</v>
      </c>
      <c r="M69" s="5">
        <f>_xlfn.FLOOR.PRECISE(L69)</f>
        <v>13</v>
      </c>
      <c r="N69" s="5">
        <f>ROUNDUP(L69,0)</f>
        <v>14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235</v>
      </c>
      <c r="X69">
        <f>S$4/25</f>
        <v>40000</v>
      </c>
      <c r="Y69" s="3">
        <f>AE69</f>
        <v>36</v>
      </c>
      <c r="Z69">
        <f>W69*AA69</f>
        <v>177425</v>
      </c>
      <c r="AA69">
        <v>755</v>
      </c>
      <c r="AB69">
        <f>Z$94/25</f>
        <v>26924.720000000001</v>
      </c>
      <c r="AC69">
        <f>AB69/AA69</f>
        <v>35.661880794701986</v>
      </c>
      <c r="AD69" s="5">
        <f>_xlfn.FLOOR.PRECISE(AC69)</f>
        <v>35</v>
      </c>
      <c r="AE69" s="5">
        <f>ROUNDUP(AC69,0)</f>
        <v>36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16</v>
      </c>
      <c r="AN69">
        <f>AI$4/25</f>
        <v>40000</v>
      </c>
      <c r="AO69" s="3">
        <f>AU69</f>
        <v>11</v>
      </c>
      <c r="AP69">
        <f>AM69*AQ69</f>
        <v>45424</v>
      </c>
      <c r="AQ69">
        <v>2839</v>
      </c>
      <c r="AR69">
        <f>AP$94/25</f>
        <v>29239.599999999999</v>
      </c>
      <c r="AS69">
        <f>AR69/AQ69</f>
        <v>10.299260302923564</v>
      </c>
      <c r="AT69" s="5">
        <f>_xlfn.FLOOR.PRECISE(AS69)</f>
        <v>10</v>
      </c>
      <c r="AU69" s="5">
        <f>ROUNDUP(AS69,0)</f>
        <v>11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16</v>
      </c>
      <c r="F70" s="53">
        <v>14</v>
      </c>
      <c r="G70">
        <f t="shared" ref="G70:G93" si="50">B$4/25</f>
        <v>40000</v>
      </c>
      <c r="H70" s="3">
        <f t="shared" ref="H70:H93" si="51">N70</f>
        <v>7</v>
      </c>
      <c r="I70">
        <f t="shared" si="48"/>
        <v>77084</v>
      </c>
      <c r="J70">
        <v>5506</v>
      </c>
      <c r="K70">
        <f t="shared" ref="K70:K93" si="52">I$94/25</f>
        <v>38210.44</v>
      </c>
      <c r="L70">
        <f t="shared" ref="L70:L93" si="53">K70/J70</f>
        <v>6.9397820559389762</v>
      </c>
      <c r="M70" s="5">
        <f t="shared" ref="M70:M93" si="54">_xlfn.FLOOR.PRECISE(L70)</f>
        <v>6</v>
      </c>
      <c r="N70" s="5">
        <f t="shared" ref="N70:N93" si="55">ROUNDUP(L70,0)</f>
        <v>7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14</v>
      </c>
      <c r="W70" s="53">
        <v>26</v>
      </c>
      <c r="X70">
        <f t="shared" ref="X70:X93" si="57">S$4/25</f>
        <v>40000</v>
      </c>
      <c r="Y70" s="3">
        <f t="shared" ref="Y70:Y93" si="58">AE70</f>
        <v>15</v>
      </c>
      <c r="Z70">
        <f t="shared" ref="Z70:Z93" si="59">W70*AA70</f>
        <v>47658</v>
      </c>
      <c r="AA70">
        <v>1833</v>
      </c>
      <c r="AB70">
        <f t="shared" ref="AB70:AB93" si="60">Z$94/25</f>
        <v>26924.720000000001</v>
      </c>
      <c r="AC70">
        <f t="shared" ref="AC70:AC93" si="61">AB70/AA70</f>
        <v>14.688881614839062</v>
      </c>
      <c r="AD70" s="5">
        <f t="shared" ref="AD70:AD93" si="62">_xlfn.FLOOR.PRECISE(AC70)</f>
        <v>14</v>
      </c>
      <c r="AE70" s="5">
        <f t="shared" ref="AE70:AE93" si="63">ROUNDUP(AC70,0)</f>
        <v>15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16</v>
      </c>
      <c r="AM70" s="53">
        <v>15</v>
      </c>
      <c r="AN70">
        <f t="shared" ref="AN70:AN93" si="65">AI$4/25</f>
        <v>40000</v>
      </c>
      <c r="AO70" s="3">
        <f t="shared" ref="AO70:AO93" si="66">AU70</f>
        <v>6</v>
      </c>
      <c r="AP70">
        <f t="shared" ref="AP70:AP93" si="67">AM70*AQ70</f>
        <v>84675</v>
      </c>
      <c r="AQ70">
        <v>5645</v>
      </c>
      <c r="AR70">
        <f t="shared" ref="AR70:AR93" si="68">AP$94/25</f>
        <v>29239.599999999999</v>
      </c>
      <c r="AS70">
        <f t="shared" ref="AS70:AS93" si="69">AR70/AQ70</f>
        <v>5.1797342781222317</v>
      </c>
      <c r="AT70" s="5">
        <f t="shared" ref="AT70:AT93" si="70">_xlfn.FLOOR.PRECISE(AS70)</f>
        <v>5</v>
      </c>
      <c r="AU70" s="5">
        <f t="shared" ref="AU70:AU93" si="71">ROUNDUP(AS70,0)</f>
        <v>6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16</v>
      </c>
      <c r="F71" s="53">
        <v>13</v>
      </c>
      <c r="G71">
        <f t="shared" si="50"/>
        <v>40000</v>
      </c>
      <c r="H71" s="3">
        <f t="shared" si="51"/>
        <v>6</v>
      </c>
      <c r="I71">
        <f t="shared" si="48"/>
        <v>94718</v>
      </c>
      <c r="J71">
        <v>7286</v>
      </c>
      <c r="K71">
        <f t="shared" si="52"/>
        <v>38210.44</v>
      </c>
      <c r="L71">
        <f t="shared" si="53"/>
        <v>5.244364534724129</v>
      </c>
      <c r="M71" s="5">
        <f t="shared" si="54"/>
        <v>5</v>
      </c>
      <c r="N71" s="5">
        <f t="shared" si="55"/>
        <v>6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15</v>
      </c>
      <c r="W71" s="53">
        <v>14</v>
      </c>
      <c r="X71">
        <f t="shared" si="57"/>
        <v>40000</v>
      </c>
      <c r="Y71" s="3">
        <f t="shared" si="58"/>
        <v>10</v>
      </c>
      <c r="Z71">
        <f t="shared" si="59"/>
        <v>39200</v>
      </c>
      <c r="AA71">
        <v>2800</v>
      </c>
      <c r="AB71">
        <f t="shared" si="60"/>
        <v>26924.720000000001</v>
      </c>
      <c r="AC71">
        <f t="shared" si="61"/>
        <v>9.6159714285714291</v>
      </c>
      <c r="AD71" s="5">
        <f t="shared" si="62"/>
        <v>9</v>
      </c>
      <c r="AE71" s="5">
        <f t="shared" si="63"/>
        <v>10</v>
      </c>
      <c r="AF71" s="1"/>
      <c r="AG71" s="1"/>
      <c r="AH71" s="1"/>
      <c r="AI71" s="1"/>
      <c r="AJ71" s="1"/>
      <c r="AK71" s="53" t="s">
        <v>11</v>
      </c>
      <c r="AL71" s="1">
        <f t="shared" si="64"/>
        <v>16</v>
      </c>
      <c r="AM71" s="53">
        <v>8</v>
      </c>
      <c r="AN71">
        <f t="shared" si="65"/>
        <v>40000</v>
      </c>
      <c r="AO71" s="3">
        <f t="shared" si="66"/>
        <v>4</v>
      </c>
      <c r="AP71">
        <f t="shared" si="67"/>
        <v>63696</v>
      </c>
      <c r="AQ71">
        <v>7962</v>
      </c>
      <c r="AR71">
        <f t="shared" si="68"/>
        <v>29239.599999999999</v>
      </c>
      <c r="AS71">
        <f t="shared" si="69"/>
        <v>3.6723938708867117</v>
      </c>
      <c r="AT71" s="5">
        <f t="shared" si="70"/>
        <v>3</v>
      </c>
      <c r="AU71" s="5">
        <f t="shared" si="71"/>
        <v>4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17</v>
      </c>
      <c r="F72" s="1">
        <v>10</v>
      </c>
      <c r="G72">
        <f t="shared" si="50"/>
        <v>40000</v>
      </c>
      <c r="H72" s="3">
        <f t="shared" si="51"/>
        <v>5</v>
      </c>
      <c r="I72">
        <f t="shared" si="48"/>
        <v>86740</v>
      </c>
      <c r="J72">
        <v>8674</v>
      </c>
      <c r="K72">
        <f t="shared" si="52"/>
        <v>38210.44</v>
      </c>
      <c r="L72">
        <f t="shared" si="53"/>
        <v>4.4051694719852437</v>
      </c>
      <c r="M72" s="5">
        <f t="shared" si="54"/>
        <v>4</v>
      </c>
      <c r="N72" s="5">
        <f t="shared" si="55"/>
        <v>5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15</v>
      </c>
      <c r="W72" s="1">
        <v>9</v>
      </c>
      <c r="X72">
        <f t="shared" si="57"/>
        <v>40000</v>
      </c>
      <c r="Y72" s="3">
        <f t="shared" si="58"/>
        <v>7</v>
      </c>
      <c r="Z72">
        <f t="shared" si="59"/>
        <v>34785</v>
      </c>
      <c r="AA72">
        <v>3865</v>
      </c>
      <c r="AB72">
        <f t="shared" si="60"/>
        <v>26924.720000000001</v>
      </c>
      <c r="AC72">
        <f t="shared" si="61"/>
        <v>6.9662923673997419</v>
      </c>
      <c r="AD72" s="5">
        <f t="shared" si="62"/>
        <v>6</v>
      </c>
      <c r="AE72" s="5">
        <f t="shared" si="63"/>
        <v>7</v>
      </c>
      <c r="AF72" s="1"/>
      <c r="AG72" s="1"/>
      <c r="AH72" s="1"/>
      <c r="AI72" s="1"/>
      <c r="AJ72" s="1"/>
      <c r="AK72" s="53" t="s">
        <v>12</v>
      </c>
      <c r="AL72" s="1">
        <f t="shared" si="64"/>
        <v>17</v>
      </c>
      <c r="AM72" s="1">
        <v>7</v>
      </c>
      <c r="AN72">
        <f t="shared" si="65"/>
        <v>40000</v>
      </c>
      <c r="AO72" s="3">
        <f t="shared" si="66"/>
        <v>4</v>
      </c>
      <c r="AP72">
        <f t="shared" si="67"/>
        <v>66584</v>
      </c>
      <c r="AQ72">
        <v>9512</v>
      </c>
      <c r="AR72">
        <f t="shared" si="68"/>
        <v>29239.599999999999</v>
      </c>
      <c r="AS72">
        <f t="shared" si="69"/>
        <v>3.0739697224558449</v>
      </c>
      <c r="AT72" s="5">
        <f t="shared" si="70"/>
        <v>3</v>
      </c>
      <c r="AU72" s="5">
        <f t="shared" si="71"/>
        <v>4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17</v>
      </c>
      <c r="F73" s="1">
        <v>8</v>
      </c>
      <c r="G73">
        <f t="shared" si="50"/>
        <v>40000</v>
      </c>
      <c r="H73" s="3">
        <f t="shared" si="51"/>
        <v>5</v>
      </c>
      <c r="I73">
        <f t="shared" si="48"/>
        <v>76384</v>
      </c>
      <c r="J73">
        <v>9548</v>
      </c>
      <c r="K73">
        <f t="shared" si="52"/>
        <v>38210.44</v>
      </c>
      <c r="L73">
        <f t="shared" si="53"/>
        <v>4.0019312945119401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16</v>
      </c>
      <c r="W73" s="1">
        <v>6</v>
      </c>
      <c r="X73">
        <f t="shared" si="57"/>
        <v>40000</v>
      </c>
      <c r="Y73" s="3">
        <f t="shared" si="58"/>
        <v>6</v>
      </c>
      <c r="Z73">
        <f t="shared" si="59"/>
        <v>28758</v>
      </c>
      <c r="AA73">
        <v>4793</v>
      </c>
      <c r="AB73">
        <f t="shared" si="60"/>
        <v>26924.720000000001</v>
      </c>
      <c r="AC73">
        <f t="shared" si="61"/>
        <v>5.6175088670978512</v>
      </c>
      <c r="AD73" s="5">
        <f t="shared" si="62"/>
        <v>5</v>
      </c>
      <c r="AE73" s="5">
        <f t="shared" si="63"/>
        <v>6</v>
      </c>
      <c r="AF73" s="1"/>
      <c r="AG73" s="1"/>
      <c r="AH73" s="1"/>
      <c r="AI73" s="1"/>
      <c r="AJ73" s="1"/>
      <c r="AK73" s="53" t="s">
        <v>13</v>
      </c>
      <c r="AL73" s="1">
        <f t="shared" si="64"/>
        <v>17</v>
      </c>
      <c r="AM73" s="1">
        <v>6</v>
      </c>
      <c r="AN73">
        <f t="shared" si="65"/>
        <v>40000</v>
      </c>
      <c r="AO73" s="3">
        <f t="shared" si="66"/>
        <v>3</v>
      </c>
      <c r="AP73">
        <f t="shared" si="67"/>
        <v>63594</v>
      </c>
      <c r="AQ73">
        <v>10599</v>
      </c>
      <c r="AR73">
        <f t="shared" si="68"/>
        <v>29239.599999999999</v>
      </c>
      <c r="AS73">
        <f t="shared" si="69"/>
        <v>2.7587130861402018</v>
      </c>
      <c r="AT73" s="5">
        <f t="shared" si="70"/>
        <v>2</v>
      </c>
      <c r="AU73" s="5">
        <f t="shared" si="71"/>
        <v>3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17</v>
      </c>
      <c r="F74" s="1">
        <v>6</v>
      </c>
      <c r="G74">
        <f t="shared" si="50"/>
        <v>40000</v>
      </c>
      <c r="H74" s="3">
        <f t="shared" si="51"/>
        <v>4</v>
      </c>
      <c r="I74">
        <f t="shared" si="48"/>
        <v>61638</v>
      </c>
      <c r="J74">
        <v>10273</v>
      </c>
      <c r="K74">
        <f t="shared" si="52"/>
        <v>38210.44</v>
      </c>
      <c r="L74">
        <f t="shared" si="53"/>
        <v>3.7195016061520492</v>
      </c>
      <c r="M74" s="5">
        <f t="shared" si="54"/>
        <v>3</v>
      </c>
      <c r="N74" s="5">
        <f t="shared" si="55"/>
        <v>4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16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28535</v>
      </c>
      <c r="AA74">
        <v>5707</v>
      </c>
      <c r="AB74">
        <f t="shared" si="60"/>
        <v>26924.720000000001</v>
      </c>
      <c r="AC74">
        <f t="shared" si="61"/>
        <v>4.7178412475906786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17</v>
      </c>
      <c r="AM74" s="1">
        <v>5</v>
      </c>
      <c r="AN74">
        <f t="shared" si="65"/>
        <v>40000</v>
      </c>
      <c r="AO74" s="3">
        <f t="shared" si="66"/>
        <v>3</v>
      </c>
      <c r="AP74">
        <f t="shared" si="67"/>
        <v>56345</v>
      </c>
      <c r="AQ74">
        <v>11269</v>
      </c>
      <c r="AR74">
        <f t="shared" si="68"/>
        <v>29239.599999999999</v>
      </c>
      <c r="AS74">
        <f t="shared" si="69"/>
        <v>2.5946934066909217</v>
      </c>
      <c r="AT74" s="5">
        <f t="shared" si="70"/>
        <v>2</v>
      </c>
      <c r="AU74" s="5">
        <f t="shared" si="71"/>
        <v>3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17</v>
      </c>
      <c r="F75" s="1">
        <v>5</v>
      </c>
      <c r="G75">
        <f t="shared" si="50"/>
        <v>40000</v>
      </c>
      <c r="H75" s="3">
        <f t="shared" si="51"/>
        <v>4</v>
      </c>
      <c r="I75">
        <f t="shared" si="48"/>
        <v>53230</v>
      </c>
      <c r="J75">
        <v>10646</v>
      </c>
      <c r="K75">
        <f t="shared" si="52"/>
        <v>38210.44</v>
      </c>
      <c r="L75">
        <f t="shared" si="53"/>
        <v>3.589182791658839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16</v>
      </c>
      <c r="W75" s="1">
        <v>4</v>
      </c>
      <c r="X75">
        <f t="shared" si="57"/>
        <v>40000</v>
      </c>
      <c r="Y75" s="3">
        <f t="shared" si="58"/>
        <v>5</v>
      </c>
      <c r="Z75">
        <f t="shared" si="59"/>
        <v>25424</v>
      </c>
      <c r="AA75">
        <v>6356</v>
      </c>
      <c r="AB75">
        <f t="shared" si="60"/>
        <v>26924.720000000001</v>
      </c>
      <c r="AC75">
        <f t="shared" si="61"/>
        <v>4.2361107614852109</v>
      </c>
      <c r="AD75" s="5">
        <f t="shared" si="62"/>
        <v>4</v>
      </c>
      <c r="AE75" s="5">
        <f t="shared" si="63"/>
        <v>5</v>
      </c>
      <c r="AF75" s="1"/>
      <c r="AG75" s="1"/>
      <c r="AH75" s="1"/>
      <c r="AI75" s="1"/>
      <c r="AJ75" s="1"/>
      <c r="AK75" s="53" t="s">
        <v>15</v>
      </c>
      <c r="AL75" s="1">
        <f t="shared" si="64"/>
        <v>17</v>
      </c>
      <c r="AM75" s="1">
        <v>4</v>
      </c>
      <c r="AN75">
        <f t="shared" si="65"/>
        <v>40000</v>
      </c>
      <c r="AO75" s="3">
        <f t="shared" si="66"/>
        <v>3</v>
      </c>
      <c r="AP75">
        <f t="shared" si="67"/>
        <v>47088</v>
      </c>
      <c r="AQ75">
        <v>11772</v>
      </c>
      <c r="AR75">
        <f t="shared" si="68"/>
        <v>29239.599999999999</v>
      </c>
      <c r="AS75">
        <f t="shared" si="69"/>
        <v>2.4838260278627251</v>
      </c>
      <c r="AT75" s="5">
        <f t="shared" si="70"/>
        <v>2</v>
      </c>
      <c r="AU75" s="5">
        <f t="shared" si="71"/>
        <v>3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17</v>
      </c>
      <c r="F76" s="1">
        <v>4</v>
      </c>
      <c r="G76">
        <f t="shared" si="50"/>
        <v>40000</v>
      </c>
      <c r="H76" s="3">
        <f t="shared" si="51"/>
        <v>4</v>
      </c>
      <c r="I76">
        <f t="shared" si="48"/>
        <v>42884</v>
      </c>
      <c r="J76">
        <v>10721</v>
      </c>
      <c r="K76">
        <f t="shared" si="52"/>
        <v>38210.44</v>
      </c>
      <c r="L76">
        <f t="shared" si="53"/>
        <v>3.5640742468053355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16</v>
      </c>
      <c r="W76" s="1">
        <v>4</v>
      </c>
      <c r="X76">
        <f t="shared" si="57"/>
        <v>40000</v>
      </c>
      <c r="Y76" s="3">
        <f t="shared" si="58"/>
        <v>4</v>
      </c>
      <c r="Z76">
        <f t="shared" si="59"/>
        <v>28648</v>
      </c>
      <c r="AA76">
        <v>7162</v>
      </c>
      <c r="AB76">
        <f t="shared" si="60"/>
        <v>26924.720000000001</v>
      </c>
      <c r="AC76">
        <f t="shared" si="61"/>
        <v>3.7593856464674675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17</v>
      </c>
      <c r="AM76" s="1">
        <v>4</v>
      </c>
      <c r="AN76">
        <f t="shared" si="65"/>
        <v>40000</v>
      </c>
      <c r="AO76" s="3">
        <f t="shared" si="66"/>
        <v>3</v>
      </c>
      <c r="AP76">
        <f t="shared" si="67"/>
        <v>46444</v>
      </c>
      <c r="AQ76">
        <v>11611</v>
      </c>
      <c r="AR76">
        <f t="shared" si="68"/>
        <v>29239.599999999999</v>
      </c>
      <c r="AS76">
        <f t="shared" si="69"/>
        <v>2.5182671604512961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17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31590</v>
      </c>
      <c r="J77">
        <v>10530</v>
      </c>
      <c r="K77">
        <f t="shared" si="52"/>
        <v>38210.44</v>
      </c>
      <c r="L77">
        <f t="shared" si="53"/>
        <v>3.6287217473884144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16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22845</v>
      </c>
      <c r="AA77">
        <v>7615</v>
      </c>
      <c r="AB77">
        <f t="shared" si="60"/>
        <v>26924.720000000001</v>
      </c>
      <c r="AC77">
        <f t="shared" si="61"/>
        <v>3.5357478660538413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17</v>
      </c>
      <c r="AM77" s="1">
        <v>3</v>
      </c>
      <c r="AN77">
        <f t="shared" si="65"/>
        <v>40000</v>
      </c>
      <c r="AO77" s="3">
        <f t="shared" si="66"/>
        <v>3</v>
      </c>
      <c r="AP77">
        <f t="shared" si="67"/>
        <v>34644</v>
      </c>
      <c r="AQ77">
        <v>11548</v>
      </c>
      <c r="AR77">
        <f t="shared" si="68"/>
        <v>29239.599999999999</v>
      </c>
      <c r="AS77">
        <f t="shared" si="69"/>
        <v>2.5320055420852094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17</v>
      </c>
      <c r="F78" s="1">
        <v>3</v>
      </c>
      <c r="G78">
        <f t="shared" si="50"/>
        <v>40000</v>
      </c>
      <c r="H78" s="3">
        <f t="shared" si="51"/>
        <v>4</v>
      </c>
      <c r="I78">
        <f t="shared" si="48"/>
        <v>31692</v>
      </c>
      <c r="J78">
        <v>10564</v>
      </c>
      <c r="K78">
        <f t="shared" si="52"/>
        <v>38210.44</v>
      </c>
      <c r="L78">
        <f t="shared" si="53"/>
        <v>3.6170427868231734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16</v>
      </c>
      <c r="W78" s="1">
        <v>2</v>
      </c>
      <c r="X78">
        <f t="shared" si="57"/>
        <v>40000</v>
      </c>
      <c r="Y78" s="3">
        <f t="shared" si="58"/>
        <v>4</v>
      </c>
      <c r="Z78">
        <f t="shared" si="59"/>
        <v>15920</v>
      </c>
      <c r="AA78">
        <v>7960</v>
      </c>
      <c r="AB78">
        <f t="shared" si="60"/>
        <v>26924.720000000001</v>
      </c>
      <c r="AC78">
        <f t="shared" si="61"/>
        <v>3.3825025125628141</v>
      </c>
      <c r="AD78" s="5">
        <f t="shared" si="62"/>
        <v>3</v>
      </c>
      <c r="AE78" s="5">
        <f t="shared" si="63"/>
        <v>4</v>
      </c>
      <c r="AF78" s="1"/>
      <c r="AG78" s="1"/>
      <c r="AH78" s="1"/>
      <c r="AI78" s="1"/>
      <c r="AJ78" s="1"/>
      <c r="AK78" s="53" t="s">
        <v>18</v>
      </c>
      <c r="AL78" s="1">
        <f t="shared" si="64"/>
        <v>17</v>
      </c>
      <c r="AM78" s="1">
        <v>3</v>
      </c>
      <c r="AN78">
        <f t="shared" si="65"/>
        <v>40000</v>
      </c>
      <c r="AO78" s="3">
        <f t="shared" si="66"/>
        <v>3</v>
      </c>
      <c r="AP78">
        <f t="shared" si="67"/>
        <v>33363</v>
      </c>
      <c r="AQ78">
        <v>11121</v>
      </c>
      <c r="AR78">
        <f t="shared" si="68"/>
        <v>29239.599999999999</v>
      </c>
      <c r="AS78">
        <f t="shared" si="69"/>
        <v>2.629223990648323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17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20396</v>
      </c>
      <c r="J79">
        <v>10198</v>
      </c>
      <c r="K79">
        <f t="shared" si="52"/>
        <v>38210.44</v>
      </c>
      <c r="L79">
        <f t="shared" si="53"/>
        <v>3.7468562463228086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17</v>
      </c>
      <c r="W79" s="1">
        <v>2</v>
      </c>
      <c r="X79">
        <f t="shared" si="57"/>
        <v>40000</v>
      </c>
      <c r="Y79" s="3">
        <f t="shared" si="58"/>
        <v>4</v>
      </c>
      <c r="Z79">
        <f t="shared" si="59"/>
        <v>16788</v>
      </c>
      <c r="AA79">
        <v>8394</v>
      </c>
      <c r="AB79">
        <f t="shared" si="60"/>
        <v>26924.720000000001</v>
      </c>
      <c r="AC79">
        <f t="shared" si="61"/>
        <v>3.2076149630688588</v>
      </c>
      <c r="AD79" s="5">
        <f t="shared" si="62"/>
        <v>3</v>
      </c>
      <c r="AE79" s="5">
        <f t="shared" si="63"/>
        <v>4</v>
      </c>
      <c r="AF79" s="1"/>
      <c r="AG79" s="1"/>
      <c r="AH79" s="1"/>
      <c r="AI79" s="1"/>
      <c r="AJ79" s="1"/>
      <c r="AK79" s="53" t="s">
        <v>57</v>
      </c>
      <c r="AL79" s="1">
        <f t="shared" si="64"/>
        <v>17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21762</v>
      </c>
      <c r="AQ79">
        <v>10881</v>
      </c>
      <c r="AR79">
        <f t="shared" si="68"/>
        <v>29239.599999999999</v>
      </c>
      <c r="AS79">
        <f t="shared" si="69"/>
        <v>2.6872162485065711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17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19650</v>
      </c>
      <c r="J80">
        <v>9825</v>
      </c>
      <c r="K80">
        <f t="shared" si="52"/>
        <v>38210.44</v>
      </c>
      <c r="L80">
        <f t="shared" si="53"/>
        <v>3.8891033078880408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17</v>
      </c>
      <c r="W80" s="1">
        <v>2</v>
      </c>
      <c r="X80">
        <f t="shared" si="57"/>
        <v>40000</v>
      </c>
      <c r="Y80" s="3">
        <f t="shared" si="58"/>
        <v>4</v>
      </c>
      <c r="Z80">
        <f t="shared" si="59"/>
        <v>17528</v>
      </c>
      <c r="AA80">
        <v>8764</v>
      </c>
      <c r="AB80">
        <f t="shared" si="60"/>
        <v>26924.720000000001</v>
      </c>
      <c r="AC80">
        <f t="shared" si="61"/>
        <v>3.0721953445915107</v>
      </c>
      <c r="AD80" s="5">
        <f t="shared" si="62"/>
        <v>3</v>
      </c>
      <c r="AE80" s="5">
        <f t="shared" si="63"/>
        <v>4</v>
      </c>
      <c r="AF80" s="1"/>
      <c r="AG80" s="1"/>
      <c r="AH80" s="1"/>
      <c r="AI80" s="1"/>
      <c r="AJ80" s="1"/>
      <c r="AK80" s="53" t="s">
        <v>58</v>
      </c>
      <c r="AL80" s="1">
        <f t="shared" si="64"/>
        <v>17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20928</v>
      </c>
      <c r="AQ80">
        <v>10464</v>
      </c>
      <c r="AR80">
        <f t="shared" si="68"/>
        <v>29239.599999999999</v>
      </c>
      <c r="AS80">
        <f t="shared" si="69"/>
        <v>2.7943042813455654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17</v>
      </c>
      <c r="F81" s="1">
        <v>2</v>
      </c>
      <c r="G81">
        <f t="shared" si="50"/>
        <v>40000</v>
      </c>
      <c r="H81" s="3">
        <f t="shared" si="51"/>
        <v>5</v>
      </c>
      <c r="I81">
        <f t="shared" si="48"/>
        <v>19104</v>
      </c>
      <c r="J81">
        <v>9552</v>
      </c>
      <c r="K81">
        <f t="shared" si="52"/>
        <v>38210.44</v>
      </c>
      <c r="L81">
        <f t="shared" si="53"/>
        <v>4.0002554438860978</v>
      </c>
      <c r="M81" s="5">
        <f t="shared" si="54"/>
        <v>4</v>
      </c>
      <c r="N81" s="5">
        <f t="shared" si="55"/>
        <v>5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17</v>
      </c>
      <c r="W81" s="1">
        <v>2</v>
      </c>
      <c r="X81">
        <f t="shared" si="57"/>
        <v>40000</v>
      </c>
      <c r="Y81" s="3">
        <f t="shared" si="58"/>
        <v>4</v>
      </c>
      <c r="Z81">
        <f t="shared" si="59"/>
        <v>17612</v>
      </c>
      <c r="AA81">
        <v>8806</v>
      </c>
      <c r="AB81">
        <f t="shared" si="60"/>
        <v>26924.720000000001</v>
      </c>
      <c r="AC81">
        <f t="shared" si="61"/>
        <v>3.0575425846014084</v>
      </c>
      <c r="AD81" s="5">
        <f t="shared" si="62"/>
        <v>3</v>
      </c>
      <c r="AE81" s="5">
        <f t="shared" si="63"/>
        <v>4</v>
      </c>
      <c r="AF81" s="1"/>
      <c r="AG81" s="1"/>
      <c r="AH81" s="1"/>
      <c r="AI81" s="1"/>
      <c r="AJ81" s="1"/>
      <c r="AK81" s="53" t="s">
        <v>59</v>
      </c>
      <c r="AL81" s="1">
        <f t="shared" si="64"/>
        <v>17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19620</v>
      </c>
      <c r="AQ81">
        <v>9810</v>
      </c>
      <c r="AR81">
        <f t="shared" si="68"/>
        <v>29239.599999999999</v>
      </c>
      <c r="AS81">
        <f t="shared" si="69"/>
        <v>2.9805912334352698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17</v>
      </c>
      <c r="F82" s="1">
        <v>2</v>
      </c>
      <c r="G82">
        <f t="shared" si="50"/>
        <v>40000</v>
      </c>
      <c r="H82" s="3">
        <f t="shared" si="51"/>
        <v>5</v>
      </c>
      <c r="I82">
        <f t="shared" si="48"/>
        <v>18184</v>
      </c>
      <c r="J82">
        <v>9092</v>
      </c>
      <c r="K82">
        <f t="shared" si="52"/>
        <v>38210.44</v>
      </c>
      <c r="L82">
        <f t="shared" si="53"/>
        <v>4.2026440827100746</v>
      </c>
      <c r="M82" s="5">
        <f t="shared" si="54"/>
        <v>4</v>
      </c>
      <c r="N82" s="5">
        <f t="shared" si="55"/>
        <v>5</v>
      </c>
      <c r="U82" s="53" t="s">
        <v>60</v>
      </c>
      <c r="V82" s="1">
        <f t="shared" si="56"/>
        <v>17</v>
      </c>
      <c r="W82" s="1">
        <v>2</v>
      </c>
      <c r="X82">
        <f t="shared" si="57"/>
        <v>40000</v>
      </c>
      <c r="Y82" s="3">
        <f t="shared" si="58"/>
        <v>4</v>
      </c>
      <c r="Z82">
        <f t="shared" si="59"/>
        <v>17770</v>
      </c>
      <c r="AA82">
        <v>8885</v>
      </c>
      <c r="AB82">
        <f t="shared" si="60"/>
        <v>26924.720000000001</v>
      </c>
      <c r="AC82">
        <f t="shared" si="61"/>
        <v>3.0303567810917276</v>
      </c>
      <c r="AD82" s="5">
        <f t="shared" si="62"/>
        <v>3</v>
      </c>
      <c r="AE82" s="5">
        <f t="shared" si="63"/>
        <v>4</v>
      </c>
      <c r="AK82" s="53" t="s">
        <v>60</v>
      </c>
      <c r="AL82" s="1">
        <f t="shared" si="64"/>
        <v>17</v>
      </c>
      <c r="AM82" s="1">
        <v>2</v>
      </c>
      <c r="AN82">
        <f t="shared" si="65"/>
        <v>40000</v>
      </c>
      <c r="AO82" s="3">
        <f t="shared" si="66"/>
        <v>4</v>
      </c>
      <c r="AP82">
        <f t="shared" si="67"/>
        <v>18372</v>
      </c>
      <c r="AQ82">
        <v>9186</v>
      </c>
      <c r="AR82">
        <f t="shared" si="68"/>
        <v>29239.599999999999</v>
      </c>
      <c r="AS82">
        <f t="shared" si="69"/>
        <v>3.1830611800566078</v>
      </c>
      <c r="AT82" s="5">
        <f t="shared" si="70"/>
        <v>3</v>
      </c>
      <c r="AU82" s="5">
        <f t="shared" si="71"/>
        <v>4</v>
      </c>
    </row>
    <row r="83" spans="1:47" x14ac:dyDescent="0.2">
      <c r="D83" s="53" t="s">
        <v>61</v>
      </c>
      <c r="E83" s="1">
        <f t="shared" si="49"/>
        <v>17</v>
      </c>
      <c r="F83" s="1">
        <v>2</v>
      </c>
      <c r="G83">
        <f t="shared" si="50"/>
        <v>40000</v>
      </c>
      <c r="H83" s="3">
        <f t="shared" si="51"/>
        <v>5</v>
      </c>
      <c r="I83">
        <f t="shared" si="48"/>
        <v>17116</v>
      </c>
      <c r="J83">
        <v>8558</v>
      </c>
      <c r="K83">
        <f t="shared" si="52"/>
        <v>38210.44</v>
      </c>
      <c r="L83">
        <f t="shared" si="53"/>
        <v>4.4648796447768175</v>
      </c>
      <c r="M83" s="5">
        <f>_xlfn.FLOOR.PRECISE(L83)</f>
        <v>4</v>
      </c>
      <c r="N83" s="5">
        <f t="shared" si="55"/>
        <v>5</v>
      </c>
      <c r="U83" s="53" t="s">
        <v>61</v>
      </c>
      <c r="V83" s="1">
        <f t="shared" si="56"/>
        <v>17</v>
      </c>
      <c r="W83" s="1">
        <v>2</v>
      </c>
      <c r="X83">
        <f t="shared" si="57"/>
        <v>40000</v>
      </c>
      <c r="Y83" s="3">
        <f t="shared" si="58"/>
        <v>4</v>
      </c>
      <c r="Z83">
        <f t="shared" si="59"/>
        <v>17722</v>
      </c>
      <c r="AA83">
        <v>8861</v>
      </c>
      <c r="AB83">
        <f t="shared" si="60"/>
        <v>26924.720000000001</v>
      </c>
      <c r="AC83">
        <f t="shared" si="61"/>
        <v>3.0385644961065346</v>
      </c>
      <c r="AD83" s="5">
        <f t="shared" si="62"/>
        <v>3</v>
      </c>
      <c r="AE83" s="5">
        <f t="shared" si="63"/>
        <v>4</v>
      </c>
      <c r="AK83" s="53" t="s">
        <v>61</v>
      </c>
      <c r="AL83" s="1">
        <f t="shared" si="64"/>
        <v>17</v>
      </c>
      <c r="AM83" s="1">
        <v>2</v>
      </c>
      <c r="AN83">
        <f t="shared" si="65"/>
        <v>40000</v>
      </c>
      <c r="AO83" s="3">
        <f t="shared" si="66"/>
        <v>4</v>
      </c>
      <c r="AP83">
        <f t="shared" si="67"/>
        <v>17174</v>
      </c>
      <c r="AQ83">
        <v>8587</v>
      </c>
      <c r="AR83">
        <f t="shared" si="68"/>
        <v>29239.599999999999</v>
      </c>
      <c r="AS83">
        <f t="shared" si="69"/>
        <v>3.405100733667171</v>
      </c>
      <c r="AT83" s="5">
        <f t="shared" si="70"/>
        <v>3</v>
      </c>
      <c r="AU83" s="5">
        <f t="shared" si="71"/>
        <v>4</v>
      </c>
    </row>
    <row r="84" spans="1:47" x14ac:dyDescent="0.2">
      <c r="D84" s="53" t="s">
        <v>62</v>
      </c>
      <c r="E84" s="1">
        <f t="shared" si="49"/>
        <v>16</v>
      </c>
      <c r="F84" s="1">
        <v>2</v>
      </c>
      <c r="G84">
        <f t="shared" si="50"/>
        <v>40000</v>
      </c>
      <c r="H84" s="3">
        <f t="shared" si="51"/>
        <v>5</v>
      </c>
      <c r="I84">
        <f t="shared" si="48"/>
        <v>15842</v>
      </c>
      <c r="J84">
        <v>7921</v>
      </c>
      <c r="K84">
        <f t="shared" si="52"/>
        <v>38210.44</v>
      </c>
      <c r="L84">
        <f t="shared" si="53"/>
        <v>4.8239414215376852</v>
      </c>
      <c r="M84" s="5">
        <f t="shared" si="54"/>
        <v>4</v>
      </c>
      <c r="N84" s="5">
        <f t="shared" si="55"/>
        <v>5</v>
      </c>
      <c r="U84" s="53" t="s">
        <v>62</v>
      </c>
      <c r="V84" s="1">
        <f t="shared" si="56"/>
        <v>17</v>
      </c>
      <c r="W84" s="1">
        <v>2</v>
      </c>
      <c r="X84">
        <f t="shared" si="57"/>
        <v>40000</v>
      </c>
      <c r="Y84" s="3">
        <f t="shared" si="58"/>
        <v>4</v>
      </c>
      <c r="Z84">
        <f t="shared" si="59"/>
        <v>17400</v>
      </c>
      <c r="AA84">
        <v>8700</v>
      </c>
      <c r="AB84">
        <f t="shared" si="60"/>
        <v>26924.720000000001</v>
      </c>
      <c r="AC84">
        <f t="shared" si="61"/>
        <v>3.0947954022988506</v>
      </c>
      <c r="AD84" s="5">
        <f t="shared" si="62"/>
        <v>3</v>
      </c>
      <c r="AE84" s="5">
        <f t="shared" si="63"/>
        <v>4</v>
      </c>
      <c r="AK84" s="53" t="s">
        <v>62</v>
      </c>
      <c r="AL84" s="1">
        <f t="shared" si="64"/>
        <v>16</v>
      </c>
      <c r="AM84" s="1">
        <v>2</v>
      </c>
      <c r="AN84">
        <f t="shared" si="65"/>
        <v>40000</v>
      </c>
      <c r="AO84" s="3">
        <f t="shared" si="66"/>
        <v>4</v>
      </c>
      <c r="AP84">
        <f t="shared" si="67"/>
        <v>15822</v>
      </c>
      <c r="AQ84">
        <v>7911</v>
      </c>
      <c r="AR84">
        <f t="shared" si="68"/>
        <v>29239.599999999999</v>
      </c>
      <c r="AS84">
        <f t="shared" si="69"/>
        <v>3.6960687650107444</v>
      </c>
      <c r="AT84" s="5">
        <f t="shared" si="70"/>
        <v>3</v>
      </c>
      <c r="AU84" s="5">
        <f t="shared" si="71"/>
        <v>4</v>
      </c>
    </row>
    <row r="85" spans="1:47" x14ac:dyDescent="0.2">
      <c r="D85" s="53" t="s">
        <v>63</v>
      </c>
      <c r="E85" s="1">
        <f t="shared" si="49"/>
        <v>16</v>
      </c>
      <c r="F85" s="1">
        <v>2</v>
      </c>
      <c r="G85">
        <f t="shared" si="50"/>
        <v>40000</v>
      </c>
      <c r="H85" s="3">
        <f t="shared" si="51"/>
        <v>6</v>
      </c>
      <c r="I85">
        <f t="shared" si="48"/>
        <v>15026</v>
      </c>
      <c r="J85">
        <v>7513</v>
      </c>
      <c r="K85">
        <f t="shared" si="52"/>
        <v>38210.44</v>
      </c>
      <c r="L85">
        <f t="shared" si="53"/>
        <v>5.0859097564222022</v>
      </c>
      <c r="M85" s="5">
        <f t="shared" si="54"/>
        <v>5</v>
      </c>
      <c r="N85" s="5">
        <f t="shared" si="55"/>
        <v>6</v>
      </c>
      <c r="U85" s="53" t="s">
        <v>63</v>
      </c>
      <c r="V85" s="1">
        <f t="shared" si="56"/>
        <v>17</v>
      </c>
      <c r="W85" s="1">
        <v>2</v>
      </c>
      <c r="X85">
        <f t="shared" si="57"/>
        <v>40000</v>
      </c>
      <c r="Y85" s="3">
        <f t="shared" si="58"/>
        <v>4</v>
      </c>
      <c r="Z85">
        <f t="shared" si="59"/>
        <v>17242</v>
      </c>
      <c r="AA85">
        <v>8621</v>
      </c>
      <c r="AB85">
        <f t="shared" si="60"/>
        <v>26924.720000000001</v>
      </c>
      <c r="AC85">
        <f t="shared" si="61"/>
        <v>3.1231550864168893</v>
      </c>
      <c r="AD85" s="5">
        <f t="shared" si="62"/>
        <v>3</v>
      </c>
      <c r="AE85" s="5">
        <f t="shared" si="63"/>
        <v>4</v>
      </c>
      <c r="AK85" s="53" t="s">
        <v>63</v>
      </c>
      <c r="AL85" s="1">
        <f t="shared" si="64"/>
        <v>16</v>
      </c>
      <c r="AM85" s="1">
        <v>2</v>
      </c>
      <c r="AN85">
        <f t="shared" si="65"/>
        <v>40000</v>
      </c>
      <c r="AO85" s="3">
        <f t="shared" si="66"/>
        <v>5</v>
      </c>
      <c r="AP85">
        <f t="shared" si="67"/>
        <v>14468</v>
      </c>
      <c r="AQ85">
        <v>7234</v>
      </c>
      <c r="AR85">
        <f t="shared" si="68"/>
        <v>29239.599999999999</v>
      </c>
      <c r="AS85">
        <f t="shared" si="69"/>
        <v>4.0419684821675421</v>
      </c>
      <c r="AT85" s="5">
        <f t="shared" si="70"/>
        <v>4</v>
      </c>
      <c r="AU85" s="5">
        <f t="shared" si="71"/>
        <v>5</v>
      </c>
    </row>
    <row r="86" spans="1:47" x14ac:dyDescent="0.2">
      <c r="D86" s="53" t="s">
        <v>64</v>
      </c>
      <c r="E86" s="1">
        <f t="shared" si="49"/>
        <v>16</v>
      </c>
      <c r="F86" s="1">
        <v>2</v>
      </c>
      <c r="G86">
        <f t="shared" si="50"/>
        <v>40000</v>
      </c>
      <c r="H86" s="3">
        <f t="shared" si="51"/>
        <v>6</v>
      </c>
      <c r="I86">
        <f t="shared" si="48"/>
        <v>13720</v>
      </c>
      <c r="J86">
        <v>6860</v>
      </c>
      <c r="K86">
        <f t="shared" si="52"/>
        <v>38210.44</v>
      </c>
      <c r="L86">
        <f t="shared" si="53"/>
        <v>5.5700349854227404</v>
      </c>
      <c r="M86" s="5">
        <f t="shared" si="54"/>
        <v>5</v>
      </c>
      <c r="N86" s="5">
        <f t="shared" si="55"/>
        <v>6</v>
      </c>
      <c r="U86" s="53" t="s">
        <v>64</v>
      </c>
      <c r="V86" s="1">
        <f t="shared" si="56"/>
        <v>17</v>
      </c>
      <c r="W86" s="1">
        <v>2</v>
      </c>
      <c r="X86">
        <f t="shared" si="57"/>
        <v>40000</v>
      </c>
      <c r="Y86" s="3">
        <f t="shared" si="58"/>
        <v>4</v>
      </c>
      <c r="Z86">
        <f t="shared" si="59"/>
        <v>16514</v>
      </c>
      <c r="AA86">
        <v>8257</v>
      </c>
      <c r="AB86">
        <f t="shared" si="60"/>
        <v>26924.720000000001</v>
      </c>
      <c r="AC86">
        <f t="shared" si="61"/>
        <v>3.2608356545961006</v>
      </c>
      <c r="AD86" s="5">
        <f t="shared" si="62"/>
        <v>3</v>
      </c>
      <c r="AE86" s="5">
        <f t="shared" si="63"/>
        <v>4</v>
      </c>
      <c r="AK86" s="53" t="s">
        <v>64</v>
      </c>
      <c r="AL86" s="1">
        <f t="shared" si="64"/>
        <v>16</v>
      </c>
      <c r="AM86" s="1">
        <v>2</v>
      </c>
      <c r="AN86">
        <f t="shared" si="65"/>
        <v>40000</v>
      </c>
      <c r="AO86" s="3">
        <f t="shared" si="66"/>
        <v>5</v>
      </c>
      <c r="AP86">
        <f t="shared" si="67"/>
        <v>12854</v>
      </c>
      <c r="AQ86">
        <v>6427</v>
      </c>
      <c r="AR86">
        <f t="shared" si="68"/>
        <v>29239.599999999999</v>
      </c>
      <c r="AS86">
        <f t="shared" si="69"/>
        <v>4.5494943208339818</v>
      </c>
      <c r="AT86" s="5">
        <f t="shared" si="70"/>
        <v>4</v>
      </c>
      <c r="AU86" s="5">
        <f t="shared" si="71"/>
        <v>5</v>
      </c>
    </row>
    <row r="87" spans="1:47" x14ac:dyDescent="0.2">
      <c r="D87" s="53" t="s">
        <v>65</v>
      </c>
      <c r="E87" s="1">
        <f t="shared" si="49"/>
        <v>16</v>
      </c>
      <c r="F87" s="1">
        <v>2</v>
      </c>
      <c r="G87">
        <f t="shared" si="50"/>
        <v>40000</v>
      </c>
      <c r="H87" s="3">
        <f t="shared" si="51"/>
        <v>7</v>
      </c>
      <c r="I87">
        <f t="shared" si="48"/>
        <v>12666</v>
      </c>
      <c r="J87">
        <v>6333</v>
      </c>
      <c r="K87">
        <f t="shared" si="52"/>
        <v>38210.44</v>
      </c>
      <c r="L87">
        <f t="shared" si="53"/>
        <v>6.033544923417022</v>
      </c>
      <c r="M87" s="5">
        <f t="shared" si="54"/>
        <v>6</v>
      </c>
      <c r="N87" s="5">
        <f t="shared" si="55"/>
        <v>7</v>
      </c>
      <c r="U87" s="53" t="s">
        <v>65</v>
      </c>
      <c r="V87" s="1">
        <f t="shared" si="56"/>
        <v>17</v>
      </c>
      <c r="W87" s="1">
        <v>2</v>
      </c>
      <c r="X87">
        <f t="shared" si="57"/>
        <v>40000</v>
      </c>
      <c r="Y87" s="3">
        <f t="shared" si="58"/>
        <v>4</v>
      </c>
      <c r="Z87">
        <f t="shared" si="59"/>
        <v>16490</v>
      </c>
      <c r="AA87">
        <v>8245</v>
      </c>
      <c r="AB87">
        <f t="shared" si="60"/>
        <v>26924.720000000001</v>
      </c>
      <c r="AC87">
        <f t="shared" si="61"/>
        <v>3.2655815645845969</v>
      </c>
      <c r="AD87" s="5">
        <f t="shared" si="62"/>
        <v>3</v>
      </c>
      <c r="AE87" s="5">
        <f t="shared" si="63"/>
        <v>4</v>
      </c>
      <c r="AK87" s="53" t="s">
        <v>65</v>
      </c>
      <c r="AL87" s="1">
        <f t="shared" si="64"/>
        <v>16</v>
      </c>
      <c r="AM87" s="1">
        <v>2</v>
      </c>
      <c r="AN87">
        <f t="shared" si="65"/>
        <v>40000</v>
      </c>
      <c r="AO87" s="3">
        <f t="shared" si="66"/>
        <v>5</v>
      </c>
      <c r="AP87">
        <f t="shared" si="67"/>
        <v>11768</v>
      </c>
      <c r="AQ87">
        <v>5884</v>
      </c>
      <c r="AR87">
        <f t="shared" si="68"/>
        <v>29239.599999999999</v>
      </c>
      <c r="AS87">
        <f t="shared" si="69"/>
        <v>4.9693405846363019</v>
      </c>
      <c r="AT87" s="5">
        <f t="shared" si="70"/>
        <v>4</v>
      </c>
      <c r="AU87" s="5">
        <f t="shared" si="71"/>
        <v>5</v>
      </c>
    </row>
    <row r="88" spans="1:47" x14ac:dyDescent="0.2">
      <c r="D88" s="53" t="s">
        <v>66</v>
      </c>
      <c r="E88" s="1">
        <f t="shared" si="49"/>
        <v>16</v>
      </c>
      <c r="F88" s="1">
        <v>2</v>
      </c>
      <c r="G88">
        <f t="shared" si="50"/>
        <v>40000</v>
      </c>
      <c r="H88" s="3">
        <f t="shared" si="51"/>
        <v>7</v>
      </c>
      <c r="I88">
        <f t="shared" si="48"/>
        <v>11438</v>
      </c>
      <c r="J88">
        <v>5719</v>
      </c>
      <c r="K88">
        <f t="shared" si="52"/>
        <v>38210.44</v>
      </c>
      <c r="L88">
        <f t="shared" si="53"/>
        <v>6.6813149151949647</v>
      </c>
      <c r="M88" s="5">
        <f t="shared" si="54"/>
        <v>6</v>
      </c>
      <c r="N88" s="5">
        <f t="shared" si="55"/>
        <v>7</v>
      </c>
      <c r="U88" s="53" t="s">
        <v>66</v>
      </c>
      <c r="V88" s="1">
        <f t="shared" si="56"/>
        <v>16</v>
      </c>
      <c r="W88" s="1">
        <v>2</v>
      </c>
      <c r="X88">
        <f t="shared" si="57"/>
        <v>40000</v>
      </c>
      <c r="Y88" s="3">
        <f t="shared" si="58"/>
        <v>4</v>
      </c>
      <c r="Z88">
        <f t="shared" si="59"/>
        <v>15534</v>
      </c>
      <c r="AA88">
        <v>7767</v>
      </c>
      <c r="AB88">
        <f t="shared" si="60"/>
        <v>26924.720000000001</v>
      </c>
      <c r="AC88">
        <f t="shared" si="61"/>
        <v>3.4665533668082915</v>
      </c>
      <c r="AD88" s="5">
        <f t="shared" si="62"/>
        <v>3</v>
      </c>
      <c r="AE88" s="5">
        <f t="shared" si="63"/>
        <v>4</v>
      </c>
      <c r="AK88" s="53" t="s">
        <v>66</v>
      </c>
      <c r="AL88" s="1">
        <f t="shared" si="64"/>
        <v>16</v>
      </c>
      <c r="AM88" s="1">
        <v>2</v>
      </c>
      <c r="AN88">
        <f t="shared" si="65"/>
        <v>40000</v>
      </c>
      <c r="AO88" s="3">
        <f t="shared" si="66"/>
        <v>6</v>
      </c>
      <c r="AP88">
        <f t="shared" si="67"/>
        <v>10490</v>
      </c>
      <c r="AQ88">
        <v>5245</v>
      </c>
      <c r="AR88">
        <f t="shared" si="68"/>
        <v>29239.599999999999</v>
      </c>
      <c r="AS88">
        <f t="shared" si="69"/>
        <v>5.5747569113441369</v>
      </c>
      <c r="AT88" s="5">
        <f t="shared" si="70"/>
        <v>5</v>
      </c>
      <c r="AU88" s="5">
        <f t="shared" si="71"/>
        <v>6</v>
      </c>
    </row>
    <row r="89" spans="1:47" x14ac:dyDescent="0.2">
      <c r="D89" s="53" t="s">
        <v>67</v>
      </c>
      <c r="E89" s="1">
        <f t="shared" si="49"/>
        <v>16</v>
      </c>
      <c r="F89" s="1">
        <v>2</v>
      </c>
      <c r="G89">
        <f t="shared" si="50"/>
        <v>40000</v>
      </c>
      <c r="H89" s="3">
        <f t="shared" si="51"/>
        <v>8</v>
      </c>
      <c r="I89">
        <f t="shared" si="48"/>
        <v>10216</v>
      </c>
      <c r="J89">
        <v>5108</v>
      </c>
      <c r="K89">
        <f t="shared" si="52"/>
        <v>38210.44</v>
      </c>
      <c r="L89">
        <f t="shared" si="53"/>
        <v>7.4805090054815979</v>
      </c>
      <c r="M89" s="5">
        <f t="shared" si="54"/>
        <v>7</v>
      </c>
      <c r="N89" s="5">
        <f t="shared" si="55"/>
        <v>8</v>
      </c>
      <c r="U89" s="53" t="s">
        <v>67</v>
      </c>
      <c r="V89" s="1">
        <f t="shared" si="56"/>
        <v>16</v>
      </c>
      <c r="W89" s="1">
        <v>2</v>
      </c>
      <c r="X89">
        <f t="shared" si="57"/>
        <v>40000</v>
      </c>
      <c r="Y89" s="3">
        <f t="shared" si="58"/>
        <v>4</v>
      </c>
      <c r="Z89">
        <f t="shared" si="59"/>
        <v>14560</v>
      </c>
      <c r="AA89">
        <v>7280</v>
      </c>
      <c r="AB89">
        <f t="shared" si="60"/>
        <v>26924.720000000001</v>
      </c>
      <c r="AC89">
        <f t="shared" si="61"/>
        <v>3.6984505494505497</v>
      </c>
      <c r="AD89" s="5">
        <f t="shared" si="62"/>
        <v>3</v>
      </c>
      <c r="AE89" s="5">
        <f t="shared" si="63"/>
        <v>4</v>
      </c>
      <c r="AK89" s="53" t="s">
        <v>67</v>
      </c>
      <c r="AL89" s="1">
        <f t="shared" si="64"/>
        <v>16</v>
      </c>
      <c r="AM89" s="1">
        <v>2</v>
      </c>
      <c r="AN89">
        <f t="shared" si="65"/>
        <v>40000</v>
      </c>
      <c r="AO89" s="3">
        <f t="shared" si="66"/>
        <v>7</v>
      </c>
      <c r="AP89">
        <f t="shared" si="67"/>
        <v>9256</v>
      </c>
      <c r="AQ89">
        <v>4628</v>
      </c>
      <c r="AR89">
        <f t="shared" si="68"/>
        <v>29239.599999999999</v>
      </c>
      <c r="AS89">
        <f t="shared" si="69"/>
        <v>6.3179775280898873</v>
      </c>
      <c r="AT89" s="5">
        <f t="shared" si="70"/>
        <v>6</v>
      </c>
      <c r="AU89" s="5">
        <f t="shared" si="71"/>
        <v>7</v>
      </c>
    </row>
    <row r="90" spans="1:47" x14ac:dyDescent="0.2">
      <c r="D90" s="53" t="s">
        <v>68</v>
      </c>
      <c r="E90" s="1">
        <f t="shared" si="49"/>
        <v>16</v>
      </c>
      <c r="F90" s="1">
        <v>2</v>
      </c>
      <c r="G90">
        <f t="shared" si="50"/>
        <v>40000</v>
      </c>
      <c r="H90" s="3">
        <f t="shared" si="51"/>
        <v>9</v>
      </c>
      <c r="I90">
        <f t="shared" si="48"/>
        <v>9212</v>
      </c>
      <c r="J90">
        <v>4606</v>
      </c>
      <c r="K90">
        <f t="shared" si="52"/>
        <v>38210.44</v>
      </c>
      <c r="L90">
        <f t="shared" si="53"/>
        <v>8.2957967867998264</v>
      </c>
      <c r="M90" s="5">
        <f t="shared" si="54"/>
        <v>8</v>
      </c>
      <c r="N90" s="5">
        <f t="shared" si="55"/>
        <v>9</v>
      </c>
      <c r="U90" s="53" t="s">
        <v>68</v>
      </c>
      <c r="V90" s="1">
        <f t="shared" si="56"/>
        <v>16</v>
      </c>
      <c r="W90" s="1">
        <v>2</v>
      </c>
      <c r="X90">
        <f t="shared" si="57"/>
        <v>40000</v>
      </c>
      <c r="Y90" s="3">
        <f t="shared" si="58"/>
        <v>4</v>
      </c>
      <c r="Z90">
        <f t="shared" si="59"/>
        <v>13844</v>
      </c>
      <c r="AA90">
        <v>6922</v>
      </c>
      <c r="AB90">
        <f t="shared" si="60"/>
        <v>26924.720000000001</v>
      </c>
      <c r="AC90">
        <f t="shared" si="61"/>
        <v>3.8897312915342388</v>
      </c>
      <c r="AD90" s="5">
        <f t="shared" si="62"/>
        <v>3</v>
      </c>
      <c r="AE90" s="5">
        <f t="shared" si="63"/>
        <v>4</v>
      </c>
      <c r="AK90" s="53" t="s">
        <v>68</v>
      </c>
      <c r="AL90" s="1">
        <f t="shared" si="64"/>
        <v>15</v>
      </c>
      <c r="AM90" s="1">
        <v>2</v>
      </c>
      <c r="AN90">
        <f t="shared" si="65"/>
        <v>40000</v>
      </c>
      <c r="AO90" s="3">
        <f t="shared" si="66"/>
        <v>8</v>
      </c>
      <c r="AP90">
        <f t="shared" si="67"/>
        <v>7792</v>
      </c>
      <c r="AQ90">
        <v>3896</v>
      </c>
      <c r="AR90">
        <f t="shared" si="68"/>
        <v>29239.599999999999</v>
      </c>
      <c r="AS90">
        <f t="shared" si="69"/>
        <v>7.5050308008213547</v>
      </c>
      <c r="AT90" s="5">
        <f t="shared" si="70"/>
        <v>7</v>
      </c>
      <c r="AU90" s="5">
        <f t="shared" si="71"/>
        <v>8</v>
      </c>
    </row>
    <row r="91" spans="1:47" x14ac:dyDescent="0.2">
      <c r="D91" s="53" t="s">
        <v>69</v>
      </c>
      <c r="E91" s="1">
        <f t="shared" si="49"/>
        <v>15</v>
      </c>
      <c r="F91" s="1">
        <v>2</v>
      </c>
      <c r="G91">
        <f t="shared" si="50"/>
        <v>40000</v>
      </c>
      <c r="H91" s="3">
        <f t="shared" si="51"/>
        <v>10</v>
      </c>
      <c r="I91">
        <f t="shared" si="48"/>
        <v>8166</v>
      </c>
      <c r="J91">
        <v>4083</v>
      </c>
      <c r="K91">
        <f t="shared" si="52"/>
        <v>38210.44</v>
      </c>
      <c r="L91">
        <f t="shared" si="53"/>
        <v>9.3584227283859907</v>
      </c>
      <c r="M91" s="5">
        <f t="shared" si="54"/>
        <v>9</v>
      </c>
      <c r="N91" s="5">
        <f t="shared" si="55"/>
        <v>10</v>
      </c>
      <c r="U91" s="53" t="s">
        <v>69</v>
      </c>
      <c r="V91" s="1">
        <f t="shared" si="56"/>
        <v>16</v>
      </c>
      <c r="W91" s="1">
        <v>2</v>
      </c>
      <c r="X91">
        <f t="shared" si="57"/>
        <v>40000</v>
      </c>
      <c r="Y91" s="3">
        <f t="shared" si="58"/>
        <v>5</v>
      </c>
      <c r="Z91">
        <f t="shared" si="59"/>
        <v>13268</v>
      </c>
      <c r="AA91">
        <v>6634</v>
      </c>
      <c r="AB91">
        <f t="shared" si="60"/>
        <v>26924.720000000001</v>
      </c>
      <c r="AC91">
        <f t="shared" si="61"/>
        <v>4.0585951160687372</v>
      </c>
      <c r="AD91" s="5">
        <f t="shared" si="62"/>
        <v>4</v>
      </c>
      <c r="AE91" s="5">
        <f t="shared" si="63"/>
        <v>5</v>
      </c>
      <c r="AK91" s="53" t="s">
        <v>69</v>
      </c>
      <c r="AL91" s="1">
        <f t="shared" si="64"/>
        <v>15</v>
      </c>
      <c r="AM91" s="1">
        <v>1</v>
      </c>
      <c r="AN91">
        <f t="shared" si="65"/>
        <v>40000</v>
      </c>
      <c r="AO91" s="3">
        <f t="shared" si="66"/>
        <v>9</v>
      </c>
      <c r="AP91">
        <f t="shared" si="67"/>
        <v>3433</v>
      </c>
      <c r="AQ91">
        <v>3433</v>
      </c>
      <c r="AR91">
        <f t="shared" si="68"/>
        <v>29239.599999999999</v>
      </c>
      <c r="AS91">
        <f t="shared" si="69"/>
        <v>8.5172152636178264</v>
      </c>
      <c r="AT91" s="5">
        <f t="shared" si="70"/>
        <v>8</v>
      </c>
      <c r="AU91" s="5">
        <f t="shared" si="71"/>
        <v>9</v>
      </c>
    </row>
    <row r="92" spans="1:47" x14ac:dyDescent="0.2">
      <c r="D92" s="53" t="s">
        <v>70</v>
      </c>
      <c r="E92" s="1">
        <f t="shared" si="49"/>
        <v>15</v>
      </c>
      <c r="F92" s="1">
        <v>2</v>
      </c>
      <c r="G92">
        <f t="shared" si="50"/>
        <v>40000</v>
      </c>
      <c r="H92" s="3">
        <f t="shared" si="51"/>
        <v>11</v>
      </c>
      <c r="I92">
        <f t="shared" si="48"/>
        <v>7124</v>
      </c>
      <c r="J92">
        <v>3562</v>
      </c>
      <c r="K92">
        <f t="shared" si="52"/>
        <v>38210.44</v>
      </c>
      <c r="L92">
        <f t="shared" si="53"/>
        <v>10.727243121841664</v>
      </c>
      <c r="M92" s="5">
        <f t="shared" si="54"/>
        <v>10</v>
      </c>
      <c r="N92" s="5">
        <f t="shared" si="55"/>
        <v>11</v>
      </c>
      <c r="U92" s="53" t="s">
        <v>70</v>
      </c>
      <c r="V92" s="1">
        <f t="shared" si="56"/>
        <v>16</v>
      </c>
      <c r="W92" s="1">
        <v>1</v>
      </c>
      <c r="X92">
        <f t="shared" si="57"/>
        <v>40000</v>
      </c>
      <c r="Y92" s="3">
        <f t="shared" si="58"/>
        <v>5</v>
      </c>
      <c r="Z92">
        <f t="shared" si="59"/>
        <v>6086</v>
      </c>
      <c r="AA92">
        <v>6086</v>
      </c>
      <c r="AB92">
        <f t="shared" si="60"/>
        <v>26924.720000000001</v>
      </c>
      <c r="AC92">
        <f t="shared" si="61"/>
        <v>4.4240420637528759</v>
      </c>
      <c r="AD92" s="5">
        <f t="shared" si="62"/>
        <v>4</v>
      </c>
      <c r="AE92" s="5">
        <f t="shared" si="63"/>
        <v>5</v>
      </c>
      <c r="AK92" s="53" t="s">
        <v>70</v>
      </c>
      <c r="AL92" s="1">
        <f t="shared" si="64"/>
        <v>15</v>
      </c>
      <c r="AM92" s="1">
        <v>1</v>
      </c>
      <c r="AN92">
        <f t="shared" si="65"/>
        <v>40000</v>
      </c>
      <c r="AO92" s="3">
        <f t="shared" si="66"/>
        <v>10</v>
      </c>
      <c r="AP92">
        <f t="shared" si="67"/>
        <v>2948</v>
      </c>
      <c r="AQ92">
        <v>2948</v>
      </c>
      <c r="AR92">
        <f t="shared" si="68"/>
        <v>29239.599999999999</v>
      </c>
      <c r="AS92">
        <f t="shared" si="69"/>
        <v>9.9184531886024416</v>
      </c>
      <c r="AT92" s="5">
        <f t="shared" si="70"/>
        <v>9</v>
      </c>
      <c r="AU92" s="5">
        <f t="shared" si="71"/>
        <v>10</v>
      </c>
    </row>
    <row r="93" spans="1:47" x14ac:dyDescent="0.2">
      <c r="D93" s="53" t="s">
        <v>71</v>
      </c>
      <c r="E93" s="1">
        <f t="shared" si="49"/>
        <v>15</v>
      </c>
      <c r="F93" s="1">
        <v>1</v>
      </c>
      <c r="G93">
        <f t="shared" si="50"/>
        <v>40000</v>
      </c>
      <c r="H93" s="3">
        <f t="shared" si="51"/>
        <v>13</v>
      </c>
      <c r="I93">
        <f t="shared" si="48"/>
        <v>3066</v>
      </c>
      <c r="J93">
        <v>3066</v>
      </c>
      <c r="K93">
        <f t="shared" si="52"/>
        <v>38210.44</v>
      </c>
      <c r="L93">
        <f t="shared" si="53"/>
        <v>12.462635355512068</v>
      </c>
      <c r="M93" s="5">
        <f t="shared" si="54"/>
        <v>12</v>
      </c>
      <c r="N93" s="5">
        <f t="shared" si="55"/>
        <v>13</v>
      </c>
      <c r="U93" s="53" t="s">
        <v>71</v>
      </c>
      <c r="V93" s="1">
        <f t="shared" si="56"/>
        <v>16</v>
      </c>
      <c r="W93" s="1">
        <v>1</v>
      </c>
      <c r="X93">
        <f t="shared" si="57"/>
        <v>40000</v>
      </c>
      <c r="Y93" s="3">
        <f t="shared" si="58"/>
        <v>5</v>
      </c>
      <c r="Z93">
        <f t="shared" si="59"/>
        <v>5562</v>
      </c>
      <c r="AA93">
        <v>5562</v>
      </c>
      <c r="AB93">
        <f t="shared" si="60"/>
        <v>26924.720000000001</v>
      </c>
      <c r="AC93">
        <f t="shared" si="61"/>
        <v>4.8408342322905433</v>
      </c>
      <c r="AD93" s="5">
        <f t="shared" si="62"/>
        <v>4</v>
      </c>
      <c r="AE93" s="5">
        <f t="shared" si="63"/>
        <v>5</v>
      </c>
      <c r="AK93" s="53" t="s">
        <v>71</v>
      </c>
      <c r="AL93" s="1">
        <f t="shared" si="64"/>
        <v>15</v>
      </c>
      <c r="AM93" s="1">
        <v>1</v>
      </c>
      <c r="AN93">
        <f t="shared" si="65"/>
        <v>40000</v>
      </c>
      <c r="AO93" s="3">
        <f t="shared" si="66"/>
        <v>12</v>
      </c>
      <c r="AP93">
        <f t="shared" si="67"/>
        <v>2446</v>
      </c>
      <c r="AQ93">
        <v>2446</v>
      </c>
      <c r="AR93">
        <f t="shared" si="68"/>
        <v>29239.599999999999</v>
      </c>
      <c r="AS93">
        <f t="shared" si="69"/>
        <v>11.954047424366312</v>
      </c>
      <c r="AT93" s="5">
        <f t="shared" si="70"/>
        <v>11</v>
      </c>
      <c r="AU93" s="5">
        <f t="shared" si="71"/>
        <v>12</v>
      </c>
    </row>
    <row r="94" spans="1:47" x14ac:dyDescent="0.2">
      <c r="F94" t="s">
        <v>20</v>
      </c>
      <c r="I94">
        <f>SUM(I69:I93)</f>
        <v>955261</v>
      </c>
      <c r="J94">
        <f>SUM(J69:J93)</f>
        <v>188619</v>
      </c>
      <c r="W94" t="s">
        <v>20</v>
      </c>
      <c r="Z94">
        <f>SUM(Z69:Z93)</f>
        <v>673118</v>
      </c>
      <c r="AA94">
        <f>SUM(AA69:AA93)</f>
        <v>166630</v>
      </c>
      <c r="AM94" t="s">
        <v>20</v>
      </c>
      <c r="AP94">
        <f>SUM(AP69:AP93)</f>
        <v>730990</v>
      </c>
      <c r="AQ94">
        <f>SUM(AQ69:AQ93)</f>
        <v>192858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94</v>
      </c>
      <c r="G100">
        <f>B$4/25</f>
        <v>40000</v>
      </c>
      <c r="H100" s="3">
        <f>N100</f>
        <v>14</v>
      </c>
      <c r="I100">
        <f t="shared" ref="I100:I124" si="72">F100*J100</f>
        <v>270250</v>
      </c>
      <c r="J100">
        <v>2875</v>
      </c>
      <c r="K100">
        <f>I$125/25</f>
        <v>38925.56</v>
      </c>
      <c r="L100">
        <f>K100/J100</f>
        <v>13.539325217391303</v>
      </c>
      <c r="M100" s="5">
        <f>_xlfn.FLOOR.PRECISE(L100)</f>
        <v>13</v>
      </c>
      <c r="N100" s="5">
        <f>ROUNDUP(L100,0)</f>
        <v>14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33</v>
      </c>
      <c r="X100">
        <f>S$4/25</f>
        <v>40000</v>
      </c>
      <c r="Y100" s="3">
        <f>AE100</f>
        <v>26</v>
      </c>
      <c r="Z100">
        <f>W100*AA100</f>
        <v>24915</v>
      </c>
      <c r="AA100">
        <v>755</v>
      </c>
      <c r="AB100">
        <f>Z$125/25</f>
        <v>19217.52</v>
      </c>
      <c r="AC100">
        <f>AB100/AA100</f>
        <v>25.453668874172187</v>
      </c>
      <c r="AD100" s="5">
        <f>_xlfn.FLOOR.PRECISE(AC100)</f>
        <v>25</v>
      </c>
      <c r="AE100" s="5">
        <f>ROUNDUP(AC100,0)</f>
        <v>26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32</v>
      </c>
      <c r="AN100">
        <f>AI$4/25</f>
        <v>40000</v>
      </c>
      <c r="AO100" s="3">
        <f>AU100</f>
        <v>11</v>
      </c>
      <c r="AP100">
        <f>AM100*AQ100</f>
        <v>90848</v>
      </c>
      <c r="AQ100">
        <v>2839</v>
      </c>
      <c r="AR100">
        <f>AP$125/25</f>
        <v>31192.959999999999</v>
      </c>
      <c r="AS100">
        <f>AR100/AQ100</f>
        <v>10.987305389221557</v>
      </c>
      <c r="AT100" s="5">
        <f>_xlfn.FLOOR.PRECISE(AS100)</f>
        <v>10</v>
      </c>
      <c r="AU100" s="5">
        <f>ROUNDUP(AS100,0)</f>
        <v>11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19</v>
      </c>
      <c r="F101" s="53">
        <v>26</v>
      </c>
      <c r="G101">
        <f t="shared" ref="G101:G124" si="74">B$4/25</f>
        <v>40000</v>
      </c>
      <c r="H101" s="3">
        <f t="shared" ref="H101:H124" si="75">N101</f>
        <v>8</v>
      </c>
      <c r="I101">
        <f t="shared" si="72"/>
        <v>143156</v>
      </c>
      <c r="J101">
        <v>5506</v>
      </c>
      <c r="K101">
        <f t="shared" ref="K101:K124" si="76">I$125/25</f>
        <v>38925.56</v>
      </c>
      <c r="L101">
        <f t="shared" ref="L101:L124" si="77">K101/J101</f>
        <v>7.0696621867054121</v>
      </c>
      <c r="M101" s="5">
        <f t="shared" ref="M101:M124" si="78">_xlfn.FLOOR.PRECISE(L101)</f>
        <v>7</v>
      </c>
      <c r="N101" s="5">
        <f t="shared" ref="N101:N124" si="79">ROUNDUP(L101,0)</f>
        <v>8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17</v>
      </c>
      <c r="W101" s="53">
        <v>14</v>
      </c>
      <c r="X101">
        <f t="shared" ref="X101:X124" si="81">S$4/25</f>
        <v>40000</v>
      </c>
      <c r="Y101" s="3">
        <f t="shared" ref="Y101:Y124" si="82">AE101</f>
        <v>11</v>
      </c>
      <c r="Z101">
        <f t="shared" ref="Z101:Z124" si="83">W101*AA101</f>
        <v>25662</v>
      </c>
      <c r="AA101">
        <v>1833</v>
      </c>
      <c r="AB101">
        <f t="shared" ref="AB101:AB124" si="84">Z$125/25</f>
        <v>19217.52</v>
      </c>
      <c r="AC101">
        <f t="shared" ref="AC101:AC124" si="85">AB101/AA101</f>
        <v>10.48418985270049</v>
      </c>
      <c r="AD101" s="5">
        <f t="shared" ref="AD101:AD124" si="86">_xlfn.FLOOR.PRECISE(AC101)</f>
        <v>10</v>
      </c>
      <c r="AE101" s="5">
        <f t="shared" ref="AE101:AE124" si="87">ROUNDUP(AC101,0)</f>
        <v>11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19</v>
      </c>
      <c r="AM101" s="53">
        <v>13</v>
      </c>
      <c r="AN101">
        <f t="shared" ref="AN101:AN124" si="89">AI$4/25</f>
        <v>40000</v>
      </c>
      <c r="AO101" s="3">
        <f t="shared" ref="AO101:AO124" si="90">AU101</f>
        <v>6</v>
      </c>
      <c r="AP101">
        <f t="shared" ref="AP101:AP124" si="91">AM101*AQ101</f>
        <v>73385</v>
      </c>
      <c r="AQ101">
        <v>5645</v>
      </c>
      <c r="AR101">
        <f t="shared" ref="AR101:AR124" si="92">AP$125/25</f>
        <v>31192.959999999999</v>
      </c>
      <c r="AS101">
        <f t="shared" ref="AS101:AS124" si="93">AR101/AQ101</f>
        <v>5.5257679362267496</v>
      </c>
      <c r="AT101" s="5">
        <f t="shared" ref="AT101:AT124" si="94">_xlfn.FLOOR.PRECISE(AS101)</f>
        <v>5</v>
      </c>
      <c r="AU101" s="5">
        <f t="shared" ref="AU101:AU124" si="95">ROUNDUP(AS101,0)</f>
        <v>6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19</v>
      </c>
      <c r="F102" s="53">
        <v>11</v>
      </c>
      <c r="G102">
        <f t="shared" si="74"/>
        <v>40000</v>
      </c>
      <c r="H102" s="3">
        <f t="shared" si="75"/>
        <v>6</v>
      </c>
      <c r="I102">
        <f t="shared" si="72"/>
        <v>80146</v>
      </c>
      <c r="J102">
        <v>7286</v>
      </c>
      <c r="K102">
        <f t="shared" si="76"/>
        <v>38925.56</v>
      </c>
      <c r="L102">
        <f t="shared" si="77"/>
        <v>5.3425144111995602</v>
      </c>
      <c r="M102" s="5">
        <f t="shared" si="78"/>
        <v>5</v>
      </c>
      <c r="N102" s="5">
        <f t="shared" si="79"/>
        <v>6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18</v>
      </c>
      <c r="W102" s="53">
        <v>8</v>
      </c>
      <c r="X102">
        <f t="shared" si="81"/>
        <v>40000</v>
      </c>
      <c r="Y102" s="3">
        <f t="shared" si="82"/>
        <v>7</v>
      </c>
      <c r="Z102">
        <f t="shared" si="83"/>
        <v>22400</v>
      </c>
      <c r="AA102">
        <v>2800</v>
      </c>
      <c r="AB102">
        <f t="shared" si="84"/>
        <v>19217.52</v>
      </c>
      <c r="AC102">
        <f t="shared" si="85"/>
        <v>6.8634000000000004</v>
      </c>
      <c r="AD102" s="5">
        <f t="shared" si="86"/>
        <v>6</v>
      </c>
      <c r="AE102" s="5">
        <f t="shared" si="87"/>
        <v>7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19</v>
      </c>
      <c r="AM102" s="53">
        <v>10</v>
      </c>
      <c r="AN102">
        <f t="shared" si="89"/>
        <v>40000</v>
      </c>
      <c r="AO102" s="3">
        <f t="shared" si="90"/>
        <v>4</v>
      </c>
      <c r="AP102">
        <f t="shared" si="91"/>
        <v>79620</v>
      </c>
      <c r="AQ102">
        <v>7962</v>
      </c>
      <c r="AR102">
        <f t="shared" si="92"/>
        <v>31192.959999999999</v>
      </c>
      <c r="AS102">
        <f t="shared" si="93"/>
        <v>3.9177292137653854</v>
      </c>
      <c r="AT102" s="5">
        <f t="shared" si="94"/>
        <v>3</v>
      </c>
      <c r="AU102" s="5">
        <f t="shared" si="95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20</v>
      </c>
      <c r="F103" s="1">
        <v>7</v>
      </c>
      <c r="G103">
        <f t="shared" si="74"/>
        <v>40000</v>
      </c>
      <c r="H103" s="3">
        <f t="shared" si="75"/>
        <v>5</v>
      </c>
      <c r="I103">
        <f t="shared" si="72"/>
        <v>60718</v>
      </c>
      <c r="J103">
        <v>8674</v>
      </c>
      <c r="K103">
        <f t="shared" si="76"/>
        <v>38925.56</v>
      </c>
      <c r="L103">
        <f t="shared" si="77"/>
        <v>4.4876135577588192</v>
      </c>
      <c r="M103" s="5">
        <f t="shared" si="78"/>
        <v>4</v>
      </c>
      <c r="N103" s="5">
        <f t="shared" si="79"/>
        <v>5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18</v>
      </c>
      <c r="W103" s="1">
        <v>7</v>
      </c>
      <c r="X103">
        <f t="shared" si="81"/>
        <v>40000</v>
      </c>
      <c r="Y103" s="3">
        <f t="shared" si="82"/>
        <v>5</v>
      </c>
      <c r="Z103">
        <f t="shared" si="83"/>
        <v>27055</v>
      </c>
      <c r="AA103">
        <v>3865</v>
      </c>
      <c r="AB103">
        <f t="shared" si="84"/>
        <v>19217.52</v>
      </c>
      <c r="AC103">
        <f t="shared" si="85"/>
        <v>4.9721914618369984</v>
      </c>
      <c r="AD103" s="5">
        <f t="shared" si="86"/>
        <v>4</v>
      </c>
      <c r="AE103" s="5">
        <f t="shared" si="87"/>
        <v>5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20</v>
      </c>
      <c r="AM103" s="1">
        <v>9</v>
      </c>
      <c r="AN103">
        <f t="shared" si="89"/>
        <v>40000</v>
      </c>
      <c r="AO103" s="3">
        <f t="shared" si="90"/>
        <v>4</v>
      </c>
      <c r="AP103">
        <f t="shared" si="91"/>
        <v>85608</v>
      </c>
      <c r="AQ103">
        <v>9512</v>
      </c>
      <c r="AR103">
        <f t="shared" si="92"/>
        <v>31192.959999999999</v>
      </c>
      <c r="AS103">
        <f t="shared" si="93"/>
        <v>3.2793271656854497</v>
      </c>
      <c r="AT103" s="5">
        <f t="shared" si="94"/>
        <v>3</v>
      </c>
      <c r="AU103" s="5">
        <f t="shared" si="95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20</v>
      </c>
      <c r="F104" s="1">
        <v>6</v>
      </c>
      <c r="G104">
        <f t="shared" si="74"/>
        <v>40000</v>
      </c>
      <c r="H104" s="3">
        <f t="shared" si="75"/>
        <v>5</v>
      </c>
      <c r="I104">
        <f t="shared" si="72"/>
        <v>57288</v>
      </c>
      <c r="J104">
        <v>9548</v>
      </c>
      <c r="K104">
        <f t="shared" si="76"/>
        <v>38925.56</v>
      </c>
      <c r="L104">
        <f t="shared" si="77"/>
        <v>4.0768286552157518</v>
      </c>
      <c r="M104" s="5">
        <f t="shared" si="78"/>
        <v>4</v>
      </c>
      <c r="N104" s="5">
        <f t="shared" si="79"/>
        <v>5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19</v>
      </c>
      <c r="W104" s="1">
        <v>6</v>
      </c>
      <c r="X104">
        <f t="shared" si="81"/>
        <v>40000</v>
      </c>
      <c r="Y104" s="3">
        <f t="shared" si="82"/>
        <v>5</v>
      </c>
      <c r="Z104">
        <f t="shared" si="83"/>
        <v>28758</v>
      </c>
      <c r="AA104">
        <v>4793</v>
      </c>
      <c r="AB104">
        <f t="shared" si="84"/>
        <v>19217.52</v>
      </c>
      <c r="AC104">
        <f t="shared" si="85"/>
        <v>4.0094971833924475</v>
      </c>
      <c r="AD104" s="5">
        <f t="shared" si="86"/>
        <v>4</v>
      </c>
      <c r="AE104" s="5">
        <f t="shared" si="87"/>
        <v>5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20</v>
      </c>
      <c r="AM104" s="1">
        <v>7</v>
      </c>
      <c r="AN104">
        <f t="shared" si="89"/>
        <v>40000</v>
      </c>
      <c r="AO104" s="3">
        <f t="shared" si="90"/>
        <v>3</v>
      </c>
      <c r="AP104">
        <f t="shared" si="91"/>
        <v>74193</v>
      </c>
      <c r="AQ104">
        <v>10599</v>
      </c>
      <c r="AR104">
        <f t="shared" si="92"/>
        <v>31192.959999999999</v>
      </c>
      <c r="AS104">
        <f t="shared" si="93"/>
        <v>2.9430097178979149</v>
      </c>
      <c r="AT104" s="5">
        <f t="shared" si="94"/>
        <v>2</v>
      </c>
      <c r="AU104" s="5">
        <f t="shared" si="95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20</v>
      </c>
      <c r="F105" s="1">
        <v>5</v>
      </c>
      <c r="G105">
        <f t="shared" si="74"/>
        <v>40000</v>
      </c>
      <c r="H105" s="3">
        <f t="shared" si="75"/>
        <v>4</v>
      </c>
      <c r="I105">
        <f t="shared" si="72"/>
        <v>51365</v>
      </c>
      <c r="J105">
        <v>10273</v>
      </c>
      <c r="K105">
        <f t="shared" si="76"/>
        <v>38925.56</v>
      </c>
      <c r="L105">
        <f t="shared" si="77"/>
        <v>3.7891132093838213</v>
      </c>
      <c r="M105" s="5">
        <f t="shared" si="78"/>
        <v>3</v>
      </c>
      <c r="N105" s="5">
        <f t="shared" si="7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19</v>
      </c>
      <c r="W105" s="1">
        <v>5</v>
      </c>
      <c r="X105">
        <f t="shared" si="81"/>
        <v>40000</v>
      </c>
      <c r="Y105" s="3">
        <f t="shared" si="82"/>
        <v>4</v>
      </c>
      <c r="Z105">
        <f t="shared" si="83"/>
        <v>28535</v>
      </c>
      <c r="AA105">
        <v>5707</v>
      </c>
      <c r="AB105">
        <f t="shared" si="84"/>
        <v>19217.52</v>
      </c>
      <c r="AC105">
        <f t="shared" si="85"/>
        <v>3.3673593832135973</v>
      </c>
      <c r="AD105" s="5">
        <f t="shared" si="86"/>
        <v>3</v>
      </c>
      <c r="AE105" s="5">
        <f t="shared" si="87"/>
        <v>4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20</v>
      </c>
      <c r="AM105" s="1">
        <v>5</v>
      </c>
      <c r="AN105">
        <f t="shared" si="89"/>
        <v>40000</v>
      </c>
      <c r="AO105" s="3">
        <f t="shared" si="90"/>
        <v>3</v>
      </c>
      <c r="AP105">
        <f t="shared" si="91"/>
        <v>56345</v>
      </c>
      <c r="AQ105">
        <v>11269</v>
      </c>
      <c r="AR105">
        <f t="shared" si="92"/>
        <v>31192.959999999999</v>
      </c>
      <c r="AS105">
        <f t="shared" si="93"/>
        <v>2.7680326559588249</v>
      </c>
      <c r="AT105" s="5">
        <f t="shared" si="94"/>
        <v>2</v>
      </c>
      <c r="AU105" s="5">
        <f t="shared" si="95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20</v>
      </c>
      <c r="F106" s="1">
        <v>4</v>
      </c>
      <c r="G106">
        <f t="shared" si="74"/>
        <v>40000</v>
      </c>
      <c r="H106" s="3">
        <f t="shared" si="75"/>
        <v>4</v>
      </c>
      <c r="I106">
        <f t="shared" si="72"/>
        <v>42584</v>
      </c>
      <c r="J106">
        <v>10646</v>
      </c>
      <c r="K106">
        <f t="shared" si="76"/>
        <v>38925.56</v>
      </c>
      <c r="L106">
        <f t="shared" si="77"/>
        <v>3.6563554386624082</v>
      </c>
      <c r="M106" s="5">
        <f t="shared" si="78"/>
        <v>3</v>
      </c>
      <c r="N106" s="5">
        <f t="shared" si="7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19</v>
      </c>
      <c r="W106" s="1">
        <v>5</v>
      </c>
      <c r="X106">
        <f t="shared" si="81"/>
        <v>40000</v>
      </c>
      <c r="Y106" s="3">
        <f t="shared" si="82"/>
        <v>4</v>
      </c>
      <c r="Z106">
        <f t="shared" si="83"/>
        <v>31780</v>
      </c>
      <c r="AA106">
        <v>6356</v>
      </c>
      <c r="AB106">
        <f t="shared" si="84"/>
        <v>19217.52</v>
      </c>
      <c r="AC106">
        <f t="shared" si="85"/>
        <v>3.0235242290748898</v>
      </c>
      <c r="AD106" s="5">
        <f t="shared" si="86"/>
        <v>3</v>
      </c>
      <c r="AE106" s="5">
        <f t="shared" si="87"/>
        <v>4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20</v>
      </c>
      <c r="AM106" s="1">
        <v>4</v>
      </c>
      <c r="AN106">
        <f t="shared" si="89"/>
        <v>40000</v>
      </c>
      <c r="AO106" s="3">
        <f t="shared" si="90"/>
        <v>3</v>
      </c>
      <c r="AP106">
        <f t="shared" si="91"/>
        <v>47088</v>
      </c>
      <c r="AQ106">
        <v>11772</v>
      </c>
      <c r="AR106">
        <f t="shared" si="92"/>
        <v>31192.959999999999</v>
      </c>
      <c r="AS106">
        <f t="shared" si="93"/>
        <v>2.6497587495752635</v>
      </c>
      <c r="AT106" s="5">
        <f t="shared" si="94"/>
        <v>2</v>
      </c>
      <c r="AU106" s="5">
        <f t="shared" si="95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20</v>
      </c>
      <c r="F107" s="1">
        <v>3</v>
      </c>
      <c r="G107">
        <f t="shared" si="74"/>
        <v>40000</v>
      </c>
      <c r="H107" s="3">
        <f t="shared" si="75"/>
        <v>4</v>
      </c>
      <c r="I107">
        <f t="shared" si="72"/>
        <v>32163</v>
      </c>
      <c r="J107">
        <v>10721</v>
      </c>
      <c r="K107">
        <f t="shared" si="76"/>
        <v>38925.56</v>
      </c>
      <c r="L107">
        <f t="shared" si="77"/>
        <v>3.6307769797593505</v>
      </c>
      <c r="M107" s="5">
        <f t="shared" si="78"/>
        <v>3</v>
      </c>
      <c r="N107" s="5">
        <f t="shared" si="7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19</v>
      </c>
      <c r="W107" s="1">
        <v>4</v>
      </c>
      <c r="X107">
        <f t="shared" si="81"/>
        <v>40000</v>
      </c>
      <c r="Y107" s="3">
        <f t="shared" si="82"/>
        <v>3</v>
      </c>
      <c r="Z107">
        <f t="shared" si="83"/>
        <v>28648</v>
      </c>
      <c r="AA107">
        <v>7162</v>
      </c>
      <c r="AB107">
        <f t="shared" si="84"/>
        <v>19217.52</v>
      </c>
      <c r="AC107">
        <f t="shared" si="85"/>
        <v>2.6832616587545379</v>
      </c>
      <c r="AD107" s="5">
        <f t="shared" si="86"/>
        <v>2</v>
      </c>
      <c r="AE107" s="5">
        <f t="shared" si="87"/>
        <v>3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20</v>
      </c>
      <c r="AM107" s="1">
        <v>3</v>
      </c>
      <c r="AN107">
        <f t="shared" si="89"/>
        <v>40000</v>
      </c>
      <c r="AO107" s="3">
        <f t="shared" si="90"/>
        <v>3</v>
      </c>
      <c r="AP107">
        <f t="shared" si="91"/>
        <v>34833</v>
      </c>
      <c r="AQ107">
        <v>11611</v>
      </c>
      <c r="AR107">
        <f t="shared" si="92"/>
        <v>31192.959999999999</v>
      </c>
      <c r="AS107">
        <f t="shared" si="93"/>
        <v>2.6865007320644216</v>
      </c>
      <c r="AT107" s="5">
        <f t="shared" si="94"/>
        <v>2</v>
      </c>
      <c r="AU107" s="5">
        <f t="shared" si="95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20</v>
      </c>
      <c r="F108" s="1">
        <v>2</v>
      </c>
      <c r="G108">
        <f t="shared" si="74"/>
        <v>40000</v>
      </c>
      <c r="H108" s="3">
        <f t="shared" si="75"/>
        <v>4</v>
      </c>
      <c r="I108">
        <f t="shared" si="72"/>
        <v>21060</v>
      </c>
      <c r="J108">
        <v>10530</v>
      </c>
      <c r="K108">
        <f t="shared" si="76"/>
        <v>38925.56</v>
      </c>
      <c r="L108">
        <f t="shared" si="77"/>
        <v>3.6966343779677109</v>
      </c>
      <c r="M108" s="5">
        <f t="shared" si="78"/>
        <v>3</v>
      </c>
      <c r="N108" s="5">
        <f t="shared" si="79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19</v>
      </c>
      <c r="W108" s="1">
        <v>3</v>
      </c>
      <c r="X108">
        <f t="shared" si="81"/>
        <v>40000</v>
      </c>
      <c r="Y108" s="3">
        <f t="shared" si="82"/>
        <v>3</v>
      </c>
      <c r="Z108">
        <f t="shared" si="83"/>
        <v>22845</v>
      </c>
      <c r="AA108">
        <v>7615</v>
      </c>
      <c r="AB108">
        <f t="shared" si="84"/>
        <v>19217.52</v>
      </c>
      <c r="AC108">
        <f t="shared" si="85"/>
        <v>2.523640183847669</v>
      </c>
      <c r="AD108" s="5">
        <f t="shared" si="86"/>
        <v>2</v>
      </c>
      <c r="AE108" s="5">
        <f t="shared" si="87"/>
        <v>3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20</v>
      </c>
      <c r="AM108" s="1">
        <v>2</v>
      </c>
      <c r="AN108">
        <f t="shared" si="89"/>
        <v>40000</v>
      </c>
      <c r="AO108" s="3">
        <f t="shared" si="90"/>
        <v>3</v>
      </c>
      <c r="AP108">
        <f t="shared" si="91"/>
        <v>23096</v>
      </c>
      <c r="AQ108">
        <v>11548</v>
      </c>
      <c r="AR108">
        <f t="shared" si="92"/>
        <v>31192.959999999999</v>
      </c>
      <c r="AS108">
        <f t="shared" si="93"/>
        <v>2.7011569102874957</v>
      </c>
      <c r="AT108" s="5">
        <f t="shared" si="94"/>
        <v>2</v>
      </c>
      <c r="AU108" s="5">
        <f t="shared" si="95"/>
        <v>3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20</v>
      </c>
      <c r="F109" s="1">
        <v>2</v>
      </c>
      <c r="G109">
        <f t="shared" si="74"/>
        <v>40000</v>
      </c>
      <c r="H109" s="3">
        <f t="shared" si="75"/>
        <v>4</v>
      </c>
      <c r="I109">
        <f t="shared" si="72"/>
        <v>21128</v>
      </c>
      <c r="J109">
        <v>10564</v>
      </c>
      <c r="K109">
        <f t="shared" si="76"/>
        <v>38925.56</v>
      </c>
      <c r="L109">
        <f t="shared" si="77"/>
        <v>3.6847368421052629</v>
      </c>
      <c r="M109" s="5">
        <f t="shared" si="78"/>
        <v>3</v>
      </c>
      <c r="N109" s="5">
        <f t="shared" si="79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19</v>
      </c>
      <c r="W109" s="1">
        <v>2</v>
      </c>
      <c r="X109">
        <f t="shared" si="81"/>
        <v>40000</v>
      </c>
      <c r="Y109" s="3">
        <f t="shared" si="82"/>
        <v>3</v>
      </c>
      <c r="Z109">
        <f t="shared" si="83"/>
        <v>15920</v>
      </c>
      <c r="AA109">
        <v>7960</v>
      </c>
      <c r="AB109">
        <f t="shared" si="84"/>
        <v>19217.52</v>
      </c>
      <c r="AC109">
        <f t="shared" si="85"/>
        <v>2.4142613065326635</v>
      </c>
      <c r="AD109" s="5">
        <f t="shared" si="86"/>
        <v>2</v>
      </c>
      <c r="AE109" s="5">
        <f t="shared" si="87"/>
        <v>3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20</v>
      </c>
      <c r="AM109" s="1">
        <v>2</v>
      </c>
      <c r="AN109">
        <f t="shared" si="89"/>
        <v>40000</v>
      </c>
      <c r="AO109" s="3">
        <f t="shared" si="90"/>
        <v>3</v>
      </c>
      <c r="AP109">
        <f t="shared" si="91"/>
        <v>22242</v>
      </c>
      <c r="AQ109">
        <v>11121</v>
      </c>
      <c r="AR109">
        <f t="shared" si="92"/>
        <v>31192.959999999999</v>
      </c>
      <c r="AS109">
        <f t="shared" si="93"/>
        <v>2.804870065641579</v>
      </c>
      <c r="AT109" s="5">
        <f t="shared" si="94"/>
        <v>2</v>
      </c>
      <c r="AU109" s="5">
        <f t="shared" si="95"/>
        <v>3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20</v>
      </c>
      <c r="F110" s="1">
        <v>2</v>
      </c>
      <c r="G110">
        <f t="shared" si="74"/>
        <v>40000</v>
      </c>
      <c r="H110" s="3">
        <f t="shared" si="75"/>
        <v>4</v>
      </c>
      <c r="I110">
        <f t="shared" si="72"/>
        <v>20396</v>
      </c>
      <c r="J110">
        <v>10198</v>
      </c>
      <c r="K110">
        <f t="shared" si="76"/>
        <v>38925.56</v>
      </c>
      <c r="L110">
        <f t="shared" si="77"/>
        <v>3.8169797999607762</v>
      </c>
      <c r="M110" s="5">
        <f t="shared" si="78"/>
        <v>3</v>
      </c>
      <c r="N110" s="5">
        <f t="shared" si="79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20</v>
      </c>
      <c r="W110" s="1">
        <v>2</v>
      </c>
      <c r="X110">
        <f t="shared" si="81"/>
        <v>40000</v>
      </c>
      <c r="Y110" s="3">
        <f t="shared" si="82"/>
        <v>3</v>
      </c>
      <c r="Z110">
        <f t="shared" si="83"/>
        <v>16788</v>
      </c>
      <c r="AA110">
        <v>8394</v>
      </c>
      <c r="AB110">
        <f t="shared" si="84"/>
        <v>19217.52</v>
      </c>
      <c r="AC110">
        <f t="shared" si="85"/>
        <v>2.289435310936383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20</v>
      </c>
      <c r="AM110" s="1">
        <v>2</v>
      </c>
      <c r="AN110">
        <f t="shared" si="89"/>
        <v>40000</v>
      </c>
      <c r="AO110" s="3">
        <f t="shared" si="90"/>
        <v>3</v>
      </c>
      <c r="AP110">
        <f t="shared" si="91"/>
        <v>21762</v>
      </c>
      <c r="AQ110">
        <v>10881</v>
      </c>
      <c r="AR110">
        <f t="shared" si="92"/>
        <v>31192.959999999999</v>
      </c>
      <c r="AS110">
        <f t="shared" si="93"/>
        <v>2.8667365131881262</v>
      </c>
      <c r="AT110" s="5">
        <f t="shared" si="94"/>
        <v>2</v>
      </c>
      <c r="AU110" s="5">
        <f t="shared" si="95"/>
        <v>3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20</v>
      </c>
      <c r="F111" s="1">
        <v>2</v>
      </c>
      <c r="G111">
        <f t="shared" si="74"/>
        <v>40000</v>
      </c>
      <c r="H111" s="3">
        <f t="shared" si="75"/>
        <v>4</v>
      </c>
      <c r="I111">
        <f t="shared" si="72"/>
        <v>19650</v>
      </c>
      <c r="J111">
        <v>9825</v>
      </c>
      <c r="K111">
        <f t="shared" si="76"/>
        <v>38925.56</v>
      </c>
      <c r="L111">
        <f t="shared" si="77"/>
        <v>3.9618890585241728</v>
      </c>
      <c r="M111" s="5">
        <f t="shared" si="78"/>
        <v>3</v>
      </c>
      <c r="N111" s="5">
        <f t="shared" si="79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20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17528</v>
      </c>
      <c r="AA111">
        <v>8764</v>
      </c>
      <c r="AB111">
        <f t="shared" si="84"/>
        <v>19217.52</v>
      </c>
      <c r="AC111">
        <f t="shared" si="85"/>
        <v>2.1927795527156548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20</v>
      </c>
      <c r="AM111" s="1">
        <v>2</v>
      </c>
      <c r="AN111">
        <f t="shared" si="89"/>
        <v>40000</v>
      </c>
      <c r="AO111" s="3">
        <f t="shared" si="90"/>
        <v>3</v>
      </c>
      <c r="AP111">
        <f t="shared" si="91"/>
        <v>20928</v>
      </c>
      <c r="AQ111">
        <v>10464</v>
      </c>
      <c r="AR111">
        <f t="shared" si="92"/>
        <v>31192.959999999999</v>
      </c>
      <c r="AS111">
        <f t="shared" si="93"/>
        <v>2.9809785932721713</v>
      </c>
      <c r="AT111" s="5">
        <f t="shared" si="94"/>
        <v>2</v>
      </c>
      <c r="AU111" s="5">
        <f t="shared" si="95"/>
        <v>3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20</v>
      </c>
      <c r="F112" s="1">
        <v>2</v>
      </c>
      <c r="G112">
        <f t="shared" si="74"/>
        <v>40000</v>
      </c>
      <c r="H112" s="3">
        <f t="shared" si="75"/>
        <v>5</v>
      </c>
      <c r="I112">
        <f t="shared" si="72"/>
        <v>19104</v>
      </c>
      <c r="J112">
        <v>9552</v>
      </c>
      <c r="K112">
        <f t="shared" si="76"/>
        <v>38925.56</v>
      </c>
      <c r="L112">
        <f t="shared" si="77"/>
        <v>4.0751214405360132</v>
      </c>
      <c r="M112" s="5">
        <f t="shared" si="78"/>
        <v>4</v>
      </c>
      <c r="N112" s="5">
        <f t="shared" si="79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20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17612</v>
      </c>
      <c r="AA112">
        <v>8806</v>
      </c>
      <c r="AB112">
        <f t="shared" si="84"/>
        <v>19217.52</v>
      </c>
      <c r="AC112">
        <f t="shared" si="85"/>
        <v>2.182321144674086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20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19620</v>
      </c>
      <c r="AQ112">
        <v>9810</v>
      </c>
      <c r="AR112">
        <f t="shared" si="92"/>
        <v>31192.959999999999</v>
      </c>
      <c r="AS112">
        <f t="shared" si="93"/>
        <v>3.1797104994903158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20</v>
      </c>
      <c r="F113" s="1">
        <v>2</v>
      </c>
      <c r="G113">
        <f t="shared" si="74"/>
        <v>40000</v>
      </c>
      <c r="H113" s="3">
        <f t="shared" si="75"/>
        <v>5</v>
      </c>
      <c r="I113">
        <f t="shared" si="72"/>
        <v>18184</v>
      </c>
      <c r="J113">
        <v>9092</v>
      </c>
      <c r="K113">
        <f t="shared" si="76"/>
        <v>38925.56</v>
      </c>
      <c r="L113">
        <f t="shared" si="77"/>
        <v>4.2812978442586891</v>
      </c>
      <c r="M113" s="5">
        <f t="shared" si="78"/>
        <v>4</v>
      </c>
      <c r="N113" s="5">
        <f t="shared" si="79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20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17770</v>
      </c>
      <c r="AA113">
        <v>8885</v>
      </c>
      <c r="AB113">
        <f t="shared" si="84"/>
        <v>19217.52</v>
      </c>
      <c r="AC113">
        <f t="shared" si="85"/>
        <v>2.1629172763083848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20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18372</v>
      </c>
      <c r="AQ113">
        <v>9186</v>
      </c>
      <c r="AR113">
        <f t="shared" si="92"/>
        <v>31192.959999999999</v>
      </c>
      <c r="AS113">
        <f t="shared" si="93"/>
        <v>3.395706509906379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20</v>
      </c>
      <c r="F114" s="1">
        <v>2</v>
      </c>
      <c r="G114">
        <f t="shared" si="74"/>
        <v>40000</v>
      </c>
      <c r="H114" s="3">
        <f t="shared" si="75"/>
        <v>5</v>
      </c>
      <c r="I114">
        <f t="shared" si="72"/>
        <v>17116</v>
      </c>
      <c r="J114">
        <v>8558</v>
      </c>
      <c r="K114">
        <f t="shared" si="76"/>
        <v>38925.56</v>
      </c>
      <c r="L114">
        <f t="shared" si="77"/>
        <v>4.5484412245851829</v>
      </c>
      <c r="M114" s="5">
        <f>_xlfn.FLOOR.PRECISE(L114)</f>
        <v>4</v>
      </c>
      <c r="N114" s="5">
        <f t="shared" si="79"/>
        <v>5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20</v>
      </c>
      <c r="W114" s="1">
        <v>2</v>
      </c>
      <c r="X114">
        <f t="shared" si="81"/>
        <v>40000</v>
      </c>
      <c r="Y114" s="3">
        <f t="shared" si="82"/>
        <v>3</v>
      </c>
      <c r="Z114">
        <f t="shared" si="83"/>
        <v>17722</v>
      </c>
      <c r="AA114">
        <v>8861</v>
      </c>
      <c r="AB114">
        <f t="shared" si="84"/>
        <v>19217.52</v>
      </c>
      <c r="AC114">
        <f t="shared" si="85"/>
        <v>2.1687755332355265</v>
      </c>
      <c r="AD114" s="5">
        <f t="shared" si="86"/>
        <v>2</v>
      </c>
      <c r="AE114" s="5">
        <f t="shared" si="87"/>
        <v>3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20</v>
      </c>
      <c r="AM114" s="1">
        <v>2</v>
      </c>
      <c r="AN114">
        <f t="shared" si="89"/>
        <v>40000</v>
      </c>
      <c r="AO114" s="3">
        <f t="shared" si="90"/>
        <v>4</v>
      </c>
      <c r="AP114">
        <f t="shared" si="91"/>
        <v>17174</v>
      </c>
      <c r="AQ114">
        <v>8587</v>
      </c>
      <c r="AR114">
        <f t="shared" si="92"/>
        <v>31192.959999999999</v>
      </c>
      <c r="AS114">
        <f t="shared" si="93"/>
        <v>3.6325794806102247</v>
      </c>
      <c r="AT114" s="5">
        <f t="shared" si="94"/>
        <v>3</v>
      </c>
      <c r="AU114" s="5">
        <f t="shared" si="95"/>
        <v>4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19</v>
      </c>
      <c r="F115" s="1">
        <v>2</v>
      </c>
      <c r="G115">
        <f t="shared" si="74"/>
        <v>40000</v>
      </c>
      <c r="H115" s="3">
        <f t="shared" si="75"/>
        <v>5</v>
      </c>
      <c r="I115">
        <f t="shared" si="72"/>
        <v>15842</v>
      </c>
      <c r="J115">
        <v>7921</v>
      </c>
      <c r="K115">
        <f t="shared" si="76"/>
        <v>38925.56</v>
      </c>
      <c r="L115">
        <f t="shared" si="77"/>
        <v>4.9142229516475187</v>
      </c>
      <c r="M115" s="5">
        <f t="shared" si="78"/>
        <v>4</v>
      </c>
      <c r="N115" s="5">
        <f t="shared" si="79"/>
        <v>5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20</v>
      </c>
      <c r="W115" s="1">
        <v>2</v>
      </c>
      <c r="X115">
        <f t="shared" si="81"/>
        <v>40000</v>
      </c>
      <c r="Y115" s="3">
        <f t="shared" si="82"/>
        <v>3</v>
      </c>
      <c r="Z115">
        <f t="shared" si="83"/>
        <v>17400</v>
      </c>
      <c r="AA115">
        <v>8700</v>
      </c>
      <c r="AB115">
        <f t="shared" si="84"/>
        <v>19217.52</v>
      </c>
      <c r="AC115">
        <f t="shared" si="85"/>
        <v>2.2089103448275864</v>
      </c>
      <c r="AD115" s="5">
        <f t="shared" si="86"/>
        <v>2</v>
      </c>
      <c r="AE115" s="5">
        <f t="shared" si="87"/>
        <v>3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19</v>
      </c>
      <c r="AM115" s="1">
        <v>2</v>
      </c>
      <c r="AN115">
        <f t="shared" si="89"/>
        <v>40000</v>
      </c>
      <c r="AO115" s="3">
        <f t="shared" si="90"/>
        <v>4</v>
      </c>
      <c r="AP115">
        <f t="shared" si="91"/>
        <v>15822</v>
      </c>
      <c r="AQ115">
        <v>7911</v>
      </c>
      <c r="AR115">
        <f t="shared" si="92"/>
        <v>31192.959999999999</v>
      </c>
      <c r="AS115">
        <f t="shared" si="93"/>
        <v>3.9429857160915178</v>
      </c>
      <c r="AT115" s="5">
        <f t="shared" si="94"/>
        <v>3</v>
      </c>
      <c r="AU115" s="5">
        <f t="shared" si="95"/>
        <v>4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19</v>
      </c>
      <c r="F116" s="1">
        <v>2</v>
      </c>
      <c r="G116">
        <f t="shared" si="74"/>
        <v>40000</v>
      </c>
      <c r="H116" s="3">
        <f t="shared" si="75"/>
        <v>6</v>
      </c>
      <c r="I116">
        <f t="shared" si="72"/>
        <v>15026</v>
      </c>
      <c r="J116">
        <v>7513</v>
      </c>
      <c r="K116">
        <f t="shared" si="76"/>
        <v>38925.56</v>
      </c>
      <c r="L116">
        <f t="shared" si="77"/>
        <v>5.18109410355384</v>
      </c>
      <c r="M116" s="5">
        <f t="shared" si="78"/>
        <v>5</v>
      </c>
      <c r="N116" s="5">
        <f t="shared" si="79"/>
        <v>6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20</v>
      </c>
      <c r="W116" s="1">
        <v>2</v>
      </c>
      <c r="X116">
        <f t="shared" si="81"/>
        <v>40000</v>
      </c>
      <c r="Y116" s="3">
        <f t="shared" si="82"/>
        <v>3</v>
      </c>
      <c r="Z116">
        <f t="shared" si="83"/>
        <v>17242</v>
      </c>
      <c r="AA116">
        <v>8621</v>
      </c>
      <c r="AB116">
        <f t="shared" si="84"/>
        <v>19217.52</v>
      </c>
      <c r="AC116">
        <f t="shared" si="85"/>
        <v>2.229152070525461</v>
      </c>
      <c r="AD116" s="5">
        <f t="shared" si="86"/>
        <v>2</v>
      </c>
      <c r="AE116" s="5">
        <f t="shared" si="87"/>
        <v>3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19</v>
      </c>
      <c r="AM116" s="1">
        <v>2</v>
      </c>
      <c r="AN116">
        <f t="shared" si="89"/>
        <v>40000</v>
      </c>
      <c r="AO116" s="3">
        <f t="shared" si="90"/>
        <v>5</v>
      </c>
      <c r="AP116">
        <f t="shared" si="91"/>
        <v>14468</v>
      </c>
      <c r="AQ116">
        <v>7234</v>
      </c>
      <c r="AR116">
        <f t="shared" si="92"/>
        <v>31192.959999999999</v>
      </c>
      <c r="AS116">
        <f t="shared" si="93"/>
        <v>4.3119933646668507</v>
      </c>
      <c r="AT116" s="5">
        <f t="shared" si="94"/>
        <v>4</v>
      </c>
      <c r="AU116" s="5">
        <f t="shared" si="95"/>
        <v>5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19</v>
      </c>
      <c r="F117" s="1">
        <v>2</v>
      </c>
      <c r="G117">
        <f t="shared" si="74"/>
        <v>40000</v>
      </c>
      <c r="H117" s="3">
        <f t="shared" si="75"/>
        <v>6</v>
      </c>
      <c r="I117">
        <f t="shared" si="72"/>
        <v>13720</v>
      </c>
      <c r="J117">
        <v>6860</v>
      </c>
      <c r="K117">
        <f t="shared" si="76"/>
        <v>38925.56</v>
      </c>
      <c r="L117">
        <f t="shared" si="77"/>
        <v>5.6742798833819235</v>
      </c>
      <c r="M117" s="5">
        <f t="shared" si="78"/>
        <v>5</v>
      </c>
      <c r="N117" s="5">
        <f t="shared" si="79"/>
        <v>6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20</v>
      </c>
      <c r="W117" s="1">
        <v>2</v>
      </c>
      <c r="X117">
        <f t="shared" si="81"/>
        <v>40000</v>
      </c>
      <c r="Y117" s="3">
        <f t="shared" si="82"/>
        <v>3</v>
      </c>
      <c r="Z117">
        <f t="shared" si="83"/>
        <v>16514</v>
      </c>
      <c r="AA117">
        <v>8257</v>
      </c>
      <c r="AB117">
        <f t="shared" si="84"/>
        <v>19217.52</v>
      </c>
      <c r="AC117">
        <f t="shared" si="85"/>
        <v>2.3274215816882644</v>
      </c>
      <c r="AD117" s="5">
        <f t="shared" si="86"/>
        <v>2</v>
      </c>
      <c r="AE117" s="5">
        <f t="shared" si="87"/>
        <v>3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19</v>
      </c>
      <c r="AM117" s="1">
        <v>2</v>
      </c>
      <c r="AN117">
        <f t="shared" si="89"/>
        <v>40000</v>
      </c>
      <c r="AO117" s="3">
        <f t="shared" si="90"/>
        <v>5</v>
      </c>
      <c r="AP117">
        <f t="shared" si="91"/>
        <v>12854</v>
      </c>
      <c r="AQ117">
        <v>6427</v>
      </c>
      <c r="AR117">
        <f t="shared" si="92"/>
        <v>31192.959999999999</v>
      </c>
      <c r="AS117">
        <f t="shared" si="93"/>
        <v>4.8534246149058662</v>
      </c>
      <c r="AT117" s="5">
        <f t="shared" si="94"/>
        <v>4</v>
      </c>
      <c r="AU117" s="5">
        <f t="shared" si="95"/>
        <v>5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19</v>
      </c>
      <c r="F118" s="1">
        <v>2</v>
      </c>
      <c r="G118">
        <f t="shared" si="74"/>
        <v>40000</v>
      </c>
      <c r="H118" s="3">
        <f t="shared" si="75"/>
        <v>7</v>
      </c>
      <c r="I118">
        <f t="shared" si="72"/>
        <v>12666</v>
      </c>
      <c r="J118">
        <v>6333</v>
      </c>
      <c r="K118">
        <f t="shared" si="76"/>
        <v>38925.56</v>
      </c>
      <c r="L118">
        <f t="shared" si="77"/>
        <v>6.1464645507658293</v>
      </c>
      <c r="M118" s="5">
        <f t="shared" si="78"/>
        <v>6</v>
      </c>
      <c r="N118" s="5">
        <f t="shared" si="79"/>
        <v>7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20</v>
      </c>
      <c r="W118" s="1">
        <v>2</v>
      </c>
      <c r="X118">
        <f t="shared" si="81"/>
        <v>40000</v>
      </c>
      <c r="Y118" s="3">
        <f t="shared" si="82"/>
        <v>3</v>
      </c>
      <c r="Z118">
        <f t="shared" si="83"/>
        <v>16490</v>
      </c>
      <c r="AA118">
        <v>8245</v>
      </c>
      <c r="AB118">
        <f t="shared" si="84"/>
        <v>19217.52</v>
      </c>
      <c r="AC118">
        <f t="shared" si="85"/>
        <v>2.3308089751364465</v>
      </c>
      <c r="AD118" s="5">
        <f t="shared" si="86"/>
        <v>2</v>
      </c>
      <c r="AE118" s="5">
        <f t="shared" si="87"/>
        <v>3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19</v>
      </c>
      <c r="AM118" s="1">
        <v>2</v>
      </c>
      <c r="AN118">
        <f t="shared" si="89"/>
        <v>40000</v>
      </c>
      <c r="AO118" s="3">
        <f t="shared" si="90"/>
        <v>6</v>
      </c>
      <c r="AP118">
        <f t="shared" si="91"/>
        <v>11768</v>
      </c>
      <c r="AQ118">
        <v>5884</v>
      </c>
      <c r="AR118">
        <f t="shared" si="92"/>
        <v>31192.959999999999</v>
      </c>
      <c r="AS118">
        <f t="shared" si="93"/>
        <v>5.3013188307273964</v>
      </c>
      <c r="AT118" s="5">
        <f t="shared" si="94"/>
        <v>5</v>
      </c>
      <c r="AU118" s="5">
        <f t="shared" si="95"/>
        <v>6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19</v>
      </c>
      <c r="F119" s="1">
        <v>2</v>
      </c>
      <c r="G119">
        <f t="shared" si="74"/>
        <v>40000</v>
      </c>
      <c r="H119" s="3">
        <f t="shared" si="75"/>
        <v>7</v>
      </c>
      <c r="I119">
        <f t="shared" si="72"/>
        <v>11438</v>
      </c>
      <c r="J119">
        <v>5719</v>
      </c>
      <c r="K119">
        <f t="shared" si="76"/>
        <v>38925.56</v>
      </c>
      <c r="L119">
        <f t="shared" si="77"/>
        <v>6.8063577548522467</v>
      </c>
      <c r="M119" s="5">
        <f t="shared" si="78"/>
        <v>6</v>
      </c>
      <c r="N119" s="5">
        <f t="shared" si="79"/>
        <v>7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19</v>
      </c>
      <c r="W119" s="1">
        <v>2</v>
      </c>
      <c r="X119">
        <f t="shared" si="81"/>
        <v>40000</v>
      </c>
      <c r="Y119" s="3">
        <f t="shared" si="82"/>
        <v>3</v>
      </c>
      <c r="Z119">
        <f t="shared" si="83"/>
        <v>15534</v>
      </c>
      <c r="AA119">
        <v>7767</v>
      </c>
      <c r="AB119">
        <f t="shared" si="84"/>
        <v>19217.52</v>
      </c>
      <c r="AC119">
        <f t="shared" si="85"/>
        <v>2.474252607184241</v>
      </c>
      <c r="AD119" s="5">
        <f t="shared" si="86"/>
        <v>2</v>
      </c>
      <c r="AE119" s="5">
        <f t="shared" si="87"/>
        <v>3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19</v>
      </c>
      <c r="AM119" s="1">
        <v>2</v>
      </c>
      <c r="AN119">
        <f t="shared" si="89"/>
        <v>40000</v>
      </c>
      <c r="AO119" s="3">
        <f t="shared" si="90"/>
        <v>6</v>
      </c>
      <c r="AP119">
        <f t="shared" si="91"/>
        <v>10490</v>
      </c>
      <c r="AQ119">
        <v>5245</v>
      </c>
      <c r="AR119">
        <f t="shared" si="92"/>
        <v>31192.959999999999</v>
      </c>
      <c r="AS119">
        <f t="shared" si="93"/>
        <v>5.9471801715919925</v>
      </c>
      <c r="AT119" s="5">
        <f t="shared" si="94"/>
        <v>5</v>
      </c>
      <c r="AU119" s="5">
        <f t="shared" si="95"/>
        <v>6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19</v>
      </c>
      <c r="F120" s="1">
        <v>2</v>
      </c>
      <c r="G120">
        <f t="shared" si="74"/>
        <v>40000</v>
      </c>
      <c r="H120" s="3">
        <f t="shared" si="75"/>
        <v>8</v>
      </c>
      <c r="I120">
        <f t="shared" si="72"/>
        <v>10216</v>
      </c>
      <c r="J120">
        <v>5108</v>
      </c>
      <c r="K120">
        <f t="shared" si="76"/>
        <v>38925.56</v>
      </c>
      <c r="L120">
        <f t="shared" si="77"/>
        <v>7.6205090054815967</v>
      </c>
      <c r="M120" s="5">
        <f t="shared" si="78"/>
        <v>7</v>
      </c>
      <c r="N120" s="5">
        <f t="shared" si="79"/>
        <v>8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19</v>
      </c>
      <c r="W120" s="1">
        <v>2</v>
      </c>
      <c r="X120">
        <f t="shared" si="81"/>
        <v>40000</v>
      </c>
      <c r="Y120" s="3">
        <f t="shared" si="82"/>
        <v>3</v>
      </c>
      <c r="Z120">
        <f t="shared" si="83"/>
        <v>14560</v>
      </c>
      <c r="AA120">
        <v>7280</v>
      </c>
      <c r="AB120">
        <f t="shared" si="84"/>
        <v>19217.52</v>
      </c>
      <c r="AC120">
        <f t="shared" si="85"/>
        <v>2.6397692307692306</v>
      </c>
      <c r="AD120" s="5">
        <f t="shared" si="86"/>
        <v>2</v>
      </c>
      <c r="AE120" s="5">
        <f t="shared" si="87"/>
        <v>3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19</v>
      </c>
      <c r="AM120" s="1">
        <v>2</v>
      </c>
      <c r="AN120">
        <f t="shared" si="89"/>
        <v>40000</v>
      </c>
      <c r="AO120" s="3">
        <f t="shared" si="90"/>
        <v>7</v>
      </c>
      <c r="AP120">
        <f t="shared" si="91"/>
        <v>9256</v>
      </c>
      <c r="AQ120">
        <v>4628</v>
      </c>
      <c r="AR120">
        <f t="shared" si="92"/>
        <v>31192.959999999999</v>
      </c>
      <c r="AS120">
        <f t="shared" si="93"/>
        <v>6.7400518582541054</v>
      </c>
      <c r="AT120" s="5">
        <f t="shared" si="94"/>
        <v>6</v>
      </c>
      <c r="AU120" s="5">
        <f t="shared" si="95"/>
        <v>7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19</v>
      </c>
      <c r="F121" s="1">
        <v>2</v>
      </c>
      <c r="G121">
        <f t="shared" si="74"/>
        <v>40000</v>
      </c>
      <c r="H121" s="3">
        <f t="shared" si="75"/>
        <v>9</v>
      </c>
      <c r="I121">
        <f t="shared" si="72"/>
        <v>9212</v>
      </c>
      <c r="J121">
        <v>4606</v>
      </c>
      <c r="K121">
        <f t="shared" si="76"/>
        <v>38925.56</v>
      </c>
      <c r="L121">
        <f t="shared" si="77"/>
        <v>8.4510551454624405</v>
      </c>
      <c r="M121" s="5">
        <f t="shared" si="78"/>
        <v>8</v>
      </c>
      <c r="N121" s="5">
        <f t="shared" si="79"/>
        <v>9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19</v>
      </c>
      <c r="W121" s="1">
        <v>2</v>
      </c>
      <c r="X121">
        <f t="shared" si="81"/>
        <v>40000</v>
      </c>
      <c r="Y121" s="3">
        <f t="shared" si="82"/>
        <v>3</v>
      </c>
      <c r="Z121">
        <f t="shared" si="83"/>
        <v>13844</v>
      </c>
      <c r="AA121">
        <v>6922</v>
      </c>
      <c r="AB121">
        <f t="shared" si="84"/>
        <v>19217.52</v>
      </c>
      <c r="AC121">
        <f t="shared" si="85"/>
        <v>2.7762958682461716</v>
      </c>
      <c r="AD121" s="5">
        <f t="shared" si="86"/>
        <v>2</v>
      </c>
      <c r="AE121" s="5">
        <f t="shared" si="87"/>
        <v>3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18</v>
      </c>
      <c r="AM121" s="1">
        <v>2</v>
      </c>
      <c r="AN121">
        <f t="shared" si="89"/>
        <v>40000</v>
      </c>
      <c r="AO121" s="3">
        <f t="shared" si="90"/>
        <v>9</v>
      </c>
      <c r="AP121">
        <f t="shared" si="91"/>
        <v>7792</v>
      </c>
      <c r="AQ121">
        <v>3896</v>
      </c>
      <c r="AR121">
        <f t="shared" si="92"/>
        <v>31192.959999999999</v>
      </c>
      <c r="AS121">
        <f t="shared" si="93"/>
        <v>8.0064065708418894</v>
      </c>
      <c r="AT121" s="5">
        <f t="shared" si="94"/>
        <v>8</v>
      </c>
      <c r="AU121" s="5">
        <f t="shared" si="95"/>
        <v>9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18</v>
      </c>
      <c r="F122" s="1">
        <v>1</v>
      </c>
      <c r="G122">
        <f t="shared" si="74"/>
        <v>40000</v>
      </c>
      <c r="H122" s="3">
        <f t="shared" si="75"/>
        <v>10</v>
      </c>
      <c r="I122">
        <f t="shared" si="72"/>
        <v>4083</v>
      </c>
      <c r="J122">
        <v>4083</v>
      </c>
      <c r="K122">
        <f t="shared" si="76"/>
        <v>38925.56</v>
      </c>
      <c r="L122">
        <f t="shared" si="77"/>
        <v>9.5335684545677193</v>
      </c>
      <c r="M122" s="5">
        <f t="shared" si="78"/>
        <v>9</v>
      </c>
      <c r="N122" s="5">
        <f t="shared" si="79"/>
        <v>10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19</v>
      </c>
      <c r="W122" s="1">
        <v>2</v>
      </c>
      <c r="X122">
        <f t="shared" si="81"/>
        <v>40000</v>
      </c>
      <c r="Y122" s="3">
        <f t="shared" si="82"/>
        <v>3</v>
      </c>
      <c r="Z122">
        <f t="shared" si="83"/>
        <v>13268</v>
      </c>
      <c r="AA122">
        <v>6634</v>
      </c>
      <c r="AB122">
        <f t="shared" si="84"/>
        <v>19217.52</v>
      </c>
      <c r="AC122">
        <f t="shared" si="85"/>
        <v>2.8968224299065422</v>
      </c>
      <c r="AD122" s="5">
        <f t="shared" si="86"/>
        <v>2</v>
      </c>
      <c r="AE122" s="5">
        <f t="shared" si="87"/>
        <v>3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18</v>
      </c>
      <c r="AM122" s="1">
        <v>2</v>
      </c>
      <c r="AN122">
        <f t="shared" si="89"/>
        <v>40000</v>
      </c>
      <c r="AO122" s="3">
        <f t="shared" si="90"/>
        <v>10</v>
      </c>
      <c r="AP122">
        <f t="shared" si="91"/>
        <v>6866</v>
      </c>
      <c r="AQ122">
        <v>3433</v>
      </c>
      <c r="AR122">
        <f t="shared" si="92"/>
        <v>31192.959999999999</v>
      </c>
      <c r="AS122">
        <f t="shared" si="93"/>
        <v>9.0862103116807447</v>
      </c>
      <c r="AT122" s="5">
        <f t="shared" si="94"/>
        <v>9</v>
      </c>
      <c r="AU122" s="5">
        <f t="shared" si="95"/>
        <v>10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18</v>
      </c>
      <c r="F123" s="1">
        <v>1</v>
      </c>
      <c r="G123">
        <f t="shared" si="74"/>
        <v>40000</v>
      </c>
      <c r="H123" s="3">
        <f t="shared" si="75"/>
        <v>11</v>
      </c>
      <c r="I123">
        <f t="shared" si="72"/>
        <v>3562</v>
      </c>
      <c r="J123">
        <v>3562</v>
      </c>
      <c r="K123">
        <f t="shared" si="76"/>
        <v>38925.56</v>
      </c>
      <c r="L123">
        <f t="shared" si="77"/>
        <v>10.92800673778776</v>
      </c>
      <c r="M123" s="5">
        <f t="shared" si="78"/>
        <v>10</v>
      </c>
      <c r="N123" s="5">
        <f t="shared" si="79"/>
        <v>11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19</v>
      </c>
      <c r="W123" s="1">
        <v>1</v>
      </c>
      <c r="X123">
        <f t="shared" si="81"/>
        <v>40000</v>
      </c>
      <c r="Y123" s="3">
        <f t="shared" si="82"/>
        <v>4</v>
      </c>
      <c r="Z123">
        <f t="shared" si="83"/>
        <v>6086</v>
      </c>
      <c r="AA123">
        <v>6086</v>
      </c>
      <c r="AB123">
        <f t="shared" si="84"/>
        <v>19217.52</v>
      </c>
      <c r="AC123">
        <f t="shared" si="85"/>
        <v>3.1576602037463029</v>
      </c>
      <c r="AD123" s="5">
        <f t="shared" si="86"/>
        <v>3</v>
      </c>
      <c r="AE123" s="5">
        <f t="shared" si="87"/>
        <v>4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18</v>
      </c>
      <c r="AM123" s="1">
        <v>1</v>
      </c>
      <c r="AN123">
        <f t="shared" si="89"/>
        <v>40000</v>
      </c>
      <c r="AO123" s="3">
        <f t="shared" si="90"/>
        <v>11</v>
      </c>
      <c r="AP123">
        <f t="shared" si="91"/>
        <v>2948</v>
      </c>
      <c r="AQ123">
        <v>2948</v>
      </c>
      <c r="AR123">
        <f t="shared" si="92"/>
        <v>31192.959999999999</v>
      </c>
      <c r="AS123">
        <f t="shared" si="93"/>
        <v>10.581058344640434</v>
      </c>
      <c r="AT123" s="5">
        <f t="shared" si="94"/>
        <v>10</v>
      </c>
      <c r="AU123" s="5">
        <f t="shared" si="95"/>
        <v>11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18</v>
      </c>
      <c r="F124" s="1">
        <v>1</v>
      </c>
      <c r="G124">
        <f t="shared" si="74"/>
        <v>40000</v>
      </c>
      <c r="H124" s="3">
        <f t="shared" si="75"/>
        <v>13</v>
      </c>
      <c r="I124">
        <f t="shared" si="72"/>
        <v>3066</v>
      </c>
      <c r="J124">
        <v>3066</v>
      </c>
      <c r="K124">
        <f t="shared" si="76"/>
        <v>38925.56</v>
      </c>
      <c r="L124">
        <f t="shared" si="77"/>
        <v>12.695877364644486</v>
      </c>
      <c r="M124" s="5">
        <f t="shared" si="78"/>
        <v>12</v>
      </c>
      <c r="N124" s="5">
        <f t="shared" si="79"/>
        <v>13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19</v>
      </c>
      <c r="W124" s="1">
        <v>1</v>
      </c>
      <c r="X124">
        <f t="shared" si="81"/>
        <v>40000</v>
      </c>
      <c r="Y124" s="3">
        <f t="shared" si="82"/>
        <v>4</v>
      </c>
      <c r="Z124">
        <f t="shared" si="83"/>
        <v>5562</v>
      </c>
      <c r="AA124">
        <v>5562</v>
      </c>
      <c r="AB124">
        <f t="shared" si="84"/>
        <v>19217.52</v>
      </c>
      <c r="AC124">
        <f t="shared" si="85"/>
        <v>3.4551456310679614</v>
      </c>
      <c r="AD124" s="5">
        <f t="shared" si="86"/>
        <v>3</v>
      </c>
      <c r="AE124" s="5">
        <f t="shared" si="87"/>
        <v>4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18</v>
      </c>
      <c r="AM124" s="1">
        <v>1</v>
      </c>
      <c r="AN124">
        <f t="shared" si="89"/>
        <v>40000</v>
      </c>
      <c r="AO124" s="3">
        <f t="shared" si="90"/>
        <v>13</v>
      </c>
      <c r="AP124">
        <f t="shared" si="91"/>
        <v>2446</v>
      </c>
      <c r="AQ124">
        <v>2446</v>
      </c>
      <c r="AR124">
        <f t="shared" si="92"/>
        <v>31192.959999999999</v>
      </c>
      <c r="AS124">
        <f t="shared" si="93"/>
        <v>12.752641046606705</v>
      </c>
      <c r="AT124" s="5">
        <f t="shared" si="94"/>
        <v>12</v>
      </c>
      <c r="AU124" s="5">
        <f t="shared" si="95"/>
        <v>13</v>
      </c>
    </row>
    <row r="125" spans="1:47" x14ac:dyDescent="0.2">
      <c r="F125" t="s">
        <v>20</v>
      </c>
      <c r="I125">
        <f>SUM(I100:I124)</f>
        <v>973139</v>
      </c>
      <c r="J125">
        <f>SUM(J100:J124)</f>
        <v>188619</v>
      </c>
      <c r="W125" t="s">
        <v>20</v>
      </c>
      <c r="Z125">
        <f>SUM(Z100:Z124)</f>
        <v>480438</v>
      </c>
      <c r="AA125">
        <f>SUM(AA100:AA124)</f>
        <v>166630</v>
      </c>
      <c r="AM125" t="s">
        <v>20</v>
      </c>
      <c r="AP125">
        <f>SUM(AP100:AP124)</f>
        <v>779824</v>
      </c>
      <c r="AQ125">
        <f>SUM(AQ100:AQ124)</f>
        <v>192858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14</v>
      </c>
      <c r="F131" s="53">
        <v>68</v>
      </c>
      <c r="G131">
        <f>B$4/25</f>
        <v>40000</v>
      </c>
      <c r="H131" s="3">
        <f>N131</f>
        <v>13</v>
      </c>
      <c r="I131">
        <f t="shared" ref="I131:I155" si="96">F131*J131</f>
        <v>195500</v>
      </c>
      <c r="J131">
        <v>2875</v>
      </c>
      <c r="K131">
        <f>I$156/25</f>
        <v>34900.559999999998</v>
      </c>
      <c r="L131">
        <f>K131/J131</f>
        <v>12.139325217391303</v>
      </c>
      <c r="M131" s="5">
        <f>_xlfn.FLOOR.PRECISE(L131)</f>
        <v>12</v>
      </c>
      <c r="N131" s="5">
        <f>ROUNDUP(L131,0)</f>
        <v>13</v>
      </c>
      <c r="O131" s="1"/>
      <c r="P131" s="1"/>
      <c r="Q131" s="1"/>
      <c r="R131" s="1"/>
      <c r="S131" s="1"/>
      <c r="T131" s="1"/>
      <c r="U131" s="53" t="s">
        <v>9</v>
      </c>
      <c r="V131" s="1">
        <v>14</v>
      </c>
      <c r="W131" s="53">
        <v>23</v>
      </c>
      <c r="X131">
        <f>S$4/25</f>
        <v>40000</v>
      </c>
      <c r="Y131" s="3">
        <f>AE131</f>
        <v>26</v>
      </c>
      <c r="Z131">
        <f>W131*AA131</f>
        <v>17365</v>
      </c>
      <c r="AA131">
        <v>755</v>
      </c>
      <c r="AB131">
        <f>Z$156/25</f>
        <v>19601.72</v>
      </c>
      <c r="AC131">
        <f>AB131/AA131</f>
        <v>25.962543046357617</v>
      </c>
      <c r="AD131" s="5">
        <f>_xlfn.FLOOR.PRECISE(AC131)</f>
        <v>25</v>
      </c>
      <c r="AE131" s="5">
        <f>ROUNDUP(AC131,0)</f>
        <v>26</v>
      </c>
      <c r="AF131" s="1"/>
      <c r="AG131" s="1"/>
      <c r="AH131" s="1"/>
      <c r="AI131" s="1"/>
      <c r="AJ131" s="1"/>
      <c r="AK131" s="53" t="s">
        <v>9</v>
      </c>
      <c r="AL131" s="1">
        <v>14</v>
      </c>
      <c r="AM131" s="53">
        <v>45</v>
      </c>
      <c r="AN131">
        <f>AI$4/25</f>
        <v>40000</v>
      </c>
      <c r="AO131" s="3">
        <f>AU131</f>
        <v>13</v>
      </c>
      <c r="AP131">
        <f>AM131*AQ131</f>
        <v>127755</v>
      </c>
      <c r="AQ131">
        <v>2839</v>
      </c>
      <c r="AR131">
        <f>AP$156/25</f>
        <v>36347.56</v>
      </c>
      <c r="AS131">
        <f>AR131/AQ131</f>
        <v>12.802944698837617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14</v>
      </c>
      <c r="F132" s="53">
        <v>16</v>
      </c>
      <c r="G132">
        <f t="shared" ref="G132:G155" si="97">B$4/25</f>
        <v>40000</v>
      </c>
      <c r="H132" s="3">
        <f t="shared" ref="H132:H155" si="98">N132</f>
        <v>7</v>
      </c>
      <c r="I132">
        <f t="shared" si="96"/>
        <v>88096</v>
      </c>
      <c r="J132">
        <v>5506</v>
      </c>
      <c r="K132">
        <f t="shared" ref="K132:K155" si="99">I$156/25</f>
        <v>34900.559999999998</v>
      </c>
      <c r="L132">
        <f t="shared" ref="L132:L155" si="100">K132/J132</f>
        <v>6.3386414820196144</v>
      </c>
      <c r="M132" s="5">
        <f t="shared" ref="M132:M155" si="101">_xlfn.FLOOR.PRECISE(L132)</f>
        <v>6</v>
      </c>
      <c r="N132" s="5">
        <f t="shared" ref="N132:N155" si="102">ROUNDUP(L132,0)</f>
        <v>7</v>
      </c>
      <c r="O132" s="1"/>
      <c r="P132" s="1"/>
      <c r="Q132" s="1"/>
      <c r="R132" s="1"/>
      <c r="S132" s="1"/>
      <c r="T132" s="1"/>
      <c r="U132" s="53" t="s">
        <v>10</v>
      </c>
      <c r="V132" s="1">
        <v>14</v>
      </c>
      <c r="W132" s="53">
        <v>14</v>
      </c>
      <c r="X132">
        <f t="shared" ref="X132:X155" si="103">S$4/25</f>
        <v>40000</v>
      </c>
      <c r="Y132" s="3">
        <f t="shared" ref="Y132:Y155" si="104">AE132</f>
        <v>11</v>
      </c>
      <c r="Z132">
        <f t="shared" ref="Z132:Z155" si="105">W132*AA132</f>
        <v>25662</v>
      </c>
      <c r="AA132">
        <v>1833</v>
      </c>
      <c r="AB132">
        <f t="shared" ref="AB132:AB155" si="106">Z$156/25</f>
        <v>19601.72</v>
      </c>
      <c r="AC132">
        <f t="shared" ref="AC132:AC155" si="107">AB132/AA132</f>
        <v>10.693791598472449</v>
      </c>
      <c r="AD132" s="5">
        <f t="shared" ref="AD132:AD155" si="108">_xlfn.FLOOR.PRECISE(AC132)</f>
        <v>10</v>
      </c>
      <c r="AE132" s="5">
        <f t="shared" ref="AE132:AE155" si="109">ROUNDUP(AC132,0)</f>
        <v>11</v>
      </c>
      <c r="AF132" s="1"/>
      <c r="AG132" s="1"/>
      <c r="AH132" s="1"/>
      <c r="AI132" s="1"/>
      <c r="AJ132" s="1"/>
      <c r="AK132" s="53" t="s">
        <v>10</v>
      </c>
      <c r="AL132" s="1">
        <v>14</v>
      </c>
      <c r="AM132" s="53">
        <v>18</v>
      </c>
      <c r="AN132">
        <f t="shared" ref="AN132:AN155" si="110">AI$4/25</f>
        <v>40000</v>
      </c>
      <c r="AO132" s="3">
        <f t="shared" ref="AO132:AO155" si="111">AU132</f>
        <v>7</v>
      </c>
      <c r="AP132">
        <f t="shared" ref="AP132:AP155" si="112">AM132*AQ132</f>
        <v>101610</v>
      </c>
      <c r="AQ132">
        <v>5645</v>
      </c>
      <c r="AR132">
        <f t="shared" ref="AR132:AR155" si="113">AP$156/25</f>
        <v>36347.56</v>
      </c>
      <c r="AS132">
        <f t="shared" ref="AS132:AS155" si="114">AR132/AQ132</f>
        <v>6.4388945969884848</v>
      </c>
      <c r="AT132" s="5">
        <f t="shared" ref="AT132:AT155" si="115">_xlfn.FLOOR.PRECISE(AS132)</f>
        <v>6</v>
      </c>
      <c r="AU132" s="5">
        <f t="shared" ref="AU132:AU155" si="11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14</v>
      </c>
      <c r="F133" s="53">
        <v>13</v>
      </c>
      <c r="G133">
        <f t="shared" si="97"/>
        <v>40000</v>
      </c>
      <c r="H133" s="3">
        <f t="shared" si="98"/>
        <v>5</v>
      </c>
      <c r="I133">
        <f t="shared" si="96"/>
        <v>94718</v>
      </c>
      <c r="J133">
        <v>7286</v>
      </c>
      <c r="K133">
        <f t="shared" si="99"/>
        <v>34900.559999999998</v>
      </c>
      <c r="L133">
        <f t="shared" si="100"/>
        <v>4.7900850947021683</v>
      </c>
      <c r="M133" s="5">
        <f t="shared" si="101"/>
        <v>4</v>
      </c>
      <c r="N133" s="5">
        <f t="shared" si="102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14</v>
      </c>
      <c r="W133" s="53">
        <v>10</v>
      </c>
      <c r="X133">
        <f t="shared" si="103"/>
        <v>40000</v>
      </c>
      <c r="Y133" s="3">
        <f t="shared" si="104"/>
        <v>8</v>
      </c>
      <c r="Z133">
        <f t="shared" si="105"/>
        <v>28000</v>
      </c>
      <c r="AA133">
        <v>2800</v>
      </c>
      <c r="AB133">
        <f t="shared" si="106"/>
        <v>19601.72</v>
      </c>
      <c r="AC133">
        <f t="shared" si="107"/>
        <v>7.0006142857142866</v>
      </c>
      <c r="AD133" s="5">
        <f t="shared" si="108"/>
        <v>7</v>
      </c>
      <c r="AE133" s="5">
        <f t="shared" si="109"/>
        <v>8</v>
      </c>
      <c r="AF133" s="1"/>
      <c r="AG133" s="1"/>
      <c r="AH133" s="1"/>
      <c r="AI133" s="1"/>
      <c r="AJ133" s="1"/>
      <c r="AK133" s="53" t="s">
        <v>11</v>
      </c>
      <c r="AL133" s="1">
        <v>14</v>
      </c>
      <c r="AM133" s="53">
        <v>12</v>
      </c>
      <c r="AN133">
        <f t="shared" si="110"/>
        <v>40000</v>
      </c>
      <c r="AO133" s="3">
        <f t="shared" si="111"/>
        <v>5</v>
      </c>
      <c r="AP133">
        <f t="shared" si="112"/>
        <v>95544</v>
      </c>
      <c r="AQ133">
        <v>7962</v>
      </c>
      <c r="AR133">
        <f t="shared" si="113"/>
        <v>36347.56</v>
      </c>
      <c r="AS133">
        <f t="shared" si="114"/>
        <v>4.5651293644812858</v>
      </c>
      <c r="AT133" s="5">
        <f t="shared" si="115"/>
        <v>4</v>
      </c>
      <c r="AU133" s="5">
        <f t="shared" si="116"/>
        <v>5</v>
      </c>
    </row>
    <row r="134" spans="1:47" x14ac:dyDescent="0.2">
      <c r="A134" s="1"/>
      <c r="B134" s="1"/>
      <c r="C134" s="1"/>
      <c r="D134" s="53" t="s">
        <v>12</v>
      </c>
      <c r="E134" s="1">
        <v>14</v>
      </c>
      <c r="F134" s="1">
        <v>7</v>
      </c>
      <c r="G134">
        <f t="shared" si="97"/>
        <v>40000</v>
      </c>
      <c r="H134" s="3">
        <f t="shared" si="98"/>
        <v>5</v>
      </c>
      <c r="I134">
        <f t="shared" si="96"/>
        <v>60718</v>
      </c>
      <c r="J134">
        <v>8674</v>
      </c>
      <c r="K134">
        <f t="shared" si="99"/>
        <v>34900.559999999998</v>
      </c>
      <c r="L134">
        <f t="shared" si="100"/>
        <v>4.0235831219737141</v>
      </c>
      <c r="M134" s="5">
        <f t="shared" si="101"/>
        <v>4</v>
      </c>
      <c r="N134" s="5">
        <f t="shared" si="102"/>
        <v>5</v>
      </c>
      <c r="O134" s="1"/>
      <c r="P134" s="1"/>
      <c r="Q134" s="1"/>
      <c r="R134" s="1"/>
      <c r="S134" s="1"/>
      <c r="T134" s="1"/>
      <c r="U134" s="53" t="s">
        <v>12</v>
      </c>
      <c r="V134" s="1">
        <v>14</v>
      </c>
      <c r="W134" s="1">
        <v>8</v>
      </c>
      <c r="X134">
        <f t="shared" si="103"/>
        <v>40000</v>
      </c>
      <c r="Y134" s="3">
        <f t="shared" si="104"/>
        <v>6</v>
      </c>
      <c r="Z134">
        <f t="shared" si="105"/>
        <v>30920</v>
      </c>
      <c r="AA134">
        <v>3865</v>
      </c>
      <c r="AB134">
        <f t="shared" si="106"/>
        <v>19601.72</v>
      </c>
      <c r="AC134">
        <f t="shared" si="107"/>
        <v>5.0715963777490298</v>
      </c>
      <c r="AD134" s="5">
        <f t="shared" si="108"/>
        <v>5</v>
      </c>
      <c r="AE134" s="5">
        <f t="shared" si="109"/>
        <v>6</v>
      </c>
      <c r="AF134" s="1"/>
      <c r="AG134" s="1"/>
      <c r="AH134" s="1"/>
      <c r="AI134" s="1"/>
      <c r="AJ134" s="1"/>
      <c r="AK134" s="53" t="s">
        <v>12</v>
      </c>
      <c r="AL134" s="1">
        <v>14</v>
      </c>
      <c r="AM134" s="1">
        <v>8</v>
      </c>
      <c r="AN134">
        <f t="shared" si="110"/>
        <v>40000</v>
      </c>
      <c r="AO134" s="3">
        <f t="shared" si="111"/>
        <v>4</v>
      </c>
      <c r="AP134">
        <f t="shared" si="112"/>
        <v>76096</v>
      </c>
      <c r="AQ134">
        <v>9512</v>
      </c>
      <c r="AR134">
        <f t="shared" si="113"/>
        <v>36347.56</v>
      </c>
      <c r="AS134">
        <f t="shared" si="114"/>
        <v>3.8212321278385195</v>
      </c>
      <c r="AT134" s="5">
        <f t="shared" si="115"/>
        <v>3</v>
      </c>
      <c r="AU134" s="5">
        <f t="shared" si="116"/>
        <v>4</v>
      </c>
    </row>
    <row r="135" spans="1:47" x14ac:dyDescent="0.2">
      <c r="A135" s="1"/>
      <c r="B135" s="1"/>
      <c r="C135" s="1"/>
      <c r="D135" s="53" t="s">
        <v>13</v>
      </c>
      <c r="E135" s="1">
        <v>14</v>
      </c>
      <c r="F135" s="1">
        <v>6</v>
      </c>
      <c r="G135">
        <f t="shared" si="97"/>
        <v>40000</v>
      </c>
      <c r="H135" s="3">
        <f t="shared" si="98"/>
        <v>4</v>
      </c>
      <c r="I135">
        <f t="shared" si="96"/>
        <v>57288</v>
      </c>
      <c r="J135">
        <v>9548</v>
      </c>
      <c r="K135">
        <f t="shared" si="99"/>
        <v>34900.559999999998</v>
      </c>
      <c r="L135">
        <f t="shared" si="100"/>
        <v>3.6552744030163384</v>
      </c>
      <c r="M135" s="5">
        <f t="shared" si="101"/>
        <v>3</v>
      </c>
      <c r="N135" s="5">
        <f t="shared" si="102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14</v>
      </c>
      <c r="W135" s="1">
        <v>6</v>
      </c>
      <c r="X135">
        <f t="shared" si="103"/>
        <v>40000</v>
      </c>
      <c r="Y135" s="3">
        <f t="shared" si="104"/>
        <v>5</v>
      </c>
      <c r="Z135">
        <f t="shared" si="105"/>
        <v>28758</v>
      </c>
      <c r="AA135">
        <v>4793</v>
      </c>
      <c r="AB135">
        <f t="shared" si="106"/>
        <v>19601.72</v>
      </c>
      <c r="AC135">
        <f t="shared" si="107"/>
        <v>4.089655747965784</v>
      </c>
      <c r="AD135" s="5">
        <f t="shared" si="108"/>
        <v>4</v>
      </c>
      <c r="AE135" s="5">
        <f t="shared" si="109"/>
        <v>5</v>
      </c>
      <c r="AF135" s="1"/>
      <c r="AG135" s="1"/>
      <c r="AH135" s="1"/>
      <c r="AI135" s="1"/>
      <c r="AJ135" s="1"/>
      <c r="AK135" s="53" t="s">
        <v>13</v>
      </c>
      <c r="AL135" s="1">
        <v>14</v>
      </c>
      <c r="AM135" s="1">
        <v>7</v>
      </c>
      <c r="AN135">
        <f t="shared" si="110"/>
        <v>40000</v>
      </c>
      <c r="AO135" s="3">
        <f t="shared" si="111"/>
        <v>4</v>
      </c>
      <c r="AP135">
        <f t="shared" si="112"/>
        <v>74193</v>
      </c>
      <c r="AQ135">
        <v>10599</v>
      </c>
      <c r="AR135">
        <f t="shared" si="113"/>
        <v>36347.56</v>
      </c>
      <c r="AS135">
        <f t="shared" si="114"/>
        <v>3.4293386168506461</v>
      </c>
      <c r="AT135" s="5">
        <f t="shared" si="115"/>
        <v>3</v>
      </c>
      <c r="AU135" s="5">
        <f t="shared" si="116"/>
        <v>4</v>
      </c>
    </row>
    <row r="136" spans="1:47" x14ac:dyDescent="0.2">
      <c r="A136" s="1"/>
      <c r="B136" s="1"/>
      <c r="C136" s="1"/>
      <c r="D136" s="53" t="s">
        <v>14</v>
      </c>
      <c r="E136" s="1">
        <v>14</v>
      </c>
      <c r="F136" s="1">
        <v>5</v>
      </c>
      <c r="G136">
        <f t="shared" si="97"/>
        <v>40000</v>
      </c>
      <c r="H136" s="3">
        <f t="shared" si="98"/>
        <v>4</v>
      </c>
      <c r="I136">
        <f t="shared" si="96"/>
        <v>51365</v>
      </c>
      <c r="J136">
        <v>10273</v>
      </c>
      <c r="K136">
        <f t="shared" si="99"/>
        <v>34900.559999999998</v>
      </c>
      <c r="L136">
        <f t="shared" si="100"/>
        <v>3.3973094519614522</v>
      </c>
      <c r="M136" s="5">
        <f t="shared" si="101"/>
        <v>3</v>
      </c>
      <c r="N136" s="5">
        <f t="shared" si="102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14</v>
      </c>
      <c r="W136" s="1">
        <v>5</v>
      </c>
      <c r="X136">
        <f t="shared" si="103"/>
        <v>40000</v>
      </c>
      <c r="Y136" s="3">
        <f t="shared" si="104"/>
        <v>4</v>
      </c>
      <c r="Z136">
        <f t="shared" si="105"/>
        <v>28535</v>
      </c>
      <c r="AA136">
        <v>5707</v>
      </c>
      <c r="AB136">
        <f t="shared" si="106"/>
        <v>19601.72</v>
      </c>
      <c r="AC136">
        <f t="shared" si="107"/>
        <v>3.4346802172770285</v>
      </c>
      <c r="AD136" s="5">
        <f t="shared" si="108"/>
        <v>3</v>
      </c>
      <c r="AE136" s="5">
        <f t="shared" si="109"/>
        <v>4</v>
      </c>
      <c r="AF136" s="1"/>
      <c r="AG136" s="1"/>
      <c r="AH136" s="1"/>
      <c r="AI136" s="1"/>
      <c r="AJ136" s="1"/>
      <c r="AK136" s="53" t="s">
        <v>14</v>
      </c>
      <c r="AL136" s="1">
        <v>14</v>
      </c>
      <c r="AM136" s="1">
        <v>6</v>
      </c>
      <c r="AN136">
        <f t="shared" si="110"/>
        <v>40000</v>
      </c>
      <c r="AO136" s="3">
        <f t="shared" si="111"/>
        <v>4</v>
      </c>
      <c r="AP136">
        <f t="shared" si="112"/>
        <v>67614</v>
      </c>
      <c r="AQ136">
        <v>11269</v>
      </c>
      <c r="AR136">
        <f t="shared" si="113"/>
        <v>36347.56</v>
      </c>
      <c r="AS136">
        <f t="shared" si="114"/>
        <v>3.2254468009583812</v>
      </c>
      <c r="AT136" s="5">
        <f t="shared" si="115"/>
        <v>3</v>
      </c>
      <c r="AU136" s="5">
        <f t="shared" si="116"/>
        <v>4</v>
      </c>
    </row>
    <row r="137" spans="1:47" x14ac:dyDescent="0.2">
      <c r="A137" s="1"/>
      <c r="B137" s="1"/>
      <c r="C137" s="1"/>
      <c r="D137" s="53" t="s">
        <v>15</v>
      </c>
      <c r="E137" s="1">
        <v>14</v>
      </c>
      <c r="F137" s="1">
        <v>4</v>
      </c>
      <c r="G137">
        <f t="shared" si="97"/>
        <v>40000</v>
      </c>
      <c r="H137" s="3">
        <f t="shared" si="98"/>
        <v>4</v>
      </c>
      <c r="I137">
        <f t="shared" si="96"/>
        <v>42584</v>
      </c>
      <c r="J137">
        <v>10646</v>
      </c>
      <c r="K137">
        <f t="shared" si="99"/>
        <v>34900.559999999998</v>
      </c>
      <c r="L137">
        <f t="shared" si="100"/>
        <v>3.2782791658838999</v>
      </c>
      <c r="M137" s="5">
        <f t="shared" si="101"/>
        <v>3</v>
      </c>
      <c r="N137" s="5">
        <f t="shared" si="102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14</v>
      </c>
      <c r="W137" s="1">
        <v>4</v>
      </c>
      <c r="X137">
        <f t="shared" si="103"/>
        <v>40000</v>
      </c>
      <c r="Y137" s="3">
        <f t="shared" si="104"/>
        <v>4</v>
      </c>
      <c r="Z137">
        <f t="shared" si="105"/>
        <v>25424</v>
      </c>
      <c r="AA137">
        <v>6356</v>
      </c>
      <c r="AB137">
        <f t="shared" si="106"/>
        <v>19601.72</v>
      </c>
      <c r="AC137">
        <f t="shared" si="107"/>
        <v>3.0839710509754563</v>
      </c>
      <c r="AD137" s="5">
        <f t="shared" si="108"/>
        <v>3</v>
      </c>
      <c r="AE137" s="5">
        <f t="shared" si="109"/>
        <v>4</v>
      </c>
      <c r="AF137" s="1"/>
      <c r="AG137" s="1"/>
      <c r="AH137" s="1"/>
      <c r="AI137" s="1"/>
      <c r="AJ137" s="1"/>
      <c r="AK137" s="53" t="s">
        <v>15</v>
      </c>
      <c r="AL137" s="1">
        <v>14</v>
      </c>
      <c r="AM137" s="1">
        <v>5</v>
      </c>
      <c r="AN137">
        <f t="shared" si="110"/>
        <v>40000</v>
      </c>
      <c r="AO137" s="3">
        <f t="shared" si="111"/>
        <v>4</v>
      </c>
      <c r="AP137">
        <f t="shared" si="112"/>
        <v>58860</v>
      </c>
      <c r="AQ137">
        <v>11772</v>
      </c>
      <c r="AR137">
        <f t="shared" si="113"/>
        <v>36347.56</v>
      </c>
      <c r="AS137">
        <f t="shared" si="114"/>
        <v>3.0876282704723068</v>
      </c>
      <c r="AT137" s="5">
        <f t="shared" si="115"/>
        <v>3</v>
      </c>
      <c r="AU137" s="5">
        <f t="shared" si="116"/>
        <v>4</v>
      </c>
    </row>
    <row r="138" spans="1:47" x14ac:dyDescent="0.2">
      <c r="A138" s="1"/>
      <c r="B138" s="1"/>
      <c r="C138" s="1"/>
      <c r="D138" s="53" t="s">
        <v>16</v>
      </c>
      <c r="E138" s="1">
        <v>14</v>
      </c>
      <c r="F138" s="1">
        <v>3</v>
      </c>
      <c r="G138">
        <f t="shared" si="97"/>
        <v>40000</v>
      </c>
      <c r="H138" s="3">
        <f t="shared" si="98"/>
        <v>4</v>
      </c>
      <c r="I138">
        <f t="shared" si="96"/>
        <v>32163</v>
      </c>
      <c r="J138">
        <v>10721</v>
      </c>
      <c r="K138">
        <f t="shared" si="99"/>
        <v>34900.559999999998</v>
      </c>
      <c r="L138">
        <f t="shared" si="100"/>
        <v>3.255345583434381</v>
      </c>
      <c r="M138" s="5">
        <f t="shared" si="101"/>
        <v>3</v>
      </c>
      <c r="N138" s="5">
        <f t="shared" si="102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14</v>
      </c>
      <c r="W138" s="1">
        <v>4</v>
      </c>
      <c r="X138">
        <f t="shared" si="103"/>
        <v>40000</v>
      </c>
      <c r="Y138" s="3">
        <f t="shared" si="104"/>
        <v>3</v>
      </c>
      <c r="Z138">
        <f t="shared" si="105"/>
        <v>28648</v>
      </c>
      <c r="AA138">
        <v>7162</v>
      </c>
      <c r="AB138">
        <f t="shared" si="106"/>
        <v>19601.72</v>
      </c>
      <c r="AC138">
        <f t="shared" si="107"/>
        <v>2.7369058922088803</v>
      </c>
      <c r="AD138" s="5">
        <f t="shared" si="108"/>
        <v>2</v>
      </c>
      <c r="AE138" s="5">
        <f t="shared" si="109"/>
        <v>3</v>
      </c>
      <c r="AF138" s="1"/>
      <c r="AG138" s="1"/>
      <c r="AH138" s="1"/>
      <c r="AI138" s="1"/>
      <c r="AJ138" s="1"/>
      <c r="AK138" s="53" t="s">
        <v>16</v>
      </c>
      <c r="AL138" s="1">
        <v>14</v>
      </c>
      <c r="AM138" s="1">
        <v>4</v>
      </c>
      <c r="AN138">
        <f t="shared" si="110"/>
        <v>40000</v>
      </c>
      <c r="AO138" s="3">
        <f t="shared" si="111"/>
        <v>4</v>
      </c>
      <c r="AP138">
        <f t="shared" si="112"/>
        <v>46444</v>
      </c>
      <c r="AQ138">
        <v>11611</v>
      </c>
      <c r="AR138">
        <f t="shared" si="113"/>
        <v>36347.56</v>
      </c>
      <c r="AS138">
        <f t="shared" si="114"/>
        <v>3.1304418224097836</v>
      </c>
      <c r="AT138" s="5">
        <f t="shared" si="115"/>
        <v>3</v>
      </c>
      <c r="AU138" s="5">
        <f t="shared" si="116"/>
        <v>4</v>
      </c>
    </row>
    <row r="139" spans="1:47" x14ac:dyDescent="0.2">
      <c r="A139" s="1"/>
      <c r="B139" s="1"/>
      <c r="C139" s="1"/>
      <c r="D139" s="53" t="s">
        <v>17</v>
      </c>
      <c r="E139" s="1">
        <v>14</v>
      </c>
      <c r="F139" s="1">
        <v>3</v>
      </c>
      <c r="G139">
        <f t="shared" si="97"/>
        <v>40000</v>
      </c>
      <c r="H139" s="3">
        <f t="shared" si="98"/>
        <v>4</v>
      </c>
      <c r="I139">
        <f t="shared" si="96"/>
        <v>31590</v>
      </c>
      <c r="J139">
        <v>10530</v>
      </c>
      <c r="K139">
        <f t="shared" si="99"/>
        <v>34900.559999999998</v>
      </c>
      <c r="L139">
        <f t="shared" si="100"/>
        <v>3.314393162393162</v>
      </c>
      <c r="M139" s="5">
        <f t="shared" si="101"/>
        <v>3</v>
      </c>
      <c r="N139" s="5">
        <f t="shared" si="102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14</v>
      </c>
      <c r="W139" s="1">
        <v>3</v>
      </c>
      <c r="X139">
        <f t="shared" si="103"/>
        <v>40000</v>
      </c>
      <c r="Y139" s="3">
        <f t="shared" si="104"/>
        <v>3</v>
      </c>
      <c r="Z139">
        <f t="shared" si="105"/>
        <v>22845</v>
      </c>
      <c r="AA139">
        <v>7615</v>
      </c>
      <c r="AB139">
        <f t="shared" si="106"/>
        <v>19601.72</v>
      </c>
      <c r="AC139">
        <f t="shared" si="107"/>
        <v>2.5740932370321734</v>
      </c>
      <c r="AD139" s="5">
        <f t="shared" si="108"/>
        <v>2</v>
      </c>
      <c r="AE139" s="5">
        <f t="shared" si="109"/>
        <v>3</v>
      </c>
      <c r="AF139" s="1"/>
      <c r="AG139" s="1"/>
      <c r="AH139" s="1"/>
      <c r="AI139" s="1"/>
      <c r="AJ139" s="1"/>
      <c r="AK139" s="53" t="s">
        <v>17</v>
      </c>
      <c r="AL139" s="1">
        <v>14</v>
      </c>
      <c r="AM139" s="1">
        <v>3</v>
      </c>
      <c r="AN139">
        <f t="shared" si="110"/>
        <v>40000</v>
      </c>
      <c r="AO139" s="3">
        <f t="shared" si="111"/>
        <v>4</v>
      </c>
      <c r="AP139">
        <f t="shared" si="112"/>
        <v>34644</v>
      </c>
      <c r="AQ139">
        <v>11548</v>
      </c>
      <c r="AR139">
        <f t="shared" si="113"/>
        <v>36347.56</v>
      </c>
      <c r="AS139">
        <f t="shared" si="114"/>
        <v>3.1475199168687218</v>
      </c>
      <c r="AT139" s="5">
        <f t="shared" si="115"/>
        <v>3</v>
      </c>
      <c r="AU139" s="5">
        <f t="shared" si="116"/>
        <v>4</v>
      </c>
    </row>
    <row r="140" spans="1:47" x14ac:dyDescent="0.2">
      <c r="A140" s="1"/>
      <c r="B140" s="1"/>
      <c r="C140" s="1"/>
      <c r="D140" s="53" t="s">
        <v>18</v>
      </c>
      <c r="E140" s="1">
        <v>14</v>
      </c>
      <c r="F140" s="1">
        <v>2</v>
      </c>
      <c r="G140">
        <f t="shared" si="97"/>
        <v>40000</v>
      </c>
      <c r="H140" s="3">
        <f t="shared" si="98"/>
        <v>4</v>
      </c>
      <c r="I140">
        <f t="shared" si="96"/>
        <v>21128</v>
      </c>
      <c r="J140">
        <v>10564</v>
      </c>
      <c r="K140">
        <f t="shared" si="99"/>
        <v>34900.559999999998</v>
      </c>
      <c r="L140">
        <f t="shared" si="100"/>
        <v>3.30372586141613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14</v>
      </c>
      <c r="W140" s="1">
        <v>3</v>
      </c>
      <c r="X140">
        <f t="shared" si="103"/>
        <v>40000</v>
      </c>
      <c r="Y140" s="3">
        <f t="shared" si="104"/>
        <v>3</v>
      </c>
      <c r="Z140">
        <f t="shared" si="105"/>
        <v>23880</v>
      </c>
      <c r="AA140">
        <v>7960</v>
      </c>
      <c r="AB140">
        <f t="shared" si="106"/>
        <v>19601.72</v>
      </c>
      <c r="AC140">
        <f t="shared" si="107"/>
        <v>2.4625276381909549</v>
      </c>
      <c r="AD140" s="5">
        <f t="shared" si="108"/>
        <v>2</v>
      </c>
      <c r="AE140" s="5">
        <f t="shared" si="109"/>
        <v>3</v>
      </c>
      <c r="AF140" s="1"/>
      <c r="AG140" s="1"/>
      <c r="AH140" s="1"/>
      <c r="AI140" s="1"/>
      <c r="AJ140" s="1"/>
      <c r="AK140" s="53" t="s">
        <v>18</v>
      </c>
      <c r="AL140" s="1">
        <v>14</v>
      </c>
      <c r="AM140" s="1">
        <v>3</v>
      </c>
      <c r="AN140">
        <f t="shared" si="110"/>
        <v>40000</v>
      </c>
      <c r="AO140" s="3">
        <f t="shared" si="111"/>
        <v>4</v>
      </c>
      <c r="AP140">
        <f t="shared" si="112"/>
        <v>33363</v>
      </c>
      <c r="AQ140">
        <v>11121</v>
      </c>
      <c r="AR140">
        <f t="shared" si="113"/>
        <v>36347.56</v>
      </c>
      <c r="AS140">
        <f t="shared" si="114"/>
        <v>3.2683715493211039</v>
      </c>
      <c r="AT140" s="5">
        <f t="shared" si="115"/>
        <v>3</v>
      </c>
      <c r="AU140" s="5">
        <f t="shared" si="116"/>
        <v>4</v>
      </c>
    </row>
    <row r="141" spans="1:47" x14ac:dyDescent="0.2">
      <c r="A141" s="1"/>
      <c r="B141" s="1"/>
      <c r="C141" s="1"/>
      <c r="D141" s="53" t="s">
        <v>57</v>
      </c>
      <c r="E141" s="1">
        <v>14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20396</v>
      </c>
      <c r="J141">
        <v>10198</v>
      </c>
      <c r="K141">
        <f t="shared" si="99"/>
        <v>34900.559999999998</v>
      </c>
      <c r="L141">
        <f t="shared" si="100"/>
        <v>3.4222945675622669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14</v>
      </c>
      <c r="W141" s="1">
        <v>2</v>
      </c>
      <c r="X141">
        <f t="shared" si="103"/>
        <v>40000</v>
      </c>
      <c r="Y141" s="3">
        <f t="shared" si="104"/>
        <v>3</v>
      </c>
      <c r="Z141">
        <f t="shared" si="105"/>
        <v>16788</v>
      </c>
      <c r="AA141">
        <v>8394</v>
      </c>
      <c r="AB141">
        <f t="shared" si="106"/>
        <v>19601.72</v>
      </c>
      <c r="AC141">
        <f t="shared" si="107"/>
        <v>2.3352060995949491</v>
      </c>
      <c r="AD141" s="5">
        <f t="shared" si="108"/>
        <v>2</v>
      </c>
      <c r="AE141" s="5">
        <f t="shared" si="109"/>
        <v>3</v>
      </c>
      <c r="AF141" s="1"/>
      <c r="AG141" s="1"/>
      <c r="AH141" s="1"/>
      <c r="AI141" s="1"/>
      <c r="AJ141" s="1"/>
      <c r="AK141" s="53" t="s">
        <v>57</v>
      </c>
      <c r="AL141" s="1">
        <v>14</v>
      </c>
      <c r="AM141" s="1">
        <v>2</v>
      </c>
      <c r="AN141">
        <f t="shared" si="110"/>
        <v>40000</v>
      </c>
      <c r="AO141" s="3">
        <f t="shared" si="111"/>
        <v>4</v>
      </c>
      <c r="AP141">
        <f t="shared" si="112"/>
        <v>21762</v>
      </c>
      <c r="AQ141">
        <v>10881</v>
      </c>
      <c r="AR141">
        <f t="shared" si="113"/>
        <v>36347.56</v>
      </c>
      <c r="AS141">
        <f t="shared" si="114"/>
        <v>3.3404613546549027</v>
      </c>
      <c r="AT141" s="5">
        <f t="shared" si="115"/>
        <v>3</v>
      </c>
      <c r="AU141" s="5">
        <f t="shared" si="116"/>
        <v>4</v>
      </c>
    </row>
    <row r="142" spans="1:47" x14ac:dyDescent="0.2">
      <c r="A142" s="1"/>
      <c r="B142" s="1"/>
      <c r="C142" s="1"/>
      <c r="D142" s="53" t="s">
        <v>58</v>
      </c>
      <c r="E142" s="1">
        <v>14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19650</v>
      </c>
      <c r="J142">
        <v>9825</v>
      </c>
      <c r="K142">
        <f t="shared" si="99"/>
        <v>34900.559999999998</v>
      </c>
      <c r="L142">
        <f t="shared" si="100"/>
        <v>3.552219847328244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14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17528</v>
      </c>
      <c r="AA142">
        <v>8764</v>
      </c>
      <c r="AB142">
        <f t="shared" si="106"/>
        <v>19601.72</v>
      </c>
      <c r="AC142">
        <f t="shared" si="107"/>
        <v>2.2366179826563215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14</v>
      </c>
      <c r="AM142" s="1">
        <v>2</v>
      </c>
      <c r="AN142">
        <f t="shared" si="110"/>
        <v>40000</v>
      </c>
      <c r="AO142" s="3">
        <f t="shared" si="111"/>
        <v>4</v>
      </c>
      <c r="AP142">
        <f t="shared" si="112"/>
        <v>20928</v>
      </c>
      <c r="AQ142">
        <v>10464</v>
      </c>
      <c r="AR142">
        <f t="shared" si="113"/>
        <v>36347.56</v>
      </c>
      <c r="AS142">
        <f t="shared" si="114"/>
        <v>3.4735818042813453</v>
      </c>
      <c r="AT142" s="5">
        <f t="shared" si="115"/>
        <v>3</v>
      </c>
      <c r="AU142" s="5">
        <f t="shared" si="116"/>
        <v>4</v>
      </c>
    </row>
    <row r="143" spans="1:47" x14ac:dyDescent="0.2">
      <c r="A143" s="1"/>
      <c r="B143" s="1"/>
      <c r="C143" s="1"/>
      <c r="D143" s="53" t="s">
        <v>59</v>
      </c>
      <c r="E143" s="1">
        <v>14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19104</v>
      </c>
      <c r="J143">
        <v>9552</v>
      </c>
      <c r="K143">
        <f t="shared" si="99"/>
        <v>34900.559999999998</v>
      </c>
      <c r="L143">
        <f t="shared" si="100"/>
        <v>3.6537437185929647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14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17612</v>
      </c>
      <c r="AA143">
        <v>8806</v>
      </c>
      <c r="AB143">
        <f t="shared" si="106"/>
        <v>19601.72</v>
      </c>
      <c r="AC143">
        <f t="shared" si="107"/>
        <v>2.2259504883034298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14</v>
      </c>
      <c r="AM143" s="1">
        <v>2</v>
      </c>
      <c r="AN143">
        <f t="shared" si="110"/>
        <v>40000</v>
      </c>
      <c r="AO143" s="3">
        <f t="shared" si="111"/>
        <v>4</v>
      </c>
      <c r="AP143">
        <f t="shared" si="112"/>
        <v>19620</v>
      </c>
      <c r="AQ143">
        <v>9810</v>
      </c>
      <c r="AR143">
        <f t="shared" si="113"/>
        <v>36347.56</v>
      </c>
      <c r="AS143">
        <f t="shared" si="114"/>
        <v>3.7051539245667682</v>
      </c>
      <c r="AT143" s="5">
        <f t="shared" si="115"/>
        <v>3</v>
      </c>
      <c r="AU143" s="5">
        <f t="shared" si="116"/>
        <v>4</v>
      </c>
    </row>
    <row r="144" spans="1:47" x14ac:dyDescent="0.2">
      <c r="A144" s="1"/>
      <c r="B144" s="1"/>
      <c r="C144" s="1"/>
      <c r="D144" s="53" t="s">
        <v>60</v>
      </c>
      <c r="E144" s="1">
        <v>14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18184</v>
      </c>
      <c r="J144">
        <v>9092</v>
      </c>
      <c r="K144">
        <f t="shared" si="99"/>
        <v>34900.559999999998</v>
      </c>
      <c r="L144">
        <f t="shared" si="100"/>
        <v>3.8386009678838535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14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17770</v>
      </c>
      <c r="AA144">
        <v>8885</v>
      </c>
      <c r="AB144">
        <f t="shared" si="106"/>
        <v>19601.72</v>
      </c>
      <c r="AC144">
        <f t="shared" si="107"/>
        <v>2.2061586944288125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14</v>
      </c>
      <c r="AM144" s="1">
        <v>2</v>
      </c>
      <c r="AN144">
        <f t="shared" si="110"/>
        <v>40000</v>
      </c>
      <c r="AO144" s="3">
        <f t="shared" si="111"/>
        <v>4</v>
      </c>
      <c r="AP144">
        <f t="shared" si="112"/>
        <v>18372</v>
      </c>
      <c r="AQ144">
        <v>9186</v>
      </c>
      <c r="AR144">
        <f t="shared" si="113"/>
        <v>36347.56</v>
      </c>
      <c r="AS144">
        <f t="shared" si="114"/>
        <v>3.9568430219899846</v>
      </c>
      <c r="AT144" s="5">
        <f t="shared" si="115"/>
        <v>3</v>
      </c>
      <c r="AU144" s="5">
        <f t="shared" si="116"/>
        <v>4</v>
      </c>
    </row>
    <row r="145" spans="1:47" x14ac:dyDescent="0.2">
      <c r="A145" s="1"/>
      <c r="B145" s="1"/>
      <c r="C145" s="1"/>
      <c r="D145" s="53" t="s">
        <v>61</v>
      </c>
      <c r="E145" s="1">
        <v>14</v>
      </c>
      <c r="F145" s="1">
        <v>2</v>
      </c>
      <c r="G145">
        <f t="shared" si="97"/>
        <v>40000</v>
      </c>
      <c r="H145" s="3">
        <f t="shared" si="98"/>
        <v>5</v>
      </c>
      <c r="I145">
        <f t="shared" si="96"/>
        <v>17116</v>
      </c>
      <c r="J145">
        <v>8558</v>
      </c>
      <c r="K145">
        <f t="shared" si="99"/>
        <v>34900.559999999998</v>
      </c>
      <c r="L145">
        <f t="shared" si="100"/>
        <v>4.07812105632157</v>
      </c>
      <c r="M145" s="5">
        <f>_xlfn.FLOOR.PRECISE(L145)</f>
        <v>4</v>
      </c>
      <c r="N145" s="5">
        <f t="shared" si="102"/>
        <v>5</v>
      </c>
      <c r="O145" s="1"/>
      <c r="P145" s="1"/>
      <c r="Q145" s="1"/>
      <c r="R145" s="1"/>
      <c r="S145" s="1"/>
      <c r="T145" s="1"/>
      <c r="U145" s="53" t="s">
        <v>61</v>
      </c>
      <c r="V145" s="1">
        <v>14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17722</v>
      </c>
      <c r="AA145">
        <v>8861</v>
      </c>
      <c r="AB145">
        <f t="shared" si="106"/>
        <v>19601.72</v>
      </c>
      <c r="AC145">
        <f t="shared" si="107"/>
        <v>2.2121340706466541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14</v>
      </c>
      <c r="AM145" s="1">
        <v>2</v>
      </c>
      <c r="AN145">
        <f t="shared" si="110"/>
        <v>40000</v>
      </c>
      <c r="AO145" s="3">
        <f t="shared" si="111"/>
        <v>5</v>
      </c>
      <c r="AP145">
        <f t="shared" si="112"/>
        <v>17174</v>
      </c>
      <c r="AQ145">
        <v>8587</v>
      </c>
      <c r="AR145">
        <f t="shared" si="113"/>
        <v>36347.56</v>
      </c>
      <c r="AS145">
        <f t="shared" si="114"/>
        <v>4.2328589728659596</v>
      </c>
      <c r="AT145" s="5">
        <f t="shared" si="115"/>
        <v>4</v>
      </c>
      <c r="AU145" s="5">
        <f t="shared" si="116"/>
        <v>5</v>
      </c>
    </row>
    <row r="146" spans="1:47" x14ac:dyDescent="0.2">
      <c r="A146" s="1"/>
      <c r="B146" s="1"/>
      <c r="C146" s="1"/>
      <c r="D146" s="53" t="s">
        <v>62</v>
      </c>
      <c r="E146" s="1">
        <v>14</v>
      </c>
      <c r="F146" s="1">
        <v>2</v>
      </c>
      <c r="G146">
        <f t="shared" si="97"/>
        <v>40000</v>
      </c>
      <c r="H146" s="3">
        <f t="shared" si="98"/>
        <v>5</v>
      </c>
      <c r="I146">
        <f t="shared" si="96"/>
        <v>15842</v>
      </c>
      <c r="J146">
        <v>7921</v>
      </c>
      <c r="K146">
        <f t="shared" si="99"/>
        <v>34900.559999999998</v>
      </c>
      <c r="L146">
        <f t="shared" si="100"/>
        <v>4.4060800403989395</v>
      </c>
      <c r="M146" s="5">
        <f t="shared" si="101"/>
        <v>4</v>
      </c>
      <c r="N146" s="5">
        <f t="shared" si="102"/>
        <v>5</v>
      </c>
      <c r="O146" s="1"/>
      <c r="P146" s="1"/>
      <c r="Q146" s="1"/>
      <c r="R146" s="1"/>
      <c r="S146" s="1"/>
      <c r="T146" s="1"/>
      <c r="U146" s="53" t="s">
        <v>62</v>
      </c>
      <c r="V146" s="1">
        <v>14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17400</v>
      </c>
      <c r="AA146">
        <v>8700</v>
      </c>
      <c r="AB146">
        <f t="shared" si="106"/>
        <v>19601.72</v>
      </c>
      <c r="AC146">
        <f t="shared" si="107"/>
        <v>2.2530712643678164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14</v>
      </c>
      <c r="AM146" s="1">
        <v>2</v>
      </c>
      <c r="AN146">
        <f t="shared" si="110"/>
        <v>40000</v>
      </c>
      <c r="AO146" s="3">
        <f t="shared" si="111"/>
        <v>5</v>
      </c>
      <c r="AP146">
        <f t="shared" si="112"/>
        <v>15822</v>
      </c>
      <c r="AQ146">
        <v>7911</v>
      </c>
      <c r="AR146">
        <f t="shared" si="113"/>
        <v>36347.56</v>
      </c>
      <c r="AS146">
        <f t="shared" si="114"/>
        <v>4.5945594741499178</v>
      </c>
      <c r="AT146" s="5">
        <f t="shared" si="115"/>
        <v>4</v>
      </c>
      <c r="AU146" s="5">
        <f t="shared" si="116"/>
        <v>5</v>
      </c>
    </row>
    <row r="147" spans="1:47" x14ac:dyDescent="0.2">
      <c r="A147" s="1"/>
      <c r="B147" s="1"/>
      <c r="C147" s="1"/>
      <c r="D147" s="53" t="s">
        <v>63</v>
      </c>
      <c r="E147" s="1">
        <v>14</v>
      </c>
      <c r="F147" s="1">
        <v>2</v>
      </c>
      <c r="G147">
        <f t="shared" si="97"/>
        <v>40000</v>
      </c>
      <c r="H147" s="3">
        <f t="shared" si="98"/>
        <v>5</v>
      </c>
      <c r="I147">
        <f t="shared" si="96"/>
        <v>15026</v>
      </c>
      <c r="J147">
        <v>7513</v>
      </c>
      <c r="K147">
        <f t="shared" si="99"/>
        <v>34900.559999999998</v>
      </c>
      <c r="L147">
        <f t="shared" si="100"/>
        <v>4.6453560495141755</v>
      </c>
      <c r="M147" s="5">
        <f t="shared" si="101"/>
        <v>4</v>
      </c>
      <c r="N147" s="5">
        <f t="shared" si="102"/>
        <v>5</v>
      </c>
      <c r="O147" s="1"/>
      <c r="P147" s="1"/>
      <c r="Q147" s="1"/>
      <c r="R147" s="1"/>
      <c r="S147" s="1"/>
      <c r="T147" s="1"/>
      <c r="U147" s="53" t="s">
        <v>63</v>
      </c>
      <c r="V147" s="1">
        <v>14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17242</v>
      </c>
      <c r="AA147">
        <v>8621</v>
      </c>
      <c r="AB147">
        <f t="shared" si="106"/>
        <v>19601.72</v>
      </c>
      <c r="AC147">
        <f t="shared" si="107"/>
        <v>2.2737176661640182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14</v>
      </c>
      <c r="AM147" s="1">
        <v>2</v>
      </c>
      <c r="AN147">
        <f t="shared" si="110"/>
        <v>40000</v>
      </c>
      <c r="AO147" s="3">
        <f t="shared" si="111"/>
        <v>6</v>
      </c>
      <c r="AP147">
        <f t="shared" si="112"/>
        <v>14468</v>
      </c>
      <c r="AQ147">
        <v>7234</v>
      </c>
      <c r="AR147">
        <f t="shared" si="113"/>
        <v>36347.56</v>
      </c>
      <c r="AS147">
        <f t="shared" si="114"/>
        <v>5.0245452032070776</v>
      </c>
      <c r="AT147" s="5">
        <f t="shared" si="115"/>
        <v>5</v>
      </c>
      <c r="AU147" s="5">
        <f t="shared" si="116"/>
        <v>6</v>
      </c>
    </row>
    <row r="148" spans="1:47" x14ac:dyDescent="0.2">
      <c r="A148" s="1"/>
      <c r="B148" s="1"/>
      <c r="C148" s="1"/>
      <c r="D148" s="53" t="s">
        <v>64</v>
      </c>
      <c r="E148" s="1">
        <v>14</v>
      </c>
      <c r="F148" s="1">
        <v>2</v>
      </c>
      <c r="G148">
        <f t="shared" si="97"/>
        <v>40000</v>
      </c>
      <c r="H148" s="3">
        <f t="shared" si="98"/>
        <v>6</v>
      </c>
      <c r="I148">
        <f t="shared" si="96"/>
        <v>13720</v>
      </c>
      <c r="J148">
        <v>6860</v>
      </c>
      <c r="K148">
        <f t="shared" si="99"/>
        <v>34900.559999999998</v>
      </c>
      <c r="L148">
        <f t="shared" si="100"/>
        <v>5.0875451895043726</v>
      </c>
      <c r="M148" s="5">
        <f t="shared" si="101"/>
        <v>5</v>
      </c>
      <c r="N148" s="5">
        <f t="shared" si="102"/>
        <v>6</v>
      </c>
      <c r="O148" s="1"/>
      <c r="P148" s="1"/>
      <c r="Q148" s="1"/>
      <c r="R148" s="1"/>
      <c r="S148" s="1"/>
      <c r="T148" s="1"/>
      <c r="U148" s="53" t="s">
        <v>64</v>
      </c>
      <c r="V148" s="1">
        <v>14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16514</v>
      </c>
      <c r="AA148">
        <v>8257</v>
      </c>
      <c r="AB148">
        <f t="shared" si="106"/>
        <v>19601.72</v>
      </c>
      <c r="AC148">
        <f t="shared" si="107"/>
        <v>2.3739517984740224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14</v>
      </c>
      <c r="AM148" s="1">
        <v>2</v>
      </c>
      <c r="AN148">
        <f t="shared" si="110"/>
        <v>40000</v>
      </c>
      <c r="AO148" s="3">
        <f t="shared" si="111"/>
        <v>6</v>
      </c>
      <c r="AP148">
        <f t="shared" si="112"/>
        <v>12854</v>
      </c>
      <c r="AQ148">
        <v>6427</v>
      </c>
      <c r="AR148">
        <f t="shared" si="113"/>
        <v>36347.56</v>
      </c>
      <c r="AS148">
        <f t="shared" si="114"/>
        <v>5.6554473315699392</v>
      </c>
      <c r="AT148" s="5">
        <f t="shared" si="115"/>
        <v>5</v>
      </c>
      <c r="AU148" s="5">
        <f t="shared" si="116"/>
        <v>6</v>
      </c>
    </row>
    <row r="149" spans="1:47" x14ac:dyDescent="0.2">
      <c r="A149" s="1"/>
      <c r="B149" s="1"/>
      <c r="C149" s="1"/>
      <c r="D149" s="53" t="s">
        <v>65</v>
      </c>
      <c r="E149" s="1">
        <v>14</v>
      </c>
      <c r="F149" s="1">
        <v>2</v>
      </c>
      <c r="G149">
        <f t="shared" si="97"/>
        <v>40000</v>
      </c>
      <c r="H149" s="3">
        <f t="shared" si="98"/>
        <v>6</v>
      </c>
      <c r="I149">
        <f t="shared" si="96"/>
        <v>12666</v>
      </c>
      <c r="J149">
        <v>6333</v>
      </c>
      <c r="K149">
        <f t="shared" si="99"/>
        <v>34900.559999999998</v>
      </c>
      <c r="L149">
        <f t="shared" si="100"/>
        <v>5.5109047844623396</v>
      </c>
      <c r="M149" s="5">
        <f t="shared" si="101"/>
        <v>5</v>
      </c>
      <c r="N149" s="5">
        <f t="shared" si="102"/>
        <v>6</v>
      </c>
      <c r="O149" s="1"/>
      <c r="P149" s="1"/>
      <c r="Q149" s="1"/>
      <c r="R149" s="1"/>
      <c r="S149" s="1"/>
      <c r="T149" s="1"/>
      <c r="U149" s="53" t="s">
        <v>65</v>
      </c>
      <c r="V149" s="1">
        <v>14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16490</v>
      </c>
      <c r="AA149">
        <v>8245</v>
      </c>
      <c r="AB149">
        <f t="shared" si="106"/>
        <v>19601.72</v>
      </c>
      <c r="AC149">
        <f t="shared" si="107"/>
        <v>2.3774069132807765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14</v>
      </c>
      <c r="AM149" s="1">
        <v>2</v>
      </c>
      <c r="AN149">
        <f t="shared" si="110"/>
        <v>40000</v>
      </c>
      <c r="AO149" s="3">
        <f t="shared" si="111"/>
        <v>7</v>
      </c>
      <c r="AP149">
        <f t="shared" si="112"/>
        <v>11768</v>
      </c>
      <c r="AQ149">
        <v>5884</v>
      </c>
      <c r="AR149">
        <f t="shared" si="113"/>
        <v>36347.56</v>
      </c>
      <c r="AS149">
        <f t="shared" si="114"/>
        <v>6.1773555404486737</v>
      </c>
      <c r="AT149" s="5">
        <f t="shared" si="115"/>
        <v>6</v>
      </c>
      <c r="AU149" s="5">
        <f t="shared" si="116"/>
        <v>7</v>
      </c>
    </row>
    <row r="150" spans="1:47" x14ac:dyDescent="0.2">
      <c r="A150" s="1"/>
      <c r="B150" s="1"/>
      <c r="C150" s="1"/>
      <c r="D150" s="53" t="s">
        <v>66</v>
      </c>
      <c r="E150" s="1">
        <v>14</v>
      </c>
      <c r="F150" s="1">
        <v>2</v>
      </c>
      <c r="G150">
        <f t="shared" si="97"/>
        <v>40000</v>
      </c>
      <c r="H150" s="3">
        <f t="shared" si="98"/>
        <v>7</v>
      </c>
      <c r="I150">
        <f t="shared" si="96"/>
        <v>11438</v>
      </c>
      <c r="J150">
        <v>5719</v>
      </c>
      <c r="K150">
        <f t="shared" si="99"/>
        <v>34900.559999999998</v>
      </c>
      <c r="L150">
        <f t="shared" si="100"/>
        <v>6.1025633852072039</v>
      </c>
      <c r="M150" s="5">
        <f t="shared" si="101"/>
        <v>6</v>
      </c>
      <c r="N150" s="5">
        <f t="shared" si="102"/>
        <v>7</v>
      </c>
      <c r="O150" s="1"/>
      <c r="P150" s="1"/>
      <c r="Q150" s="1"/>
      <c r="R150" s="1"/>
      <c r="S150" s="1"/>
      <c r="T150" s="1"/>
      <c r="U150" s="53" t="s">
        <v>66</v>
      </c>
      <c r="V150" s="1">
        <v>14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15534</v>
      </c>
      <c r="AA150">
        <v>7767</v>
      </c>
      <c r="AB150">
        <f t="shared" si="106"/>
        <v>19601.72</v>
      </c>
      <c r="AC150">
        <f t="shared" si="107"/>
        <v>2.5237182953521309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14</v>
      </c>
      <c r="AM150" s="1">
        <v>2</v>
      </c>
      <c r="AN150">
        <f t="shared" si="110"/>
        <v>40000</v>
      </c>
      <c r="AO150" s="3">
        <f t="shared" si="111"/>
        <v>7</v>
      </c>
      <c r="AP150">
        <f t="shared" si="112"/>
        <v>10490</v>
      </c>
      <c r="AQ150">
        <v>5245</v>
      </c>
      <c r="AR150">
        <f t="shared" si="113"/>
        <v>36347.56</v>
      </c>
      <c r="AS150">
        <f t="shared" si="114"/>
        <v>6.9299447092469011</v>
      </c>
      <c r="AT150" s="5">
        <f t="shared" si="115"/>
        <v>6</v>
      </c>
      <c r="AU150" s="5">
        <f t="shared" si="116"/>
        <v>7</v>
      </c>
    </row>
    <row r="151" spans="1:47" x14ac:dyDescent="0.2">
      <c r="A151" s="1"/>
      <c r="B151" s="1"/>
      <c r="C151" s="1"/>
      <c r="D151" s="53" t="s">
        <v>67</v>
      </c>
      <c r="E151" s="1">
        <v>14</v>
      </c>
      <c r="F151" s="1">
        <v>2</v>
      </c>
      <c r="G151">
        <f t="shared" si="97"/>
        <v>40000</v>
      </c>
      <c r="H151" s="3">
        <f t="shared" si="98"/>
        <v>7</v>
      </c>
      <c r="I151">
        <f t="shared" si="96"/>
        <v>10216</v>
      </c>
      <c r="J151">
        <v>5108</v>
      </c>
      <c r="K151">
        <f t="shared" si="99"/>
        <v>34900.559999999998</v>
      </c>
      <c r="L151">
        <f t="shared" si="100"/>
        <v>6.8325293657008608</v>
      </c>
      <c r="M151" s="5">
        <f t="shared" si="101"/>
        <v>6</v>
      </c>
      <c r="N151" s="5">
        <f t="shared" si="102"/>
        <v>7</v>
      </c>
      <c r="O151" s="1"/>
      <c r="P151" s="1"/>
      <c r="Q151" s="1"/>
      <c r="R151" s="1"/>
      <c r="S151" s="1"/>
      <c r="T151" s="1"/>
      <c r="U151" s="53" t="s">
        <v>67</v>
      </c>
      <c r="V151" s="1">
        <v>14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14560</v>
      </c>
      <c r="AA151">
        <v>7280</v>
      </c>
      <c r="AB151">
        <f t="shared" si="106"/>
        <v>19601.72</v>
      </c>
      <c r="AC151">
        <f t="shared" si="107"/>
        <v>2.6925439560439561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14</v>
      </c>
      <c r="AM151" s="1">
        <v>2</v>
      </c>
      <c r="AN151">
        <f t="shared" si="110"/>
        <v>40000</v>
      </c>
      <c r="AO151" s="3">
        <f t="shared" si="111"/>
        <v>8</v>
      </c>
      <c r="AP151">
        <f t="shared" si="112"/>
        <v>9256</v>
      </c>
      <c r="AQ151">
        <v>4628</v>
      </c>
      <c r="AR151">
        <f t="shared" si="113"/>
        <v>36347.56</v>
      </c>
      <c r="AS151">
        <f t="shared" si="114"/>
        <v>7.8538375108038023</v>
      </c>
      <c r="AT151" s="5">
        <f t="shared" si="115"/>
        <v>7</v>
      </c>
      <c r="AU151" s="5">
        <f t="shared" si="116"/>
        <v>8</v>
      </c>
    </row>
    <row r="152" spans="1:47" x14ac:dyDescent="0.2">
      <c r="A152" s="1"/>
      <c r="B152" s="1"/>
      <c r="C152" s="1"/>
      <c r="D152" s="53" t="s">
        <v>68</v>
      </c>
      <c r="E152" s="1">
        <v>14</v>
      </c>
      <c r="F152" s="1">
        <v>2</v>
      </c>
      <c r="G152">
        <f t="shared" si="97"/>
        <v>40000</v>
      </c>
      <c r="H152" s="3">
        <f t="shared" si="98"/>
        <v>8</v>
      </c>
      <c r="I152">
        <f t="shared" si="96"/>
        <v>9212</v>
      </c>
      <c r="J152">
        <v>4606</v>
      </c>
      <c r="K152">
        <f t="shared" si="99"/>
        <v>34900.559999999998</v>
      </c>
      <c r="L152">
        <f t="shared" si="100"/>
        <v>7.5771949630916193</v>
      </c>
      <c r="M152" s="5">
        <f t="shared" si="101"/>
        <v>7</v>
      </c>
      <c r="N152" s="5">
        <f t="shared" si="102"/>
        <v>8</v>
      </c>
      <c r="O152" s="1"/>
      <c r="P152" s="1"/>
      <c r="Q152" s="1"/>
      <c r="R152" s="1"/>
      <c r="S152" s="1"/>
      <c r="T152" s="1"/>
      <c r="U152" s="53" t="s">
        <v>68</v>
      </c>
      <c r="V152" s="1">
        <v>14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13844</v>
      </c>
      <c r="AA152">
        <v>6922</v>
      </c>
      <c r="AB152">
        <f t="shared" si="106"/>
        <v>19601.72</v>
      </c>
      <c r="AC152">
        <f t="shared" si="107"/>
        <v>2.8318000577867668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14</v>
      </c>
      <c r="AM152" s="1">
        <v>2</v>
      </c>
      <c r="AN152">
        <f t="shared" si="110"/>
        <v>40000</v>
      </c>
      <c r="AO152" s="3">
        <f t="shared" si="111"/>
        <v>10</v>
      </c>
      <c r="AP152">
        <f t="shared" si="112"/>
        <v>7792</v>
      </c>
      <c r="AQ152">
        <v>3896</v>
      </c>
      <c r="AR152">
        <f t="shared" si="113"/>
        <v>36347.56</v>
      </c>
      <c r="AS152">
        <f t="shared" si="114"/>
        <v>9.3294558521560571</v>
      </c>
      <c r="AT152" s="5">
        <f t="shared" si="115"/>
        <v>9</v>
      </c>
      <c r="AU152" s="5">
        <f t="shared" si="116"/>
        <v>10</v>
      </c>
    </row>
    <row r="153" spans="1:47" x14ac:dyDescent="0.2">
      <c r="A153" s="1"/>
      <c r="B153" s="1"/>
      <c r="C153" s="1"/>
      <c r="D153" s="53" t="s">
        <v>69</v>
      </c>
      <c r="E153" s="1">
        <v>14</v>
      </c>
      <c r="F153" s="1">
        <v>2</v>
      </c>
      <c r="G153">
        <f t="shared" si="97"/>
        <v>40000</v>
      </c>
      <c r="H153" s="3">
        <f t="shared" si="98"/>
        <v>9</v>
      </c>
      <c r="I153">
        <f t="shared" si="96"/>
        <v>8166</v>
      </c>
      <c r="J153">
        <v>4083</v>
      </c>
      <c r="K153">
        <f t="shared" si="99"/>
        <v>34900.559999999998</v>
      </c>
      <c r="L153">
        <f t="shared" si="100"/>
        <v>8.5477736958119017</v>
      </c>
      <c r="M153" s="5">
        <f t="shared" si="101"/>
        <v>8</v>
      </c>
      <c r="N153" s="5">
        <f t="shared" si="102"/>
        <v>9</v>
      </c>
      <c r="O153" s="1"/>
      <c r="P153" s="1"/>
      <c r="Q153" s="1"/>
      <c r="R153" s="1"/>
      <c r="S153" s="1"/>
      <c r="T153" s="1"/>
      <c r="U153" s="53" t="s">
        <v>69</v>
      </c>
      <c r="V153" s="1">
        <v>14</v>
      </c>
      <c r="W153" s="1">
        <v>2</v>
      </c>
      <c r="X153">
        <f t="shared" si="103"/>
        <v>40000</v>
      </c>
      <c r="Y153" s="3">
        <f t="shared" si="104"/>
        <v>3</v>
      </c>
      <c r="Z153">
        <f t="shared" si="105"/>
        <v>13268</v>
      </c>
      <c r="AA153">
        <v>6634</v>
      </c>
      <c r="AB153">
        <f t="shared" si="106"/>
        <v>19601.72</v>
      </c>
      <c r="AC153">
        <f t="shared" si="107"/>
        <v>2.9547362074163401</v>
      </c>
      <c r="AD153" s="5">
        <f t="shared" si="108"/>
        <v>2</v>
      </c>
      <c r="AE153" s="5">
        <f t="shared" si="109"/>
        <v>3</v>
      </c>
      <c r="AF153" s="1"/>
      <c r="AG153" s="1"/>
      <c r="AH153" s="1"/>
      <c r="AI153" s="1"/>
      <c r="AJ153" s="1"/>
      <c r="AK153" s="53" t="s">
        <v>69</v>
      </c>
      <c r="AL153" s="1">
        <v>14</v>
      </c>
      <c r="AM153" s="1">
        <v>2</v>
      </c>
      <c r="AN153">
        <f t="shared" si="110"/>
        <v>40000</v>
      </c>
      <c r="AO153" s="3">
        <f t="shared" si="111"/>
        <v>11</v>
      </c>
      <c r="AP153">
        <f t="shared" si="112"/>
        <v>6866</v>
      </c>
      <c r="AQ153">
        <v>3433</v>
      </c>
      <c r="AR153">
        <f t="shared" si="113"/>
        <v>36347.56</v>
      </c>
      <c r="AS153">
        <f t="shared" si="114"/>
        <v>10.587695892805126</v>
      </c>
      <c r="AT153" s="5">
        <f t="shared" si="115"/>
        <v>10</v>
      </c>
      <c r="AU153" s="5">
        <f t="shared" si="116"/>
        <v>11</v>
      </c>
    </row>
    <row r="154" spans="1:47" x14ac:dyDescent="0.2">
      <c r="A154" s="1"/>
      <c r="B154" s="1"/>
      <c r="C154" s="1"/>
      <c r="D154" s="53" t="s">
        <v>70</v>
      </c>
      <c r="E154" s="1">
        <v>14</v>
      </c>
      <c r="F154" s="1">
        <v>1</v>
      </c>
      <c r="G154">
        <f t="shared" si="97"/>
        <v>40000</v>
      </c>
      <c r="H154" s="3">
        <f t="shared" si="98"/>
        <v>10</v>
      </c>
      <c r="I154">
        <f t="shared" si="96"/>
        <v>3562</v>
      </c>
      <c r="J154">
        <v>3562</v>
      </c>
      <c r="K154">
        <f t="shared" si="99"/>
        <v>34900.559999999998</v>
      </c>
      <c r="L154">
        <f t="shared" si="100"/>
        <v>9.7980235822571586</v>
      </c>
      <c r="M154" s="5">
        <f t="shared" si="101"/>
        <v>9</v>
      </c>
      <c r="N154" s="5">
        <f t="shared" si="102"/>
        <v>10</v>
      </c>
      <c r="O154" s="1"/>
      <c r="P154" s="1"/>
      <c r="Q154" s="1"/>
      <c r="R154" s="1"/>
      <c r="S154" s="1"/>
      <c r="T154" s="1"/>
      <c r="U154" s="53" t="s">
        <v>70</v>
      </c>
      <c r="V154" s="1">
        <v>14</v>
      </c>
      <c r="W154" s="1">
        <v>2</v>
      </c>
      <c r="X154">
        <f t="shared" si="103"/>
        <v>40000</v>
      </c>
      <c r="Y154" s="3">
        <f t="shared" si="104"/>
        <v>4</v>
      </c>
      <c r="Z154">
        <f t="shared" si="105"/>
        <v>12172</v>
      </c>
      <c r="AA154">
        <v>6086</v>
      </c>
      <c r="AB154">
        <f t="shared" si="106"/>
        <v>19601.72</v>
      </c>
      <c r="AC154">
        <f t="shared" si="107"/>
        <v>3.2207886953664149</v>
      </c>
      <c r="AD154" s="5">
        <f t="shared" si="108"/>
        <v>3</v>
      </c>
      <c r="AE154" s="5">
        <f t="shared" si="109"/>
        <v>4</v>
      </c>
      <c r="AF154" s="1"/>
      <c r="AG154" s="1"/>
      <c r="AH154" s="1"/>
      <c r="AI154" s="1"/>
      <c r="AJ154" s="1"/>
      <c r="AK154" s="53" t="s">
        <v>70</v>
      </c>
      <c r="AL154" s="1">
        <v>14</v>
      </c>
      <c r="AM154" s="1">
        <v>1</v>
      </c>
      <c r="AN154">
        <f t="shared" si="110"/>
        <v>40000</v>
      </c>
      <c r="AO154" s="3">
        <f t="shared" si="111"/>
        <v>13</v>
      </c>
      <c r="AP154">
        <f t="shared" si="112"/>
        <v>2948</v>
      </c>
      <c r="AQ154">
        <v>2948</v>
      </c>
      <c r="AR154">
        <f t="shared" si="113"/>
        <v>36347.56</v>
      </c>
      <c r="AS154">
        <f t="shared" si="114"/>
        <v>12.329565807327</v>
      </c>
      <c r="AT154" s="5">
        <f t="shared" si="115"/>
        <v>12</v>
      </c>
      <c r="AU154" s="5">
        <f t="shared" si="116"/>
        <v>13</v>
      </c>
    </row>
    <row r="155" spans="1:47" x14ac:dyDescent="0.2">
      <c r="A155" s="1"/>
      <c r="B155" s="1"/>
      <c r="C155" s="1"/>
      <c r="D155" s="53" t="s">
        <v>71</v>
      </c>
      <c r="E155" s="1">
        <v>14</v>
      </c>
      <c r="F155" s="1">
        <v>1</v>
      </c>
      <c r="G155">
        <f t="shared" si="97"/>
        <v>40000</v>
      </c>
      <c r="H155" s="3">
        <f t="shared" si="98"/>
        <v>12</v>
      </c>
      <c r="I155">
        <f t="shared" si="96"/>
        <v>3066</v>
      </c>
      <c r="J155">
        <v>3066</v>
      </c>
      <c r="K155">
        <f t="shared" si="99"/>
        <v>34900.559999999998</v>
      </c>
      <c r="L155">
        <f t="shared" si="100"/>
        <v>11.383091976516633</v>
      </c>
      <c r="M155" s="5">
        <f t="shared" si="101"/>
        <v>11</v>
      </c>
      <c r="N155" s="5">
        <f t="shared" si="102"/>
        <v>12</v>
      </c>
      <c r="O155" s="1"/>
      <c r="P155" s="1"/>
      <c r="Q155" s="1"/>
      <c r="R155" s="1"/>
      <c r="S155" s="1"/>
      <c r="T155" s="1"/>
      <c r="U155" s="53" t="s">
        <v>71</v>
      </c>
      <c r="V155" s="1">
        <v>14</v>
      </c>
      <c r="W155" s="1">
        <v>1</v>
      </c>
      <c r="X155">
        <f t="shared" si="103"/>
        <v>40000</v>
      </c>
      <c r="Y155" s="3">
        <f t="shared" si="104"/>
        <v>4</v>
      </c>
      <c r="Z155">
        <f t="shared" si="105"/>
        <v>5562</v>
      </c>
      <c r="AA155">
        <v>5562</v>
      </c>
      <c r="AB155">
        <f t="shared" si="106"/>
        <v>19601.72</v>
      </c>
      <c r="AC155">
        <f t="shared" si="107"/>
        <v>3.5242215030564545</v>
      </c>
      <c r="AD155" s="5">
        <f t="shared" si="108"/>
        <v>3</v>
      </c>
      <c r="AE155" s="5">
        <f t="shared" si="109"/>
        <v>4</v>
      </c>
      <c r="AF155" s="1"/>
      <c r="AG155" s="1"/>
      <c r="AH155" s="1"/>
      <c r="AI155" s="1"/>
      <c r="AJ155" s="1"/>
      <c r="AK155" s="53" t="s">
        <v>71</v>
      </c>
      <c r="AL155" s="1">
        <v>14</v>
      </c>
      <c r="AM155" s="1">
        <v>1</v>
      </c>
      <c r="AN155">
        <f t="shared" si="110"/>
        <v>40000</v>
      </c>
      <c r="AO155" s="3">
        <f t="shared" si="111"/>
        <v>15</v>
      </c>
      <c r="AP155">
        <f t="shared" si="112"/>
        <v>2446</v>
      </c>
      <c r="AQ155">
        <v>2446</v>
      </c>
      <c r="AR155">
        <f t="shared" si="113"/>
        <v>36347.56</v>
      </c>
      <c r="AS155">
        <f t="shared" si="114"/>
        <v>14.86</v>
      </c>
      <c r="AT155" s="5">
        <f t="shared" si="115"/>
        <v>14</v>
      </c>
      <c r="AU155" s="5">
        <f t="shared" si="116"/>
        <v>15</v>
      </c>
    </row>
    <row r="156" spans="1:47" x14ac:dyDescent="0.2">
      <c r="F156" t="s">
        <v>20</v>
      </c>
      <c r="I156">
        <f>SUM(I131:I155)</f>
        <v>872514</v>
      </c>
      <c r="J156">
        <f>SUM(J131:J155)</f>
        <v>188619</v>
      </c>
      <c r="W156" t="s">
        <v>20</v>
      </c>
      <c r="Z156">
        <f>SUM(Z131:Z155)</f>
        <v>490043</v>
      </c>
      <c r="AA156">
        <f>SUM(AA131:AA155)</f>
        <v>166630</v>
      </c>
      <c r="AM156" t="s">
        <v>20</v>
      </c>
      <c r="AP156">
        <f>SUM(AP131:AP155)</f>
        <v>908689</v>
      </c>
      <c r="AQ156">
        <f>SUM(AQ131:AQ155)</f>
        <v>192858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zoomScale="99" workbookViewId="0">
      <selection activeCell="N37" sqref="N37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78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57</v>
      </c>
      <c r="G6">
        <f>B$4/25</f>
        <v>40000</v>
      </c>
      <c r="H6" s="3">
        <f>N6</f>
        <v>13</v>
      </c>
      <c r="I6">
        <f t="shared" ref="I6:I30" si="0">F6*J6</f>
        <v>163875</v>
      </c>
      <c r="J6">
        <v>2875</v>
      </c>
      <c r="K6">
        <f>I$31/25</f>
        <v>36409.56</v>
      </c>
      <c r="L6">
        <f>K6/J6</f>
        <v>12.664194782608694</v>
      </c>
      <c r="M6" s="5">
        <f>_xlfn.FLOOR.PRECISE(L6)</f>
        <v>12</v>
      </c>
      <c r="N6" s="5">
        <f>ROUNDUP(L6,0)</f>
        <v>13</v>
      </c>
      <c r="U6" s="3" t="s">
        <v>9</v>
      </c>
      <c r="V6" s="1">
        <f>ROUNDUP(LOG(AA6,2), 0)</f>
        <v>10</v>
      </c>
      <c r="W6" s="3">
        <v>73</v>
      </c>
      <c r="X6">
        <f>S$4/25</f>
        <v>40000</v>
      </c>
      <c r="Y6" s="3">
        <f>AE6</f>
        <v>25</v>
      </c>
      <c r="Z6">
        <f>W6*AA6</f>
        <v>55115</v>
      </c>
      <c r="AA6">
        <v>755</v>
      </c>
      <c r="AB6">
        <f>Z$31/25</f>
        <v>18577.36</v>
      </c>
      <c r="AC6">
        <f>AB6/AA6</f>
        <v>24.605774834437089</v>
      </c>
      <c r="AD6" s="5">
        <f>_xlfn.FLOOR.PRECISE(AC6)</f>
        <v>24</v>
      </c>
      <c r="AE6" s="5">
        <f>ROUNDUP(AC6,0)</f>
        <v>25</v>
      </c>
      <c r="AI6">
        <v>88</v>
      </c>
      <c r="AK6" s="3" t="s">
        <v>9</v>
      </c>
      <c r="AL6" s="1">
        <f>ROUNDUP(LOG(AQ6,2), 0)</f>
        <v>12</v>
      </c>
      <c r="AM6">
        <v>68</v>
      </c>
      <c r="AN6">
        <f>AI$4/25</f>
        <v>40000</v>
      </c>
      <c r="AO6" s="3">
        <f>AU6</f>
        <v>13</v>
      </c>
      <c r="AP6">
        <f>AM6*AQ6</f>
        <v>193052</v>
      </c>
      <c r="AQ6">
        <v>2839</v>
      </c>
      <c r="AR6">
        <f>AP$31/25</f>
        <v>34454.480000000003</v>
      </c>
      <c r="AS6">
        <f>AR6/AQ6</f>
        <v>12.136132441000353</v>
      </c>
      <c r="AT6" s="5">
        <f>_xlfn.FLOOR.PRECISE(AS6)</f>
        <v>12</v>
      </c>
      <c r="AU6" s="5">
        <f>ROUNDUP(AS6,0)</f>
        <v>13</v>
      </c>
    </row>
    <row r="7" spans="1:47" x14ac:dyDescent="0.2">
      <c r="D7" s="3" t="s">
        <v>10</v>
      </c>
      <c r="E7" s="1">
        <f t="shared" ref="E7:E30" si="1">ROUNDUP(LOG(J7,2), 0)</f>
        <v>13</v>
      </c>
      <c r="F7" s="3">
        <v>28</v>
      </c>
      <c r="G7">
        <f t="shared" ref="G7:G30" si="2">B$4/25</f>
        <v>40000</v>
      </c>
      <c r="H7" s="3">
        <f t="shared" ref="H7:H30" si="3">N7</f>
        <v>7</v>
      </c>
      <c r="I7">
        <f t="shared" si="0"/>
        <v>154168</v>
      </c>
      <c r="J7">
        <v>5506</v>
      </c>
      <c r="K7">
        <f t="shared" ref="K7:K30" si="4">I$31/25</f>
        <v>36409.56</v>
      </c>
      <c r="L7">
        <f t="shared" ref="L7:L30" si="5">K7/J7</f>
        <v>6.6127061387577184</v>
      </c>
      <c r="M7" s="5">
        <f t="shared" ref="M7:M30" si="6">_xlfn.FLOOR.PRECISE(L7)</f>
        <v>6</v>
      </c>
      <c r="N7" s="5">
        <f t="shared" ref="N7:N30" si="7">ROUNDUP(L7,0)</f>
        <v>7</v>
      </c>
      <c r="U7" s="3" t="s">
        <v>10</v>
      </c>
      <c r="V7" s="1">
        <f>ROUNDUP(LOG(AA7,2), 0)</f>
        <v>11</v>
      </c>
      <c r="W7" s="3">
        <v>9</v>
      </c>
      <c r="X7">
        <f t="shared" ref="X7:X30" si="8">S$4/25</f>
        <v>40000</v>
      </c>
      <c r="Y7" s="3">
        <f t="shared" ref="Y7:Y30" si="9">AE7</f>
        <v>11</v>
      </c>
      <c r="Z7">
        <f t="shared" ref="Z7:Z30" si="10">W7*AA7</f>
        <v>16497</v>
      </c>
      <c r="AA7">
        <v>1833</v>
      </c>
      <c r="AB7">
        <f t="shared" ref="AB7:AB30" si="11">Z$31/25</f>
        <v>18577.36</v>
      </c>
      <c r="AC7">
        <f t="shared" ref="AC7:AC30" si="12">AB7/AA7</f>
        <v>10.134948172394981</v>
      </c>
      <c r="AD7" s="5">
        <f t="shared" ref="AD7:AD30" si="13">_xlfn.FLOOR.PRECISE(AC7)</f>
        <v>10</v>
      </c>
      <c r="AE7" s="5">
        <f t="shared" ref="AE7:AE30" si="14">ROUNDUP(AC7,0)</f>
        <v>11</v>
      </c>
      <c r="AI7">
        <v>9</v>
      </c>
      <c r="AK7" s="3" t="s">
        <v>10</v>
      </c>
      <c r="AL7" s="1">
        <f t="shared" ref="AL7:AL30" si="15">ROUNDUP(LOG(AQ7,2), 0)</f>
        <v>13</v>
      </c>
      <c r="AM7">
        <v>14</v>
      </c>
      <c r="AN7">
        <f t="shared" ref="AN7:AN30" si="16">AI$4/25</f>
        <v>40000</v>
      </c>
      <c r="AO7" s="3">
        <f t="shared" ref="AO7:AO30" si="17">AU7</f>
        <v>7</v>
      </c>
      <c r="AP7">
        <f t="shared" ref="AP7:AP30" si="18">AM7*AQ7</f>
        <v>79030</v>
      </c>
      <c r="AQ7">
        <v>5645</v>
      </c>
      <c r="AR7">
        <f t="shared" ref="AR7:AR30" si="19">AP$31/25</f>
        <v>34454.480000000003</v>
      </c>
      <c r="AS7">
        <f t="shared" ref="AS7:AS30" si="20">AR7/AQ7</f>
        <v>6.1035394154118698</v>
      </c>
      <c r="AT7" s="5">
        <f t="shared" ref="AT7:AT30" si="21">_xlfn.FLOOR.PRECISE(AS7)</f>
        <v>6</v>
      </c>
      <c r="AU7" s="5">
        <f t="shared" ref="AU7:AU30" si="22">ROUNDUP(AS7,0)</f>
        <v>7</v>
      </c>
    </row>
    <row r="8" spans="1:47" x14ac:dyDescent="0.2">
      <c r="D8" s="3" t="s">
        <v>11</v>
      </c>
      <c r="E8" s="1">
        <f t="shared" si="1"/>
        <v>13</v>
      </c>
      <c r="F8" s="3">
        <v>12</v>
      </c>
      <c r="G8">
        <f t="shared" si="2"/>
        <v>40000</v>
      </c>
      <c r="H8" s="3">
        <f t="shared" si="3"/>
        <v>5</v>
      </c>
      <c r="I8">
        <f t="shared" si="0"/>
        <v>87432</v>
      </c>
      <c r="J8">
        <v>7286</v>
      </c>
      <c r="K8">
        <f t="shared" si="4"/>
        <v>36409.56</v>
      </c>
      <c r="L8">
        <f t="shared" si="5"/>
        <v>4.9971946198188304</v>
      </c>
      <c r="M8" s="5">
        <f t="shared" si="6"/>
        <v>4</v>
      </c>
      <c r="N8" s="5">
        <f t="shared" si="7"/>
        <v>5</v>
      </c>
      <c r="U8" s="3" t="s">
        <v>11</v>
      </c>
      <c r="V8" s="1">
        <f t="shared" ref="V8:V30" si="23">ROUNDUP(LOG(AA8,2), 0)</f>
        <v>12</v>
      </c>
      <c r="W8" s="3">
        <v>7</v>
      </c>
      <c r="X8">
        <f t="shared" si="8"/>
        <v>40000</v>
      </c>
      <c r="Y8" s="3">
        <f t="shared" si="9"/>
        <v>7</v>
      </c>
      <c r="Z8">
        <f t="shared" si="10"/>
        <v>19600</v>
      </c>
      <c r="AA8">
        <v>2800</v>
      </c>
      <c r="AB8">
        <f t="shared" si="11"/>
        <v>18577.36</v>
      </c>
      <c r="AC8">
        <f t="shared" si="12"/>
        <v>6.6347714285714288</v>
      </c>
      <c r="AD8" s="5">
        <f t="shared" si="13"/>
        <v>6</v>
      </c>
      <c r="AE8" s="5">
        <f t="shared" si="14"/>
        <v>7</v>
      </c>
      <c r="AI8">
        <v>8</v>
      </c>
      <c r="AK8" s="3" t="s">
        <v>11</v>
      </c>
      <c r="AL8" s="1">
        <f t="shared" si="15"/>
        <v>13</v>
      </c>
      <c r="AM8">
        <v>8</v>
      </c>
      <c r="AN8">
        <f t="shared" si="16"/>
        <v>40000</v>
      </c>
      <c r="AO8" s="3">
        <f t="shared" si="17"/>
        <v>5</v>
      </c>
      <c r="AP8">
        <f t="shared" si="18"/>
        <v>63696</v>
      </c>
      <c r="AQ8">
        <v>7962</v>
      </c>
      <c r="AR8">
        <f t="shared" si="19"/>
        <v>34454.480000000003</v>
      </c>
      <c r="AS8">
        <f t="shared" si="20"/>
        <v>4.3273649836724442</v>
      </c>
      <c r="AT8" s="5">
        <f t="shared" si="21"/>
        <v>4</v>
      </c>
      <c r="AU8" s="5">
        <f t="shared" si="22"/>
        <v>5</v>
      </c>
    </row>
    <row r="9" spans="1:47" x14ac:dyDescent="0.2">
      <c r="D9" s="3" t="s">
        <v>12</v>
      </c>
      <c r="E9" s="1">
        <f t="shared" si="1"/>
        <v>14</v>
      </c>
      <c r="F9" s="3">
        <v>7</v>
      </c>
      <c r="G9">
        <f t="shared" si="2"/>
        <v>40000</v>
      </c>
      <c r="H9" s="3">
        <f t="shared" si="3"/>
        <v>5</v>
      </c>
      <c r="I9">
        <f t="shared" si="0"/>
        <v>60718</v>
      </c>
      <c r="J9">
        <v>8674</v>
      </c>
      <c r="K9">
        <f t="shared" si="4"/>
        <v>36409.56</v>
      </c>
      <c r="L9">
        <f t="shared" si="5"/>
        <v>4.1975513027438316</v>
      </c>
      <c r="M9" s="5">
        <f t="shared" si="6"/>
        <v>4</v>
      </c>
      <c r="N9" s="5">
        <f t="shared" si="7"/>
        <v>5</v>
      </c>
      <c r="U9" s="3" t="s">
        <v>12</v>
      </c>
      <c r="V9" s="1">
        <f t="shared" si="23"/>
        <v>12</v>
      </c>
      <c r="W9" s="3">
        <v>6</v>
      </c>
      <c r="X9">
        <f t="shared" si="8"/>
        <v>40000</v>
      </c>
      <c r="Y9" s="3">
        <f t="shared" si="9"/>
        <v>5</v>
      </c>
      <c r="Z9">
        <f t="shared" si="10"/>
        <v>23190</v>
      </c>
      <c r="AA9">
        <v>3865</v>
      </c>
      <c r="AB9">
        <f t="shared" si="11"/>
        <v>18577.36</v>
      </c>
      <c r="AC9">
        <f t="shared" si="12"/>
        <v>4.8065614489003883</v>
      </c>
      <c r="AD9" s="5">
        <f t="shared" si="13"/>
        <v>4</v>
      </c>
      <c r="AE9" s="5">
        <f t="shared" si="14"/>
        <v>5</v>
      </c>
      <c r="AI9">
        <v>7</v>
      </c>
      <c r="AK9" s="3" t="s">
        <v>12</v>
      </c>
      <c r="AL9" s="1">
        <f t="shared" si="15"/>
        <v>14</v>
      </c>
      <c r="AM9">
        <v>7</v>
      </c>
      <c r="AN9">
        <f t="shared" si="16"/>
        <v>40000</v>
      </c>
      <c r="AO9" s="3">
        <f t="shared" si="17"/>
        <v>4</v>
      </c>
      <c r="AP9">
        <f t="shared" si="18"/>
        <v>66584</v>
      </c>
      <c r="AQ9">
        <v>9512</v>
      </c>
      <c r="AR9">
        <f t="shared" si="19"/>
        <v>34454.480000000003</v>
      </c>
      <c r="AS9">
        <f t="shared" si="20"/>
        <v>3.6222119428090838</v>
      </c>
      <c r="AT9" s="5">
        <f t="shared" si="21"/>
        <v>3</v>
      </c>
      <c r="AU9" s="5">
        <f t="shared" si="22"/>
        <v>4</v>
      </c>
    </row>
    <row r="10" spans="1:47" x14ac:dyDescent="0.2">
      <c r="D10" s="3" t="s">
        <v>13</v>
      </c>
      <c r="E10" s="1">
        <f t="shared" si="1"/>
        <v>14</v>
      </c>
      <c r="F10" s="3">
        <v>6</v>
      </c>
      <c r="G10">
        <f t="shared" si="2"/>
        <v>40000</v>
      </c>
      <c r="H10" s="3">
        <f t="shared" si="3"/>
        <v>4</v>
      </c>
      <c r="I10">
        <f t="shared" si="0"/>
        <v>57288</v>
      </c>
      <c r="J10">
        <v>9548</v>
      </c>
      <c r="K10">
        <f t="shared" si="4"/>
        <v>36409.56</v>
      </c>
      <c r="L10">
        <f t="shared" si="5"/>
        <v>3.8133179723502302</v>
      </c>
      <c r="M10" s="5">
        <f t="shared" si="6"/>
        <v>3</v>
      </c>
      <c r="N10" s="5">
        <f t="shared" si="7"/>
        <v>4</v>
      </c>
      <c r="U10" s="3" t="s">
        <v>13</v>
      </c>
      <c r="V10" s="1">
        <f t="shared" si="23"/>
        <v>13</v>
      </c>
      <c r="W10" s="3">
        <v>5</v>
      </c>
      <c r="X10">
        <f t="shared" si="8"/>
        <v>40000</v>
      </c>
      <c r="Y10" s="3">
        <f t="shared" si="9"/>
        <v>4</v>
      </c>
      <c r="Z10">
        <f t="shared" si="10"/>
        <v>23965</v>
      </c>
      <c r="AA10">
        <v>4793</v>
      </c>
      <c r="AB10">
        <f t="shared" si="11"/>
        <v>18577.36</v>
      </c>
      <c r="AC10">
        <f t="shared" si="12"/>
        <v>3.8759357396202798</v>
      </c>
      <c r="AD10" s="5">
        <f t="shared" si="13"/>
        <v>3</v>
      </c>
      <c r="AE10" s="5">
        <f t="shared" si="14"/>
        <v>4</v>
      </c>
      <c r="AI10">
        <v>6</v>
      </c>
      <c r="AK10" s="3" t="s">
        <v>13</v>
      </c>
      <c r="AL10" s="1">
        <f t="shared" si="15"/>
        <v>14</v>
      </c>
      <c r="AM10">
        <v>6</v>
      </c>
      <c r="AN10">
        <f t="shared" si="16"/>
        <v>40000</v>
      </c>
      <c r="AO10" s="3">
        <f t="shared" si="17"/>
        <v>4</v>
      </c>
      <c r="AP10">
        <f t="shared" si="18"/>
        <v>63594</v>
      </c>
      <c r="AQ10">
        <v>10599</v>
      </c>
      <c r="AR10">
        <f t="shared" si="19"/>
        <v>34454.480000000003</v>
      </c>
      <c r="AS10">
        <f t="shared" si="20"/>
        <v>3.250729314086235</v>
      </c>
      <c r="AT10" s="5">
        <f t="shared" si="21"/>
        <v>3</v>
      </c>
      <c r="AU10" s="5">
        <f t="shared" si="22"/>
        <v>4</v>
      </c>
    </row>
    <row r="11" spans="1:47" x14ac:dyDescent="0.2">
      <c r="D11" s="3" t="s">
        <v>14</v>
      </c>
      <c r="E11" s="1">
        <f t="shared" si="1"/>
        <v>14</v>
      </c>
      <c r="F11" s="3">
        <v>5</v>
      </c>
      <c r="G11">
        <f t="shared" si="2"/>
        <v>40000</v>
      </c>
      <c r="H11" s="3">
        <f t="shared" si="3"/>
        <v>4</v>
      </c>
      <c r="I11">
        <f t="shared" si="0"/>
        <v>51365</v>
      </c>
      <c r="J11">
        <v>10273</v>
      </c>
      <c r="K11">
        <f t="shared" si="4"/>
        <v>36409.56</v>
      </c>
      <c r="L11">
        <f t="shared" si="5"/>
        <v>3.5441993575391804</v>
      </c>
      <c r="M11" s="5">
        <f t="shared" si="6"/>
        <v>3</v>
      </c>
      <c r="N11" s="5">
        <f t="shared" si="7"/>
        <v>4</v>
      </c>
      <c r="U11" s="3" t="s">
        <v>14</v>
      </c>
      <c r="V11" s="1">
        <f t="shared" si="23"/>
        <v>13</v>
      </c>
      <c r="W11" s="3">
        <v>4</v>
      </c>
      <c r="X11">
        <f t="shared" si="8"/>
        <v>40000</v>
      </c>
      <c r="Y11" s="3">
        <f t="shared" si="9"/>
        <v>4</v>
      </c>
      <c r="Z11">
        <f t="shared" si="10"/>
        <v>22828</v>
      </c>
      <c r="AA11">
        <v>5707</v>
      </c>
      <c r="AB11">
        <f t="shared" si="11"/>
        <v>18577.36</v>
      </c>
      <c r="AC11">
        <f t="shared" si="12"/>
        <v>3.2551883651655862</v>
      </c>
      <c r="AD11" s="5">
        <f t="shared" si="13"/>
        <v>3</v>
      </c>
      <c r="AE11" s="5">
        <f t="shared" si="14"/>
        <v>4</v>
      </c>
      <c r="AI11">
        <v>5</v>
      </c>
      <c r="AK11" s="3" t="s">
        <v>14</v>
      </c>
      <c r="AL11" s="1">
        <f t="shared" si="15"/>
        <v>14</v>
      </c>
      <c r="AM11">
        <v>5</v>
      </c>
      <c r="AN11">
        <f t="shared" si="16"/>
        <v>40000</v>
      </c>
      <c r="AO11" s="3">
        <f t="shared" si="17"/>
        <v>4</v>
      </c>
      <c r="AP11">
        <f t="shared" si="18"/>
        <v>56345</v>
      </c>
      <c r="AQ11">
        <v>11269</v>
      </c>
      <c r="AR11">
        <f t="shared" si="19"/>
        <v>34454.480000000003</v>
      </c>
      <c r="AS11">
        <f t="shared" si="20"/>
        <v>3.0574567397284591</v>
      </c>
      <c r="AT11" s="5">
        <f t="shared" si="21"/>
        <v>3</v>
      </c>
      <c r="AU11" s="5">
        <f t="shared" si="22"/>
        <v>4</v>
      </c>
    </row>
    <row r="12" spans="1:47" x14ac:dyDescent="0.2">
      <c r="D12" s="3" t="s">
        <v>15</v>
      </c>
      <c r="E12" s="1">
        <f t="shared" si="1"/>
        <v>14</v>
      </c>
      <c r="F12" s="3">
        <v>4</v>
      </c>
      <c r="G12">
        <f t="shared" si="2"/>
        <v>40000</v>
      </c>
      <c r="H12" s="3">
        <f t="shared" si="3"/>
        <v>4</v>
      </c>
      <c r="I12">
        <f t="shared" si="0"/>
        <v>42584</v>
      </c>
      <c r="J12">
        <v>10646</v>
      </c>
      <c r="K12">
        <f t="shared" si="4"/>
        <v>36409.56</v>
      </c>
      <c r="L12">
        <f t="shared" si="5"/>
        <v>3.4200225436783764</v>
      </c>
      <c r="M12" s="5">
        <f t="shared" si="6"/>
        <v>3</v>
      </c>
      <c r="N12" s="5">
        <f t="shared" si="7"/>
        <v>4</v>
      </c>
      <c r="U12" s="3" t="s">
        <v>15</v>
      </c>
      <c r="V12" s="1">
        <f t="shared" si="23"/>
        <v>13</v>
      </c>
      <c r="W12" s="3">
        <v>3</v>
      </c>
      <c r="X12">
        <f t="shared" si="8"/>
        <v>40000</v>
      </c>
      <c r="Y12" s="3">
        <f t="shared" si="9"/>
        <v>3</v>
      </c>
      <c r="Z12">
        <f t="shared" si="10"/>
        <v>19068</v>
      </c>
      <c r="AA12">
        <v>6356</v>
      </c>
      <c r="AB12">
        <f t="shared" si="11"/>
        <v>18577.36</v>
      </c>
      <c r="AC12">
        <f t="shared" si="12"/>
        <v>2.9228067967275018</v>
      </c>
      <c r="AD12" s="5">
        <f t="shared" si="13"/>
        <v>2</v>
      </c>
      <c r="AE12" s="5">
        <f t="shared" si="14"/>
        <v>3</v>
      </c>
      <c r="AI12">
        <v>4</v>
      </c>
      <c r="AK12" s="3" t="s">
        <v>15</v>
      </c>
      <c r="AL12" s="1">
        <f t="shared" si="15"/>
        <v>14</v>
      </c>
      <c r="AM12">
        <v>4</v>
      </c>
      <c r="AN12">
        <f t="shared" si="16"/>
        <v>40000</v>
      </c>
      <c r="AO12" s="3">
        <f t="shared" si="17"/>
        <v>3</v>
      </c>
      <c r="AP12">
        <f t="shared" si="18"/>
        <v>47088</v>
      </c>
      <c r="AQ12">
        <v>11772</v>
      </c>
      <c r="AR12">
        <f t="shared" si="19"/>
        <v>34454.480000000003</v>
      </c>
      <c r="AS12">
        <f t="shared" si="20"/>
        <v>2.9268161739721377</v>
      </c>
      <c r="AT12" s="5">
        <f t="shared" si="21"/>
        <v>2</v>
      </c>
      <c r="AU12" s="5">
        <f t="shared" si="22"/>
        <v>3</v>
      </c>
    </row>
    <row r="13" spans="1:47" x14ac:dyDescent="0.2">
      <c r="D13" s="3" t="s">
        <v>16</v>
      </c>
      <c r="E13" s="1">
        <f t="shared" si="1"/>
        <v>14</v>
      </c>
      <c r="F13" s="3">
        <v>3</v>
      </c>
      <c r="G13">
        <f t="shared" si="2"/>
        <v>40000</v>
      </c>
      <c r="H13" s="3">
        <f t="shared" si="3"/>
        <v>4</v>
      </c>
      <c r="I13">
        <f t="shared" si="0"/>
        <v>32163</v>
      </c>
      <c r="J13">
        <v>10721</v>
      </c>
      <c r="K13">
        <f t="shared" si="4"/>
        <v>36409.56</v>
      </c>
      <c r="L13">
        <f t="shared" si="5"/>
        <v>3.3960973789758415</v>
      </c>
      <c r="M13" s="5">
        <f t="shared" si="6"/>
        <v>3</v>
      </c>
      <c r="N13" s="5">
        <f t="shared" si="7"/>
        <v>4</v>
      </c>
      <c r="U13" s="3" t="s">
        <v>16</v>
      </c>
      <c r="V13" s="1">
        <f t="shared" si="23"/>
        <v>13</v>
      </c>
      <c r="W13" s="3">
        <v>3</v>
      </c>
      <c r="X13">
        <f t="shared" si="8"/>
        <v>40000</v>
      </c>
      <c r="Y13" s="3">
        <f t="shared" si="9"/>
        <v>3</v>
      </c>
      <c r="Z13">
        <f t="shared" si="10"/>
        <v>21486</v>
      </c>
      <c r="AA13">
        <v>7162</v>
      </c>
      <c r="AB13">
        <f t="shared" si="11"/>
        <v>18577.36</v>
      </c>
      <c r="AC13">
        <f t="shared" si="12"/>
        <v>2.5938788048031278</v>
      </c>
      <c r="AD13" s="5">
        <f t="shared" si="13"/>
        <v>2</v>
      </c>
      <c r="AE13" s="5">
        <f t="shared" si="14"/>
        <v>3</v>
      </c>
      <c r="AI13">
        <v>3</v>
      </c>
      <c r="AK13" s="3" t="s">
        <v>16</v>
      </c>
      <c r="AL13" s="1">
        <f t="shared" si="15"/>
        <v>14</v>
      </c>
      <c r="AM13">
        <v>3</v>
      </c>
      <c r="AN13">
        <f t="shared" si="16"/>
        <v>40000</v>
      </c>
      <c r="AO13" s="3">
        <f t="shared" si="17"/>
        <v>3</v>
      </c>
      <c r="AP13">
        <f t="shared" si="18"/>
        <v>34833</v>
      </c>
      <c r="AQ13">
        <v>11611</v>
      </c>
      <c r="AR13">
        <f t="shared" si="19"/>
        <v>34454.480000000003</v>
      </c>
      <c r="AS13">
        <f t="shared" si="20"/>
        <v>2.9673998794246836</v>
      </c>
      <c r="AT13" s="5">
        <f t="shared" si="21"/>
        <v>2</v>
      </c>
      <c r="AU13" s="5">
        <f t="shared" si="22"/>
        <v>3</v>
      </c>
    </row>
    <row r="14" spans="1:47" x14ac:dyDescent="0.2">
      <c r="D14" s="3" t="s">
        <v>17</v>
      </c>
      <c r="E14" s="1">
        <f t="shared" si="1"/>
        <v>14</v>
      </c>
      <c r="F14" s="3">
        <v>3</v>
      </c>
      <c r="G14">
        <f t="shared" si="2"/>
        <v>40000</v>
      </c>
      <c r="H14" s="3">
        <f t="shared" si="3"/>
        <v>4</v>
      </c>
      <c r="I14">
        <f t="shared" si="0"/>
        <v>31590</v>
      </c>
      <c r="J14">
        <v>10530</v>
      </c>
      <c r="K14">
        <f t="shared" si="4"/>
        <v>36409.56</v>
      </c>
      <c r="L14">
        <f t="shared" si="5"/>
        <v>3.4576980056980053</v>
      </c>
      <c r="M14" s="5">
        <f t="shared" si="6"/>
        <v>3</v>
      </c>
      <c r="N14" s="5">
        <f t="shared" si="7"/>
        <v>4</v>
      </c>
      <c r="U14" s="3" t="s">
        <v>17</v>
      </c>
      <c r="V14" s="1">
        <f t="shared" si="23"/>
        <v>13</v>
      </c>
      <c r="W14" s="3">
        <v>3</v>
      </c>
      <c r="X14">
        <f t="shared" si="8"/>
        <v>40000</v>
      </c>
      <c r="Y14" s="3">
        <f t="shared" si="9"/>
        <v>3</v>
      </c>
      <c r="Z14">
        <f t="shared" si="10"/>
        <v>22845</v>
      </c>
      <c r="AA14">
        <v>7615</v>
      </c>
      <c r="AB14">
        <f t="shared" si="11"/>
        <v>18577.36</v>
      </c>
      <c r="AC14">
        <f t="shared" si="12"/>
        <v>2.4395745239658568</v>
      </c>
      <c r="AD14" s="5">
        <f t="shared" si="13"/>
        <v>2</v>
      </c>
      <c r="AE14" s="5">
        <f t="shared" si="14"/>
        <v>3</v>
      </c>
      <c r="AI14">
        <v>2</v>
      </c>
      <c r="AK14" s="3" t="s">
        <v>17</v>
      </c>
      <c r="AL14" s="1">
        <f t="shared" si="15"/>
        <v>14</v>
      </c>
      <c r="AM14">
        <v>3</v>
      </c>
      <c r="AN14">
        <f t="shared" si="16"/>
        <v>40000</v>
      </c>
      <c r="AO14" s="3">
        <f t="shared" si="17"/>
        <v>3</v>
      </c>
      <c r="AP14">
        <f t="shared" si="18"/>
        <v>34644</v>
      </c>
      <c r="AQ14">
        <v>11548</v>
      </c>
      <c r="AR14">
        <f t="shared" si="19"/>
        <v>34454.480000000003</v>
      </c>
      <c r="AS14">
        <f t="shared" si="20"/>
        <v>2.9835885001731905</v>
      </c>
      <c r="AT14" s="5">
        <f t="shared" si="21"/>
        <v>2</v>
      </c>
      <c r="AU14" s="5">
        <f t="shared" si="22"/>
        <v>3</v>
      </c>
    </row>
    <row r="15" spans="1:47" x14ac:dyDescent="0.2">
      <c r="D15" s="3" t="s">
        <v>18</v>
      </c>
      <c r="E15" s="1">
        <f t="shared" si="1"/>
        <v>14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31692</v>
      </c>
      <c r="J15">
        <v>10564</v>
      </c>
      <c r="K15">
        <f t="shared" si="4"/>
        <v>36409.56</v>
      </c>
      <c r="L15">
        <f t="shared" si="5"/>
        <v>3.4465694812570993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13</v>
      </c>
      <c r="W15" s="3">
        <v>2</v>
      </c>
      <c r="X15">
        <f t="shared" si="8"/>
        <v>40000</v>
      </c>
      <c r="Y15" s="3">
        <f t="shared" si="9"/>
        <v>3</v>
      </c>
      <c r="Z15">
        <f t="shared" si="10"/>
        <v>15920</v>
      </c>
      <c r="AA15">
        <v>7960</v>
      </c>
      <c r="AB15">
        <f t="shared" si="11"/>
        <v>18577.36</v>
      </c>
      <c r="AC15">
        <f t="shared" si="12"/>
        <v>2.3338391959798996</v>
      </c>
      <c r="AD15" s="5">
        <f t="shared" si="13"/>
        <v>2</v>
      </c>
      <c r="AE15" s="5">
        <f t="shared" si="14"/>
        <v>3</v>
      </c>
      <c r="AI15">
        <v>2</v>
      </c>
      <c r="AK15" s="3" t="s">
        <v>18</v>
      </c>
      <c r="AL15" s="1">
        <f t="shared" si="15"/>
        <v>14</v>
      </c>
      <c r="AM15">
        <v>3</v>
      </c>
      <c r="AN15">
        <f t="shared" si="16"/>
        <v>40000</v>
      </c>
      <c r="AO15" s="3">
        <f t="shared" si="17"/>
        <v>4</v>
      </c>
      <c r="AP15">
        <f t="shared" si="18"/>
        <v>33363</v>
      </c>
      <c r="AQ15">
        <v>11121</v>
      </c>
      <c r="AR15">
        <f t="shared" si="19"/>
        <v>34454.480000000003</v>
      </c>
      <c r="AS15">
        <f t="shared" si="20"/>
        <v>3.0981458501933283</v>
      </c>
      <c r="AT15" s="5">
        <f t="shared" si="21"/>
        <v>3</v>
      </c>
      <c r="AU15" s="5">
        <f t="shared" si="22"/>
        <v>4</v>
      </c>
    </row>
    <row r="16" spans="1:47" x14ac:dyDescent="0.2">
      <c r="D16" s="3" t="s">
        <v>57</v>
      </c>
      <c r="E16" s="1">
        <f t="shared" si="1"/>
        <v>14</v>
      </c>
      <c r="F16" s="3">
        <v>2</v>
      </c>
      <c r="G16">
        <f t="shared" si="2"/>
        <v>40000</v>
      </c>
      <c r="H16" s="3">
        <f t="shared" si="3"/>
        <v>4</v>
      </c>
      <c r="I16">
        <f t="shared" si="0"/>
        <v>20396</v>
      </c>
      <c r="J16">
        <v>10198</v>
      </c>
      <c r="K16">
        <f t="shared" si="4"/>
        <v>36409.56</v>
      </c>
      <c r="L16">
        <f t="shared" si="5"/>
        <v>3.5702647577956461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14</v>
      </c>
      <c r="W16" s="3">
        <v>2</v>
      </c>
      <c r="X16">
        <f t="shared" si="8"/>
        <v>40000</v>
      </c>
      <c r="Y16" s="3">
        <f t="shared" si="9"/>
        <v>3</v>
      </c>
      <c r="Z16">
        <f t="shared" si="10"/>
        <v>16788</v>
      </c>
      <c r="AA16">
        <v>8394</v>
      </c>
      <c r="AB16">
        <f t="shared" si="11"/>
        <v>18577.36</v>
      </c>
      <c r="AC16">
        <f t="shared" si="12"/>
        <v>2.2131713128425066</v>
      </c>
      <c r="AD16" s="5">
        <f t="shared" si="13"/>
        <v>2</v>
      </c>
      <c r="AE16" s="5">
        <f t="shared" si="14"/>
        <v>3</v>
      </c>
      <c r="AI16">
        <v>2</v>
      </c>
      <c r="AK16" s="3" t="s">
        <v>57</v>
      </c>
      <c r="AL16" s="1">
        <f t="shared" si="15"/>
        <v>14</v>
      </c>
      <c r="AM16">
        <v>2</v>
      </c>
      <c r="AN16">
        <f t="shared" si="16"/>
        <v>40000</v>
      </c>
      <c r="AO16" s="3">
        <f t="shared" si="17"/>
        <v>4</v>
      </c>
      <c r="AP16">
        <f t="shared" si="18"/>
        <v>21762</v>
      </c>
      <c r="AQ16">
        <v>10881</v>
      </c>
      <c r="AR16">
        <f t="shared" si="19"/>
        <v>34454.480000000003</v>
      </c>
      <c r="AS16">
        <f t="shared" si="20"/>
        <v>3.1664810219648931</v>
      </c>
      <c r="AT16" s="5">
        <f t="shared" si="21"/>
        <v>3</v>
      </c>
      <c r="AU16" s="5">
        <f t="shared" si="22"/>
        <v>4</v>
      </c>
    </row>
    <row r="17" spans="4:47" x14ac:dyDescent="0.2">
      <c r="D17" s="3" t="s">
        <v>58</v>
      </c>
      <c r="E17" s="1">
        <f t="shared" si="1"/>
        <v>14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19650</v>
      </c>
      <c r="J17">
        <v>9825</v>
      </c>
      <c r="K17">
        <f t="shared" si="4"/>
        <v>36409.56</v>
      </c>
      <c r="L17">
        <f t="shared" si="5"/>
        <v>3.7058076335877859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14</v>
      </c>
      <c r="W17" s="3">
        <v>2</v>
      </c>
      <c r="X17">
        <f t="shared" si="8"/>
        <v>40000</v>
      </c>
      <c r="Y17" s="3">
        <f t="shared" si="9"/>
        <v>3</v>
      </c>
      <c r="Z17">
        <f t="shared" si="10"/>
        <v>17528</v>
      </c>
      <c r="AA17">
        <v>8764</v>
      </c>
      <c r="AB17">
        <f t="shared" si="11"/>
        <v>18577.36</v>
      </c>
      <c r="AC17">
        <f t="shared" si="12"/>
        <v>2.1197352806937473</v>
      </c>
      <c r="AD17" s="5">
        <f t="shared" si="13"/>
        <v>2</v>
      </c>
      <c r="AE17" s="5">
        <f t="shared" si="14"/>
        <v>3</v>
      </c>
      <c r="AI17">
        <v>2</v>
      </c>
      <c r="AK17" s="3" t="s">
        <v>58</v>
      </c>
      <c r="AL17" s="1">
        <f t="shared" si="15"/>
        <v>14</v>
      </c>
      <c r="AM17">
        <v>2</v>
      </c>
      <c r="AN17">
        <f t="shared" si="16"/>
        <v>40000</v>
      </c>
      <c r="AO17" s="3">
        <f t="shared" si="17"/>
        <v>4</v>
      </c>
      <c r="AP17">
        <f t="shared" si="18"/>
        <v>20928</v>
      </c>
      <c r="AQ17">
        <v>10464</v>
      </c>
      <c r="AR17">
        <f t="shared" si="19"/>
        <v>34454.480000000003</v>
      </c>
      <c r="AS17">
        <f t="shared" si="20"/>
        <v>3.2926681957186545</v>
      </c>
      <c r="AT17" s="5">
        <f t="shared" si="21"/>
        <v>3</v>
      </c>
      <c r="AU17" s="5">
        <f t="shared" si="22"/>
        <v>4</v>
      </c>
    </row>
    <row r="18" spans="4:47" x14ac:dyDescent="0.2">
      <c r="D18" s="3" t="s">
        <v>59</v>
      </c>
      <c r="E18" s="1">
        <f t="shared" si="1"/>
        <v>14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19104</v>
      </c>
      <c r="J18">
        <v>9552</v>
      </c>
      <c r="K18">
        <f t="shared" si="4"/>
        <v>36409.56</v>
      </c>
      <c r="L18">
        <f t="shared" si="5"/>
        <v>3.8117211055276381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14</v>
      </c>
      <c r="W18" s="3">
        <v>2</v>
      </c>
      <c r="X18">
        <f t="shared" si="8"/>
        <v>40000</v>
      </c>
      <c r="Y18" s="3">
        <f t="shared" si="9"/>
        <v>3</v>
      </c>
      <c r="Z18">
        <f t="shared" si="10"/>
        <v>17612</v>
      </c>
      <c r="AA18">
        <v>8806</v>
      </c>
      <c r="AB18">
        <f t="shared" si="11"/>
        <v>18577.36</v>
      </c>
      <c r="AC18">
        <f t="shared" si="12"/>
        <v>2.1096252555076087</v>
      </c>
      <c r="AD18" s="5">
        <f t="shared" si="13"/>
        <v>2</v>
      </c>
      <c r="AE18" s="5">
        <f t="shared" si="14"/>
        <v>3</v>
      </c>
      <c r="AI18">
        <v>2</v>
      </c>
      <c r="AK18" s="3" t="s">
        <v>59</v>
      </c>
      <c r="AL18" s="1">
        <f t="shared" si="15"/>
        <v>14</v>
      </c>
      <c r="AM18">
        <v>2</v>
      </c>
      <c r="AN18">
        <f t="shared" si="16"/>
        <v>40000</v>
      </c>
      <c r="AO18" s="3">
        <f t="shared" si="17"/>
        <v>4</v>
      </c>
      <c r="AP18">
        <f t="shared" si="18"/>
        <v>19620</v>
      </c>
      <c r="AQ18">
        <v>9810</v>
      </c>
      <c r="AR18">
        <f t="shared" si="19"/>
        <v>34454.480000000003</v>
      </c>
      <c r="AS18">
        <f t="shared" si="20"/>
        <v>3.5121794087665652</v>
      </c>
      <c r="AT18" s="5">
        <f t="shared" si="21"/>
        <v>3</v>
      </c>
      <c r="AU18" s="5">
        <f t="shared" si="22"/>
        <v>4</v>
      </c>
    </row>
    <row r="19" spans="4:47" x14ac:dyDescent="0.2">
      <c r="D19" s="3" t="s">
        <v>60</v>
      </c>
      <c r="E19" s="1">
        <f t="shared" si="1"/>
        <v>14</v>
      </c>
      <c r="F19" s="3">
        <v>2</v>
      </c>
      <c r="G19">
        <f t="shared" si="2"/>
        <v>40000</v>
      </c>
      <c r="H19" s="3">
        <f t="shared" si="3"/>
        <v>5</v>
      </c>
      <c r="I19">
        <f t="shared" si="0"/>
        <v>18184</v>
      </c>
      <c r="J19">
        <v>9092</v>
      </c>
      <c r="K19">
        <f t="shared" si="4"/>
        <v>36409.56</v>
      </c>
      <c r="L19">
        <f t="shared" si="5"/>
        <v>4.0045710514738229</v>
      </c>
      <c r="M19" s="5">
        <f t="shared" si="6"/>
        <v>4</v>
      </c>
      <c r="N19" s="5">
        <f t="shared" si="7"/>
        <v>5</v>
      </c>
      <c r="U19" s="3" t="s">
        <v>60</v>
      </c>
      <c r="V19" s="1">
        <f t="shared" si="23"/>
        <v>14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17770</v>
      </c>
      <c r="AA19">
        <v>8885</v>
      </c>
      <c r="AB19">
        <f t="shared" si="11"/>
        <v>18577.36</v>
      </c>
      <c r="AC19">
        <f t="shared" si="12"/>
        <v>2.0908677546426562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14</v>
      </c>
      <c r="AM19">
        <v>2</v>
      </c>
      <c r="AN19">
        <f t="shared" si="16"/>
        <v>40000</v>
      </c>
      <c r="AO19" s="3">
        <f t="shared" si="17"/>
        <v>4</v>
      </c>
      <c r="AP19">
        <f t="shared" si="18"/>
        <v>18372</v>
      </c>
      <c r="AQ19">
        <v>9186</v>
      </c>
      <c r="AR19">
        <f t="shared" si="19"/>
        <v>34454.480000000003</v>
      </c>
      <c r="AS19">
        <f t="shared" si="20"/>
        <v>3.7507598519486178</v>
      </c>
      <c r="AT19" s="5">
        <f t="shared" si="21"/>
        <v>3</v>
      </c>
      <c r="AU19" s="5">
        <f t="shared" si="22"/>
        <v>4</v>
      </c>
    </row>
    <row r="20" spans="4:47" x14ac:dyDescent="0.2">
      <c r="D20" s="3" t="s">
        <v>61</v>
      </c>
      <c r="E20" s="1">
        <f t="shared" si="1"/>
        <v>14</v>
      </c>
      <c r="F20" s="3">
        <v>2</v>
      </c>
      <c r="G20">
        <f t="shared" si="2"/>
        <v>40000</v>
      </c>
      <c r="H20" s="3">
        <f t="shared" si="3"/>
        <v>5</v>
      </c>
      <c r="I20">
        <f t="shared" si="0"/>
        <v>17116</v>
      </c>
      <c r="J20">
        <v>8558</v>
      </c>
      <c r="K20">
        <f t="shared" si="4"/>
        <v>36409.56</v>
      </c>
      <c r="L20">
        <f t="shared" si="5"/>
        <v>4.2544473007712078</v>
      </c>
      <c r="M20" s="5">
        <f t="shared" si="6"/>
        <v>4</v>
      </c>
      <c r="N20" s="5">
        <f t="shared" si="7"/>
        <v>5</v>
      </c>
      <c r="U20" s="3" t="s">
        <v>61</v>
      </c>
      <c r="V20" s="1">
        <f t="shared" si="23"/>
        <v>14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17722</v>
      </c>
      <c r="AA20">
        <v>8861</v>
      </c>
      <c r="AB20">
        <f t="shared" si="11"/>
        <v>18577.36</v>
      </c>
      <c r="AC20">
        <f t="shared" si="12"/>
        <v>2.096530865590791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14</v>
      </c>
      <c r="AM20">
        <v>2</v>
      </c>
      <c r="AN20">
        <f t="shared" si="16"/>
        <v>40000</v>
      </c>
      <c r="AO20" s="3">
        <f t="shared" si="17"/>
        <v>5</v>
      </c>
      <c r="AP20">
        <f t="shared" si="18"/>
        <v>17174</v>
      </c>
      <c r="AQ20">
        <v>8587</v>
      </c>
      <c r="AR20">
        <f t="shared" si="19"/>
        <v>34454.480000000003</v>
      </c>
      <c r="AS20">
        <f t="shared" si="20"/>
        <v>4.012400139746128</v>
      </c>
      <c r="AT20" s="5">
        <f t="shared" si="21"/>
        <v>4</v>
      </c>
      <c r="AU20" s="5">
        <f t="shared" si="22"/>
        <v>5</v>
      </c>
    </row>
    <row r="21" spans="4:47" x14ac:dyDescent="0.2">
      <c r="D21" s="3" t="s">
        <v>62</v>
      </c>
      <c r="E21" s="1">
        <f t="shared" si="1"/>
        <v>13</v>
      </c>
      <c r="F21" s="3">
        <v>2</v>
      </c>
      <c r="G21">
        <f t="shared" si="2"/>
        <v>40000</v>
      </c>
      <c r="H21" s="3">
        <f t="shared" si="3"/>
        <v>5</v>
      </c>
      <c r="I21">
        <f t="shared" si="0"/>
        <v>15842</v>
      </c>
      <c r="J21">
        <v>7921</v>
      </c>
      <c r="K21">
        <f t="shared" si="4"/>
        <v>36409.56</v>
      </c>
      <c r="L21">
        <f t="shared" si="5"/>
        <v>4.5965862896098972</v>
      </c>
      <c r="M21" s="5">
        <f t="shared" si="6"/>
        <v>4</v>
      </c>
      <c r="N21" s="5">
        <f t="shared" si="7"/>
        <v>5</v>
      </c>
      <c r="U21" s="3" t="s">
        <v>62</v>
      </c>
      <c r="V21" s="1">
        <f t="shared" si="23"/>
        <v>14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17400</v>
      </c>
      <c r="AA21">
        <v>8700</v>
      </c>
      <c r="AB21">
        <f t="shared" si="11"/>
        <v>18577.36</v>
      </c>
      <c r="AC21">
        <f t="shared" si="12"/>
        <v>2.1353287356321839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13</v>
      </c>
      <c r="AM21">
        <v>2</v>
      </c>
      <c r="AN21">
        <f t="shared" si="16"/>
        <v>40000</v>
      </c>
      <c r="AO21" s="3">
        <f t="shared" si="17"/>
        <v>5</v>
      </c>
      <c r="AP21">
        <f t="shared" si="18"/>
        <v>15822</v>
      </c>
      <c r="AQ21">
        <v>7911</v>
      </c>
      <c r="AR21">
        <f t="shared" si="19"/>
        <v>34454.480000000003</v>
      </c>
      <c r="AS21">
        <f t="shared" si="20"/>
        <v>4.3552622930097336</v>
      </c>
      <c r="AT21" s="5">
        <f t="shared" si="21"/>
        <v>4</v>
      </c>
      <c r="AU21" s="5">
        <f t="shared" si="22"/>
        <v>5</v>
      </c>
    </row>
    <row r="22" spans="4:47" x14ac:dyDescent="0.2">
      <c r="D22" s="3" t="s">
        <v>63</v>
      </c>
      <c r="E22" s="1">
        <f t="shared" si="1"/>
        <v>13</v>
      </c>
      <c r="F22" s="3">
        <v>2</v>
      </c>
      <c r="G22">
        <f t="shared" si="2"/>
        <v>40000</v>
      </c>
      <c r="H22" s="3">
        <f t="shared" si="3"/>
        <v>5</v>
      </c>
      <c r="I22">
        <f t="shared" si="0"/>
        <v>15026</v>
      </c>
      <c r="J22">
        <v>7513</v>
      </c>
      <c r="K22">
        <f t="shared" si="4"/>
        <v>36409.56</v>
      </c>
      <c r="L22">
        <f t="shared" si="5"/>
        <v>4.8462079062957537</v>
      </c>
      <c r="M22" s="5">
        <f t="shared" si="6"/>
        <v>4</v>
      </c>
      <c r="N22" s="5">
        <f t="shared" si="7"/>
        <v>5</v>
      </c>
      <c r="U22" s="3" t="s">
        <v>63</v>
      </c>
      <c r="V22" s="1">
        <f t="shared" si="23"/>
        <v>14</v>
      </c>
      <c r="W22" s="3">
        <v>2</v>
      </c>
      <c r="X22">
        <f t="shared" si="8"/>
        <v>40000</v>
      </c>
      <c r="Y22" s="3">
        <f t="shared" si="9"/>
        <v>3</v>
      </c>
      <c r="Z22">
        <f t="shared" si="10"/>
        <v>17242</v>
      </c>
      <c r="AA22">
        <v>8621</v>
      </c>
      <c r="AB22">
        <f t="shared" si="11"/>
        <v>18577.36</v>
      </c>
      <c r="AC22">
        <f t="shared" si="12"/>
        <v>2.1548961837373857</v>
      </c>
      <c r="AD22" s="5">
        <f t="shared" si="13"/>
        <v>2</v>
      </c>
      <c r="AE22" s="5">
        <f t="shared" si="14"/>
        <v>3</v>
      </c>
      <c r="AI22">
        <v>2</v>
      </c>
      <c r="AK22" s="3" t="s">
        <v>63</v>
      </c>
      <c r="AL22" s="1">
        <f t="shared" si="15"/>
        <v>13</v>
      </c>
      <c r="AM22">
        <v>2</v>
      </c>
      <c r="AN22">
        <f t="shared" si="16"/>
        <v>40000</v>
      </c>
      <c r="AO22" s="3">
        <f t="shared" si="17"/>
        <v>5</v>
      </c>
      <c r="AP22">
        <f t="shared" si="18"/>
        <v>14468</v>
      </c>
      <c r="AQ22">
        <v>7234</v>
      </c>
      <c r="AR22">
        <f t="shared" si="19"/>
        <v>34454.480000000003</v>
      </c>
      <c r="AS22">
        <f t="shared" si="20"/>
        <v>4.7628531932540783</v>
      </c>
      <c r="AT22" s="5">
        <f t="shared" si="21"/>
        <v>4</v>
      </c>
      <c r="AU22" s="5">
        <f t="shared" si="22"/>
        <v>5</v>
      </c>
    </row>
    <row r="23" spans="4:47" x14ac:dyDescent="0.2">
      <c r="D23" s="3" t="s">
        <v>64</v>
      </c>
      <c r="E23" s="1">
        <f t="shared" si="1"/>
        <v>13</v>
      </c>
      <c r="F23" s="3">
        <v>2</v>
      </c>
      <c r="G23">
        <f t="shared" si="2"/>
        <v>40000</v>
      </c>
      <c r="H23" s="3">
        <f t="shared" si="3"/>
        <v>6</v>
      </c>
      <c r="I23">
        <f t="shared" si="0"/>
        <v>13720</v>
      </c>
      <c r="J23">
        <v>6860</v>
      </c>
      <c r="K23">
        <f t="shared" si="4"/>
        <v>36409.56</v>
      </c>
      <c r="L23">
        <f t="shared" si="5"/>
        <v>5.3075160349854222</v>
      </c>
      <c r="M23" s="5">
        <f t="shared" si="6"/>
        <v>5</v>
      </c>
      <c r="N23" s="5">
        <f t="shared" si="7"/>
        <v>6</v>
      </c>
      <c r="U23" s="3" t="s">
        <v>64</v>
      </c>
      <c r="V23" s="1">
        <f t="shared" si="23"/>
        <v>14</v>
      </c>
      <c r="W23" s="3">
        <v>2</v>
      </c>
      <c r="X23">
        <f t="shared" si="8"/>
        <v>40000</v>
      </c>
      <c r="Y23" s="3">
        <f t="shared" si="9"/>
        <v>3</v>
      </c>
      <c r="Z23">
        <f t="shared" si="10"/>
        <v>16514</v>
      </c>
      <c r="AA23">
        <v>8257</v>
      </c>
      <c r="AB23">
        <f t="shared" si="11"/>
        <v>18577.36</v>
      </c>
      <c r="AC23">
        <f t="shared" si="12"/>
        <v>2.2498922126680392</v>
      </c>
      <c r="AD23" s="5">
        <f t="shared" si="13"/>
        <v>2</v>
      </c>
      <c r="AE23" s="5">
        <f t="shared" si="14"/>
        <v>3</v>
      </c>
      <c r="AI23">
        <v>2</v>
      </c>
      <c r="AK23" s="3" t="s">
        <v>64</v>
      </c>
      <c r="AL23" s="1">
        <f t="shared" si="15"/>
        <v>13</v>
      </c>
      <c r="AM23">
        <v>2</v>
      </c>
      <c r="AN23">
        <f t="shared" si="16"/>
        <v>40000</v>
      </c>
      <c r="AO23" s="3">
        <f t="shared" si="17"/>
        <v>6</v>
      </c>
      <c r="AP23">
        <f t="shared" si="18"/>
        <v>12854</v>
      </c>
      <c r="AQ23">
        <v>6427</v>
      </c>
      <c r="AR23">
        <f t="shared" si="19"/>
        <v>34454.480000000003</v>
      </c>
      <c r="AS23">
        <f t="shared" si="20"/>
        <v>5.3608962190757747</v>
      </c>
      <c r="AT23" s="5">
        <f t="shared" si="21"/>
        <v>5</v>
      </c>
      <c r="AU23" s="5">
        <f t="shared" si="22"/>
        <v>6</v>
      </c>
    </row>
    <row r="24" spans="4:47" x14ac:dyDescent="0.2">
      <c r="D24" s="3" t="s">
        <v>65</v>
      </c>
      <c r="E24" s="1">
        <f t="shared" si="1"/>
        <v>13</v>
      </c>
      <c r="F24" s="3">
        <v>2</v>
      </c>
      <c r="G24">
        <f t="shared" si="2"/>
        <v>40000</v>
      </c>
      <c r="H24" s="3">
        <f t="shared" si="3"/>
        <v>6</v>
      </c>
      <c r="I24">
        <f t="shared" si="0"/>
        <v>12666</v>
      </c>
      <c r="J24">
        <v>6333</v>
      </c>
      <c r="K24">
        <f t="shared" si="4"/>
        <v>36409.56</v>
      </c>
      <c r="L24">
        <f t="shared" si="5"/>
        <v>5.7491804831833253</v>
      </c>
      <c r="M24" s="5">
        <f t="shared" si="6"/>
        <v>5</v>
      </c>
      <c r="N24" s="5">
        <f t="shared" si="7"/>
        <v>6</v>
      </c>
      <c r="U24" s="3" t="s">
        <v>65</v>
      </c>
      <c r="V24" s="1">
        <f t="shared" si="23"/>
        <v>14</v>
      </c>
      <c r="W24" s="3">
        <v>2</v>
      </c>
      <c r="X24">
        <f t="shared" si="8"/>
        <v>40000</v>
      </c>
      <c r="Y24" s="3">
        <f t="shared" si="9"/>
        <v>3</v>
      </c>
      <c r="Z24">
        <f t="shared" si="10"/>
        <v>16490</v>
      </c>
      <c r="AA24">
        <v>8245</v>
      </c>
      <c r="AB24">
        <f t="shared" si="11"/>
        <v>18577.36</v>
      </c>
      <c r="AC24">
        <f t="shared" si="12"/>
        <v>2.2531667677380232</v>
      </c>
      <c r="AD24" s="5">
        <f t="shared" si="13"/>
        <v>2</v>
      </c>
      <c r="AE24" s="5">
        <f t="shared" si="14"/>
        <v>3</v>
      </c>
      <c r="AI24">
        <v>2</v>
      </c>
      <c r="AK24" s="3" t="s">
        <v>65</v>
      </c>
      <c r="AL24" s="1">
        <f t="shared" si="15"/>
        <v>13</v>
      </c>
      <c r="AM24">
        <v>2</v>
      </c>
      <c r="AN24">
        <f t="shared" si="16"/>
        <v>40000</v>
      </c>
      <c r="AO24" s="3">
        <f t="shared" si="17"/>
        <v>6</v>
      </c>
      <c r="AP24">
        <f t="shared" si="18"/>
        <v>11768</v>
      </c>
      <c r="AQ24">
        <v>5884</v>
      </c>
      <c r="AR24">
        <f t="shared" si="19"/>
        <v>34454.480000000003</v>
      </c>
      <c r="AS24">
        <f t="shared" si="20"/>
        <v>5.8556220258327674</v>
      </c>
      <c r="AT24" s="5">
        <f t="shared" si="21"/>
        <v>5</v>
      </c>
      <c r="AU24" s="5">
        <f t="shared" si="22"/>
        <v>6</v>
      </c>
    </row>
    <row r="25" spans="4:47" x14ac:dyDescent="0.2">
      <c r="D25" s="3" t="s">
        <v>66</v>
      </c>
      <c r="E25" s="1">
        <f t="shared" si="1"/>
        <v>13</v>
      </c>
      <c r="F25" s="3">
        <v>2</v>
      </c>
      <c r="G25">
        <f t="shared" si="2"/>
        <v>40000</v>
      </c>
      <c r="H25" s="3">
        <f t="shared" si="3"/>
        <v>7</v>
      </c>
      <c r="I25">
        <f t="shared" si="0"/>
        <v>11438</v>
      </c>
      <c r="J25">
        <v>5719</v>
      </c>
      <c r="K25">
        <f t="shared" si="4"/>
        <v>36409.56</v>
      </c>
      <c r="L25">
        <f t="shared" si="5"/>
        <v>6.3664207029200908</v>
      </c>
      <c r="M25" s="5">
        <f t="shared" si="6"/>
        <v>6</v>
      </c>
      <c r="N25" s="5">
        <f t="shared" si="7"/>
        <v>7</v>
      </c>
      <c r="U25" s="3" t="s">
        <v>66</v>
      </c>
      <c r="V25" s="1">
        <f t="shared" si="23"/>
        <v>13</v>
      </c>
      <c r="W25" s="3">
        <v>2</v>
      </c>
      <c r="X25">
        <f t="shared" si="8"/>
        <v>40000</v>
      </c>
      <c r="Y25" s="3">
        <f t="shared" si="9"/>
        <v>3</v>
      </c>
      <c r="Z25">
        <f t="shared" si="10"/>
        <v>15534</v>
      </c>
      <c r="AA25">
        <v>7767</v>
      </c>
      <c r="AB25">
        <f t="shared" si="11"/>
        <v>18577.36</v>
      </c>
      <c r="AC25">
        <f t="shared" si="12"/>
        <v>2.3918321102098625</v>
      </c>
      <c r="AD25" s="5">
        <f t="shared" si="13"/>
        <v>2</v>
      </c>
      <c r="AE25" s="5">
        <f t="shared" si="14"/>
        <v>3</v>
      </c>
      <c r="AI25">
        <v>2</v>
      </c>
      <c r="AK25" s="3" t="s">
        <v>66</v>
      </c>
      <c r="AL25" s="1">
        <f t="shared" si="15"/>
        <v>13</v>
      </c>
      <c r="AM25">
        <v>2</v>
      </c>
      <c r="AN25">
        <f t="shared" si="16"/>
        <v>40000</v>
      </c>
      <c r="AO25" s="3">
        <f t="shared" si="17"/>
        <v>7</v>
      </c>
      <c r="AP25">
        <f t="shared" si="18"/>
        <v>10490</v>
      </c>
      <c r="AQ25">
        <v>5245</v>
      </c>
      <c r="AR25">
        <f t="shared" si="19"/>
        <v>34454.480000000003</v>
      </c>
      <c r="AS25">
        <f t="shared" si="20"/>
        <v>6.5690142993326983</v>
      </c>
      <c r="AT25" s="5">
        <f t="shared" si="21"/>
        <v>6</v>
      </c>
      <c r="AU25" s="5">
        <f t="shared" si="22"/>
        <v>7</v>
      </c>
    </row>
    <row r="26" spans="4:47" x14ac:dyDescent="0.2">
      <c r="D26" s="3" t="s">
        <v>67</v>
      </c>
      <c r="E26" s="1">
        <f t="shared" si="1"/>
        <v>13</v>
      </c>
      <c r="F26" s="3">
        <v>2</v>
      </c>
      <c r="G26">
        <f t="shared" si="2"/>
        <v>40000</v>
      </c>
      <c r="H26" s="3">
        <f t="shared" si="3"/>
        <v>8</v>
      </c>
      <c r="I26">
        <f t="shared" si="0"/>
        <v>10216</v>
      </c>
      <c r="J26">
        <v>5108</v>
      </c>
      <c r="K26">
        <f t="shared" si="4"/>
        <v>36409.56</v>
      </c>
      <c r="L26">
        <f t="shared" si="5"/>
        <v>7.1279483163664832</v>
      </c>
      <c r="M26" s="5">
        <f t="shared" si="6"/>
        <v>7</v>
      </c>
      <c r="N26" s="5">
        <f t="shared" si="7"/>
        <v>8</v>
      </c>
      <c r="U26" s="3" t="s">
        <v>67</v>
      </c>
      <c r="V26" s="1">
        <f t="shared" si="23"/>
        <v>13</v>
      </c>
      <c r="W26" s="3">
        <v>2</v>
      </c>
      <c r="X26">
        <f t="shared" si="8"/>
        <v>40000</v>
      </c>
      <c r="Y26" s="3">
        <f t="shared" si="9"/>
        <v>3</v>
      </c>
      <c r="Z26">
        <f t="shared" si="10"/>
        <v>14560</v>
      </c>
      <c r="AA26">
        <v>7280</v>
      </c>
      <c r="AB26">
        <f t="shared" si="11"/>
        <v>18577.36</v>
      </c>
      <c r="AC26">
        <f t="shared" si="12"/>
        <v>2.5518351648351647</v>
      </c>
      <c r="AD26" s="5">
        <f t="shared" si="13"/>
        <v>2</v>
      </c>
      <c r="AE26" s="5">
        <f t="shared" si="14"/>
        <v>3</v>
      </c>
      <c r="AI26">
        <v>2</v>
      </c>
      <c r="AK26" s="3" t="s">
        <v>67</v>
      </c>
      <c r="AL26" s="1">
        <f t="shared" si="15"/>
        <v>13</v>
      </c>
      <c r="AM26">
        <v>2</v>
      </c>
      <c r="AN26">
        <f t="shared" si="16"/>
        <v>40000</v>
      </c>
      <c r="AO26" s="3">
        <f t="shared" si="17"/>
        <v>8</v>
      </c>
      <c r="AP26">
        <f t="shared" si="18"/>
        <v>9256</v>
      </c>
      <c r="AQ26">
        <v>4628</v>
      </c>
      <c r="AR26">
        <f t="shared" si="19"/>
        <v>34454.480000000003</v>
      </c>
      <c r="AS26">
        <f t="shared" si="20"/>
        <v>7.4447882454624033</v>
      </c>
      <c r="AT26" s="5">
        <f t="shared" si="21"/>
        <v>7</v>
      </c>
      <c r="AU26" s="5">
        <f t="shared" si="22"/>
        <v>8</v>
      </c>
    </row>
    <row r="27" spans="4:47" x14ac:dyDescent="0.2">
      <c r="D27" s="3" t="s">
        <v>68</v>
      </c>
      <c r="E27" s="1">
        <f t="shared" si="1"/>
        <v>13</v>
      </c>
      <c r="F27" s="3">
        <v>2</v>
      </c>
      <c r="G27">
        <f t="shared" si="2"/>
        <v>40000</v>
      </c>
      <c r="H27" s="3">
        <f t="shared" si="3"/>
        <v>8</v>
      </c>
      <c r="I27">
        <f t="shared" si="0"/>
        <v>9212</v>
      </c>
      <c r="J27">
        <v>4606</v>
      </c>
      <c r="K27">
        <f t="shared" si="4"/>
        <v>36409.56</v>
      </c>
      <c r="L27">
        <f t="shared" si="5"/>
        <v>7.9048111159357353</v>
      </c>
      <c r="M27" s="5">
        <f t="shared" si="6"/>
        <v>7</v>
      </c>
      <c r="N27" s="5">
        <f t="shared" si="7"/>
        <v>8</v>
      </c>
      <c r="U27" s="3" t="s">
        <v>68</v>
      </c>
      <c r="V27" s="1">
        <f t="shared" si="23"/>
        <v>13</v>
      </c>
      <c r="W27" s="3">
        <v>2</v>
      </c>
      <c r="X27">
        <f t="shared" si="8"/>
        <v>40000</v>
      </c>
      <c r="Y27" s="3">
        <f t="shared" si="9"/>
        <v>3</v>
      </c>
      <c r="Z27">
        <f t="shared" si="10"/>
        <v>13844</v>
      </c>
      <c r="AA27">
        <v>6922</v>
      </c>
      <c r="AB27">
        <f t="shared" si="11"/>
        <v>18577.36</v>
      </c>
      <c r="AC27">
        <f t="shared" si="12"/>
        <v>2.6838139266108061</v>
      </c>
      <c r="AD27" s="5">
        <f t="shared" si="13"/>
        <v>2</v>
      </c>
      <c r="AE27" s="5">
        <f t="shared" si="14"/>
        <v>3</v>
      </c>
      <c r="AI27">
        <v>2</v>
      </c>
      <c r="AK27" s="3" t="s">
        <v>68</v>
      </c>
      <c r="AL27" s="1">
        <f t="shared" si="15"/>
        <v>12</v>
      </c>
      <c r="AM27">
        <v>2</v>
      </c>
      <c r="AN27">
        <f t="shared" si="16"/>
        <v>40000</v>
      </c>
      <c r="AO27" s="3">
        <f t="shared" si="17"/>
        <v>9</v>
      </c>
      <c r="AP27">
        <f t="shared" si="18"/>
        <v>7792</v>
      </c>
      <c r="AQ27">
        <v>3896</v>
      </c>
      <c r="AR27">
        <f t="shared" si="19"/>
        <v>34454.480000000003</v>
      </c>
      <c r="AS27">
        <f t="shared" si="20"/>
        <v>8.8435523613963039</v>
      </c>
      <c r="AT27" s="5">
        <f t="shared" si="21"/>
        <v>8</v>
      </c>
      <c r="AU27" s="5">
        <f t="shared" si="22"/>
        <v>9</v>
      </c>
    </row>
    <row r="28" spans="4:47" x14ac:dyDescent="0.2">
      <c r="D28" s="3" t="s">
        <v>69</v>
      </c>
      <c r="E28" s="1">
        <f t="shared" si="1"/>
        <v>12</v>
      </c>
      <c r="F28" s="3">
        <v>2</v>
      </c>
      <c r="G28">
        <f t="shared" si="2"/>
        <v>40000</v>
      </c>
      <c r="H28" s="3">
        <f t="shared" si="3"/>
        <v>9</v>
      </c>
      <c r="I28">
        <f t="shared" si="0"/>
        <v>8166</v>
      </c>
      <c r="J28">
        <v>4083</v>
      </c>
      <c r="K28">
        <f t="shared" si="4"/>
        <v>36409.56</v>
      </c>
      <c r="L28">
        <f t="shared" si="5"/>
        <v>8.9173548861131522</v>
      </c>
      <c r="M28" s="5">
        <f t="shared" si="6"/>
        <v>8</v>
      </c>
      <c r="N28" s="5">
        <f t="shared" si="7"/>
        <v>9</v>
      </c>
      <c r="U28" s="3" t="s">
        <v>69</v>
      </c>
      <c r="V28" s="1">
        <f t="shared" si="23"/>
        <v>13</v>
      </c>
      <c r="W28" s="3">
        <v>2</v>
      </c>
      <c r="X28">
        <f t="shared" si="8"/>
        <v>40000</v>
      </c>
      <c r="Y28" s="3">
        <f t="shared" si="9"/>
        <v>3</v>
      </c>
      <c r="Z28">
        <f t="shared" si="10"/>
        <v>13268</v>
      </c>
      <c r="AA28">
        <v>6634</v>
      </c>
      <c r="AB28">
        <f t="shared" si="11"/>
        <v>18577.36</v>
      </c>
      <c r="AC28">
        <f t="shared" si="12"/>
        <v>2.8003255954175459</v>
      </c>
      <c r="AD28" s="5">
        <f t="shared" si="13"/>
        <v>2</v>
      </c>
      <c r="AE28" s="5">
        <f t="shared" si="14"/>
        <v>3</v>
      </c>
      <c r="AI28">
        <v>2</v>
      </c>
      <c r="AK28" s="3" t="s">
        <v>69</v>
      </c>
      <c r="AL28" s="1">
        <f t="shared" si="15"/>
        <v>12</v>
      </c>
      <c r="AM28">
        <v>1</v>
      </c>
      <c r="AN28">
        <f t="shared" si="16"/>
        <v>40000</v>
      </c>
      <c r="AO28" s="3">
        <f t="shared" si="17"/>
        <v>11</v>
      </c>
      <c r="AP28">
        <f t="shared" si="18"/>
        <v>3433</v>
      </c>
      <c r="AQ28">
        <v>3433</v>
      </c>
      <c r="AR28">
        <f t="shared" si="19"/>
        <v>34454.480000000003</v>
      </c>
      <c r="AS28">
        <f t="shared" si="20"/>
        <v>10.036259831051559</v>
      </c>
      <c r="AT28" s="5">
        <f t="shared" si="21"/>
        <v>10</v>
      </c>
      <c r="AU28" s="5">
        <f t="shared" si="22"/>
        <v>11</v>
      </c>
    </row>
    <row r="29" spans="4:47" x14ac:dyDescent="0.2">
      <c r="D29" s="3" t="s">
        <v>70</v>
      </c>
      <c r="E29" s="1">
        <f t="shared" si="1"/>
        <v>12</v>
      </c>
      <c r="F29" s="3">
        <v>1</v>
      </c>
      <c r="G29">
        <f t="shared" si="2"/>
        <v>40000</v>
      </c>
      <c r="H29" s="3">
        <f t="shared" si="3"/>
        <v>11</v>
      </c>
      <c r="I29">
        <f t="shared" si="0"/>
        <v>3562</v>
      </c>
      <c r="J29">
        <v>3562</v>
      </c>
      <c r="K29">
        <f t="shared" si="4"/>
        <v>36409.56</v>
      </c>
      <c r="L29">
        <f t="shared" si="5"/>
        <v>10.221661987647389</v>
      </c>
      <c r="M29" s="5">
        <f t="shared" si="6"/>
        <v>10</v>
      </c>
      <c r="N29" s="5">
        <f t="shared" si="7"/>
        <v>11</v>
      </c>
      <c r="U29" s="3" t="s">
        <v>70</v>
      </c>
      <c r="V29" s="1">
        <f t="shared" si="23"/>
        <v>13</v>
      </c>
      <c r="W29" s="3">
        <v>1</v>
      </c>
      <c r="X29">
        <f t="shared" si="8"/>
        <v>40000</v>
      </c>
      <c r="Y29" s="3">
        <f t="shared" si="9"/>
        <v>4</v>
      </c>
      <c r="Z29">
        <f t="shared" si="10"/>
        <v>6086</v>
      </c>
      <c r="AA29">
        <v>6086</v>
      </c>
      <c r="AB29">
        <f t="shared" si="11"/>
        <v>18577.36</v>
      </c>
      <c r="AC29">
        <f t="shared" si="12"/>
        <v>3.0524745317121265</v>
      </c>
      <c r="AD29" s="5">
        <f t="shared" si="13"/>
        <v>3</v>
      </c>
      <c r="AE29" s="5">
        <f t="shared" si="14"/>
        <v>4</v>
      </c>
      <c r="AI29">
        <v>2</v>
      </c>
      <c r="AK29" s="3" t="s">
        <v>70</v>
      </c>
      <c r="AL29" s="1">
        <f t="shared" si="15"/>
        <v>12</v>
      </c>
      <c r="AM29">
        <v>1</v>
      </c>
      <c r="AN29">
        <f t="shared" si="16"/>
        <v>40000</v>
      </c>
      <c r="AO29" s="3">
        <f t="shared" si="17"/>
        <v>12</v>
      </c>
      <c r="AP29">
        <f t="shared" si="18"/>
        <v>2948</v>
      </c>
      <c r="AQ29">
        <v>2948</v>
      </c>
      <c r="AR29">
        <f t="shared" si="19"/>
        <v>34454.480000000003</v>
      </c>
      <c r="AS29">
        <f t="shared" si="20"/>
        <v>11.687408412483041</v>
      </c>
      <c r="AT29" s="5">
        <f t="shared" si="21"/>
        <v>11</v>
      </c>
      <c r="AU29" s="5">
        <f t="shared" si="22"/>
        <v>12</v>
      </c>
    </row>
    <row r="30" spans="4:47" x14ac:dyDescent="0.2">
      <c r="D30" s="3" t="s">
        <v>71</v>
      </c>
      <c r="E30" s="1">
        <f t="shared" si="1"/>
        <v>12</v>
      </c>
      <c r="F30" s="3">
        <v>1</v>
      </c>
      <c r="G30">
        <f t="shared" si="2"/>
        <v>40000</v>
      </c>
      <c r="H30" s="3">
        <f t="shared" si="3"/>
        <v>12</v>
      </c>
      <c r="I30">
        <f t="shared" si="0"/>
        <v>3066</v>
      </c>
      <c r="J30">
        <v>3066</v>
      </c>
      <c r="K30">
        <f t="shared" si="4"/>
        <v>36409.56</v>
      </c>
      <c r="L30">
        <f t="shared" si="5"/>
        <v>11.875264187866927</v>
      </c>
      <c r="M30" s="5">
        <f t="shared" si="6"/>
        <v>11</v>
      </c>
      <c r="N30" s="5">
        <f t="shared" si="7"/>
        <v>12</v>
      </c>
      <c r="U30" s="3" t="s">
        <v>71</v>
      </c>
      <c r="V30" s="1">
        <f t="shared" si="23"/>
        <v>13</v>
      </c>
      <c r="W30" s="3">
        <v>1</v>
      </c>
      <c r="X30">
        <f t="shared" si="8"/>
        <v>40000</v>
      </c>
      <c r="Y30" s="3">
        <f t="shared" si="9"/>
        <v>4</v>
      </c>
      <c r="Z30">
        <f t="shared" si="10"/>
        <v>5562</v>
      </c>
      <c r="AA30">
        <v>5562</v>
      </c>
      <c r="AB30">
        <f t="shared" si="11"/>
        <v>18577.36</v>
      </c>
      <c r="AC30">
        <f t="shared" si="12"/>
        <v>3.3400503416037397</v>
      </c>
      <c r="AD30" s="5">
        <f t="shared" si="13"/>
        <v>3</v>
      </c>
      <c r="AE30" s="5">
        <f t="shared" si="14"/>
        <v>4</v>
      </c>
      <c r="AI30">
        <v>1</v>
      </c>
      <c r="AK30" s="3" t="s">
        <v>71</v>
      </c>
      <c r="AL30" s="1">
        <f t="shared" si="15"/>
        <v>12</v>
      </c>
      <c r="AM30">
        <v>1</v>
      </c>
      <c r="AN30">
        <f t="shared" si="16"/>
        <v>40000</v>
      </c>
      <c r="AO30" s="3">
        <f t="shared" si="17"/>
        <v>15</v>
      </c>
      <c r="AP30">
        <f t="shared" si="18"/>
        <v>2446</v>
      </c>
      <c r="AQ30">
        <v>2446</v>
      </c>
      <c r="AR30">
        <f t="shared" si="19"/>
        <v>34454.480000000003</v>
      </c>
      <c r="AS30">
        <f t="shared" si="20"/>
        <v>14.086050695012267</v>
      </c>
      <c r="AT30" s="5">
        <f t="shared" si="21"/>
        <v>14</v>
      </c>
      <c r="AU30" s="5">
        <f t="shared" si="22"/>
        <v>15</v>
      </c>
    </row>
    <row r="31" spans="4:47" x14ac:dyDescent="0.2">
      <c r="F31" t="s">
        <v>20</v>
      </c>
      <c r="I31">
        <f>SUM(I6:I30)</f>
        <v>910239</v>
      </c>
      <c r="J31">
        <f>SUM(J6:J30)</f>
        <v>188619</v>
      </c>
      <c r="W31" t="s">
        <v>20</v>
      </c>
      <c r="Z31">
        <f>SUM(Z6:Z30)</f>
        <v>464434</v>
      </c>
      <c r="AA31">
        <f>SUM(AA6:AA30)</f>
        <v>166630</v>
      </c>
      <c r="AK31" s="3"/>
      <c r="AM31" t="s">
        <v>20</v>
      </c>
      <c r="AP31">
        <f>SUM(AP6:AP30)</f>
        <v>861362</v>
      </c>
      <c r="AQ31">
        <f>SUM(AQ6:AQ30)</f>
        <v>192858</v>
      </c>
    </row>
    <row r="33" spans="1:47" ht="15" customHeight="1" x14ac:dyDescent="0.2"/>
    <row r="35" spans="1:47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43</v>
      </c>
      <c r="G38">
        <f>B$4/25</f>
        <v>40000</v>
      </c>
      <c r="H38" s="3">
        <f>N38</f>
        <v>11</v>
      </c>
      <c r="I38">
        <f t="shared" ref="I38:I62" si="24">F38*J38</f>
        <v>123625</v>
      </c>
      <c r="J38">
        <v>2875</v>
      </c>
      <c r="K38">
        <f>I$63/25</f>
        <v>28760.16</v>
      </c>
      <c r="L38">
        <f>K38/J38</f>
        <v>10.003533913043478</v>
      </c>
      <c r="M38" s="5">
        <f>_xlfn.FLOOR.PRECISE(L38)</f>
        <v>10</v>
      </c>
      <c r="N38" s="5">
        <f>ROUNDUP(L38,0)</f>
        <v>11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504</v>
      </c>
      <c r="X38">
        <f>S$4/25</f>
        <v>40000</v>
      </c>
      <c r="Y38" s="3">
        <f>AE38</f>
        <v>51</v>
      </c>
      <c r="Z38">
        <f>W38*AA38</f>
        <v>380520</v>
      </c>
      <c r="AA38">
        <v>755</v>
      </c>
      <c r="AB38">
        <f>Z$63/25</f>
        <v>38427.56</v>
      </c>
      <c r="AC38">
        <f>AB38/AA38</f>
        <v>50.897430463576157</v>
      </c>
      <c r="AD38" s="5">
        <f>_xlfn.FLOOR.PRECISE(AC38)</f>
        <v>50</v>
      </c>
      <c r="AE38" s="5">
        <f>ROUNDUP(AC38,0)</f>
        <v>51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72</v>
      </c>
      <c r="AN38">
        <f>AI$4/25</f>
        <v>40000</v>
      </c>
      <c r="AO38" s="3">
        <f>AU38</f>
        <v>12</v>
      </c>
      <c r="AP38">
        <f>AM38*AQ38</f>
        <v>204408</v>
      </c>
      <c r="AQ38">
        <v>2839</v>
      </c>
      <c r="AR38">
        <f>AP$63/25</f>
        <v>33782.28</v>
      </c>
      <c r="AS38">
        <f>AR38/AQ38</f>
        <v>11.899358929200423</v>
      </c>
      <c r="AT38" s="5">
        <f>_xlfn.FLOOR.PRECISE(AS38)</f>
        <v>11</v>
      </c>
      <c r="AU38" s="5">
        <f>ROUNDUP(AS38,0)</f>
        <v>12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10</v>
      </c>
      <c r="F39" s="53">
        <v>12</v>
      </c>
      <c r="G39">
        <f t="shared" ref="G39:G62" si="26">B$4/25</f>
        <v>40000</v>
      </c>
      <c r="H39" s="3">
        <f t="shared" ref="H39:H62" si="27">N39</f>
        <v>6</v>
      </c>
      <c r="I39">
        <f t="shared" si="24"/>
        <v>66072</v>
      </c>
      <c r="J39">
        <v>5506</v>
      </c>
      <c r="K39">
        <f t="shared" ref="K39:K62" si="28">I$63/25</f>
        <v>28760.16</v>
      </c>
      <c r="L39">
        <f t="shared" ref="L39:L62" si="29">K39/J39</f>
        <v>5.2234217217580818</v>
      </c>
      <c r="M39" s="5">
        <f t="shared" ref="M39:M62" si="30">_xlfn.FLOOR.PRECISE(L39)</f>
        <v>5</v>
      </c>
      <c r="N39" s="5">
        <f t="shared" ref="N39:N62" si="31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8</v>
      </c>
      <c r="W39" s="53">
        <v>70</v>
      </c>
      <c r="X39">
        <f t="shared" ref="X39:X62" si="33">S$4/25</f>
        <v>40000</v>
      </c>
      <c r="Y39" s="3">
        <f t="shared" ref="Y39:Y62" si="34">AE39</f>
        <v>21</v>
      </c>
      <c r="Z39">
        <f t="shared" ref="Z39:Z62" si="35">W39*AA39</f>
        <v>128310</v>
      </c>
      <c r="AA39">
        <v>1833</v>
      </c>
      <c r="AB39">
        <f t="shared" ref="AB39:AB62" si="36">Z$63/25</f>
        <v>38427.56</v>
      </c>
      <c r="AC39">
        <f t="shared" ref="AC39:AC62" si="37">AB39/AA39</f>
        <v>20.964298963447899</v>
      </c>
      <c r="AD39" s="5">
        <f t="shared" ref="AD39:AD62" si="38">_xlfn.FLOOR.PRECISE(AC39)</f>
        <v>20</v>
      </c>
      <c r="AE39" s="5">
        <f t="shared" ref="AE39:AE62" si="39">ROUNDUP(AC39,0)</f>
        <v>21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10</v>
      </c>
      <c r="AM39" s="53">
        <v>10</v>
      </c>
      <c r="AN39">
        <f t="shared" ref="AN39:AN62" si="41">AI$4/25</f>
        <v>40000</v>
      </c>
      <c r="AO39" s="3">
        <f t="shared" ref="AO39:AO62" si="42">AU39</f>
        <v>6</v>
      </c>
      <c r="AP39">
        <f t="shared" ref="AP39:AP62" si="43">AM39*AQ39</f>
        <v>56450</v>
      </c>
      <c r="AQ39">
        <v>5645</v>
      </c>
      <c r="AR39">
        <f t="shared" ref="AR39:AR62" si="44">AP$63/25</f>
        <v>33782.28</v>
      </c>
      <c r="AS39">
        <f t="shared" ref="AS39:AS62" si="45">AR39/AQ39</f>
        <v>5.9844605845881311</v>
      </c>
      <c r="AT39" s="5">
        <f t="shared" ref="AT39:AT62" si="46">_xlfn.FLOOR.PRECISE(AS39)</f>
        <v>5</v>
      </c>
      <c r="AU39" s="5">
        <f t="shared" ref="AU39:AU62" si="47">ROUNDUP(AS39,0)</f>
        <v>6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10</v>
      </c>
      <c r="F40" s="53">
        <v>9</v>
      </c>
      <c r="G40">
        <f t="shared" si="26"/>
        <v>40000</v>
      </c>
      <c r="H40" s="3">
        <f t="shared" si="27"/>
        <v>4</v>
      </c>
      <c r="I40">
        <f t="shared" si="24"/>
        <v>65574</v>
      </c>
      <c r="J40">
        <v>7286</v>
      </c>
      <c r="K40">
        <f t="shared" si="28"/>
        <v>28760.16</v>
      </c>
      <c r="L40">
        <f t="shared" si="29"/>
        <v>3.9473181443864944</v>
      </c>
      <c r="M40" s="5">
        <f t="shared" si="30"/>
        <v>3</v>
      </c>
      <c r="N40" s="5">
        <f t="shared" si="31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9</v>
      </c>
      <c r="W40" s="53">
        <v>12</v>
      </c>
      <c r="X40">
        <f t="shared" si="33"/>
        <v>40000</v>
      </c>
      <c r="Y40" s="3">
        <f t="shared" si="34"/>
        <v>14</v>
      </c>
      <c r="Z40">
        <f t="shared" si="35"/>
        <v>33600</v>
      </c>
      <c r="AA40">
        <v>2800</v>
      </c>
      <c r="AB40">
        <f t="shared" si="36"/>
        <v>38427.56</v>
      </c>
      <c r="AC40">
        <f t="shared" si="37"/>
        <v>13.724128571428571</v>
      </c>
      <c r="AD40" s="5">
        <f t="shared" si="38"/>
        <v>13</v>
      </c>
      <c r="AE40" s="5">
        <f t="shared" si="39"/>
        <v>14</v>
      </c>
      <c r="AF40" s="1"/>
      <c r="AG40" s="1"/>
      <c r="AH40" s="1"/>
      <c r="AI40" s="1"/>
      <c r="AJ40" s="1"/>
      <c r="AK40" s="53" t="s">
        <v>11</v>
      </c>
      <c r="AL40" s="1">
        <f t="shared" si="40"/>
        <v>10</v>
      </c>
      <c r="AM40" s="53">
        <v>7</v>
      </c>
      <c r="AN40">
        <f t="shared" si="41"/>
        <v>40000</v>
      </c>
      <c r="AO40" s="3">
        <f t="shared" si="42"/>
        <v>5</v>
      </c>
      <c r="AP40">
        <f t="shared" si="43"/>
        <v>55734</v>
      </c>
      <c r="AQ40">
        <v>7962</v>
      </c>
      <c r="AR40">
        <f t="shared" si="44"/>
        <v>33782.28</v>
      </c>
      <c r="AS40">
        <f t="shared" si="45"/>
        <v>4.242938960060286</v>
      </c>
      <c r="AT40" s="5">
        <f t="shared" si="46"/>
        <v>4</v>
      </c>
      <c r="AU40" s="5">
        <f t="shared" si="47"/>
        <v>5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11</v>
      </c>
      <c r="F41" s="1">
        <v>7</v>
      </c>
      <c r="G41">
        <f t="shared" si="26"/>
        <v>40000</v>
      </c>
      <c r="H41" s="3">
        <f t="shared" si="27"/>
        <v>4</v>
      </c>
      <c r="I41">
        <f t="shared" si="24"/>
        <v>60718</v>
      </c>
      <c r="J41">
        <v>8674</v>
      </c>
      <c r="K41">
        <f t="shared" si="28"/>
        <v>28760.16</v>
      </c>
      <c r="L41">
        <f t="shared" si="29"/>
        <v>3.3156744293290292</v>
      </c>
      <c r="M41" s="5">
        <f t="shared" si="30"/>
        <v>3</v>
      </c>
      <c r="N41" s="5">
        <f t="shared" si="31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9</v>
      </c>
      <c r="W41" s="1">
        <v>9</v>
      </c>
      <c r="X41">
        <f t="shared" si="33"/>
        <v>40000</v>
      </c>
      <c r="Y41" s="3">
        <f t="shared" si="34"/>
        <v>10</v>
      </c>
      <c r="Z41">
        <f t="shared" si="35"/>
        <v>34785</v>
      </c>
      <c r="AA41">
        <v>3865</v>
      </c>
      <c r="AB41">
        <f t="shared" si="36"/>
        <v>38427.56</v>
      </c>
      <c r="AC41">
        <f t="shared" si="37"/>
        <v>9.9424476067270362</v>
      </c>
      <c r="AD41" s="5">
        <f t="shared" si="38"/>
        <v>9</v>
      </c>
      <c r="AE41" s="5">
        <f t="shared" si="39"/>
        <v>10</v>
      </c>
      <c r="AF41" s="1"/>
      <c r="AG41" s="1"/>
      <c r="AH41" s="1"/>
      <c r="AI41" s="1"/>
      <c r="AJ41" s="1"/>
      <c r="AK41" s="53" t="s">
        <v>12</v>
      </c>
      <c r="AL41" s="1">
        <f t="shared" si="40"/>
        <v>11</v>
      </c>
      <c r="AM41" s="1">
        <v>6</v>
      </c>
      <c r="AN41">
        <f t="shared" si="41"/>
        <v>40000</v>
      </c>
      <c r="AO41" s="3">
        <f t="shared" si="42"/>
        <v>4</v>
      </c>
      <c r="AP41">
        <f t="shared" si="43"/>
        <v>57072</v>
      </c>
      <c r="AQ41">
        <v>9512</v>
      </c>
      <c r="AR41">
        <f t="shared" si="44"/>
        <v>33782.28</v>
      </c>
      <c r="AS41">
        <f t="shared" si="45"/>
        <v>3.5515433137089989</v>
      </c>
      <c r="AT41" s="5">
        <f t="shared" si="46"/>
        <v>3</v>
      </c>
      <c r="AU41" s="5">
        <f t="shared" si="47"/>
        <v>4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11</v>
      </c>
      <c r="F42" s="1">
        <v>5</v>
      </c>
      <c r="G42">
        <f t="shared" si="26"/>
        <v>40000</v>
      </c>
      <c r="H42" s="3">
        <f t="shared" si="27"/>
        <v>4</v>
      </c>
      <c r="I42">
        <f t="shared" si="24"/>
        <v>47740</v>
      </c>
      <c r="J42">
        <v>9548</v>
      </c>
      <c r="K42">
        <f t="shared" si="28"/>
        <v>28760.16</v>
      </c>
      <c r="L42">
        <f t="shared" si="29"/>
        <v>3.0121658986175115</v>
      </c>
      <c r="M42" s="5">
        <f t="shared" si="30"/>
        <v>3</v>
      </c>
      <c r="N42" s="5">
        <f t="shared" si="31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10</v>
      </c>
      <c r="W42" s="1">
        <v>7</v>
      </c>
      <c r="X42">
        <f t="shared" si="33"/>
        <v>40000</v>
      </c>
      <c r="Y42" s="3">
        <f t="shared" si="34"/>
        <v>9</v>
      </c>
      <c r="Z42">
        <f t="shared" si="35"/>
        <v>33551</v>
      </c>
      <c r="AA42">
        <v>4793</v>
      </c>
      <c r="AB42">
        <f t="shared" si="36"/>
        <v>38427.56</v>
      </c>
      <c r="AC42">
        <f t="shared" si="37"/>
        <v>8.0174337575631132</v>
      </c>
      <c r="AD42" s="5">
        <f t="shared" si="38"/>
        <v>8</v>
      </c>
      <c r="AE42" s="5">
        <f t="shared" si="39"/>
        <v>9</v>
      </c>
      <c r="AF42" s="1"/>
      <c r="AG42" s="1"/>
      <c r="AH42" s="1"/>
      <c r="AI42" s="1"/>
      <c r="AJ42" s="1"/>
      <c r="AK42" s="53" t="s">
        <v>13</v>
      </c>
      <c r="AL42" s="1">
        <f t="shared" si="40"/>
        <v>11</v>
      </c>
      <c r="AM42" s="1">
        <v>5</v>
      </c>
      <c r="AN42">
        <f t="shared" si="41"/>
        <v>40000</v>
      </c>
      <c r="AO42" s="3">
        <f t="shared" si="42"/>
        <v>4</v>
      </c>
      <c r="AP42">
        <f t="shared" si="43"/>
        <v>52995</v>
      </c>
      <c r="AQ42">
        <v>10599</v>
      </c>
      <c r="AR42">
        <f t="shared" si="44"/>
        <v>33782.28</v>
      </c>
      <c r="AS42">
        <f t="shared" si="45"/>
        <v>3.1873082366260967</v>
      </c>
      <c r="AT42" s="5">
        <f t="shared" si="46"/>
        <v>3</v>
      </c>
      <c r="AU42" s="5">
        <f t="shared" si="47"/>
        <v>4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11</v>
      </c>
      <c r="F43" s="1">
        <v>4</v>
      </c>
      <c r="G43">
        <f t="shared" si="26"/>
        <v>40000</v>
      </c>
      <c r="H43" s="3">
        <f t="shared" si="27"/>
        <v>3</v>
      </c>
      <c r="I43">
        <f t="shared" si="24"/>
        <v>41092</v>
      </c>
      <c r="J43">
        <v>10273</v>
      </c>
      <c r="K43">
        <f t="shared" si="28"/>
        <v>28760.16</v>
      </c>
      <c r="L43">
        <f t="shared" si="29"/>
        <v>2.7995872675946658</v>
      </c>
      <c r="M43" s="5">
        <f t="shared" si="30"/>
        <v>2</v>
      </c>
      <c r="N43" s="5">
        <f t="shared" si="31"/>
        <v>3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10</v>
      </c>
      <c r="W43" s="1">
        <v>6</v>
      </c>
      <c r="X43">
        <f t="shared" si="33"/>
        <v>40000</v>
      </c>
      <c r="Y43" s="3">
        <f t="shared" si="34"/>
        <v>7</v>
      </c>
      <c r="Z43">
        <f t="shared" si="35"/>
        <v>34242</v>
      </c>
      <c r="AA43">
        <v>5707</v>
      </c>
      <c r="AB43">
        <f t="shared" si="36"/>
        <v>38427.56</v>
      </c>
      <c r="AC43">
        <f t="shared" si="37"/>
        <v>6.7334080953215345</v>
      </c>
      <c r="AD43" s="5">
        <f t="shared" si="38"/>
        <v>6</v>
      </c>
      <c r="AE43" s="5">
        <f t="shared" si="39"/>
        <v>7</v>
      </c>
      <c r="AF43" s="1"/>
      <c r="AG43" s="1"/>
      <c r="AH43" s="1"/>
      <c r="AI43" s="1"/>
      <c r="AJ43" s="1"/>
      <c r="AK43" s="53" t="s">
        <v>14</v>
      </c>
      <c r="AL43" s="1">
        <f t="shared" si="40"/>
        <v>11</v>
      </c>
      <c r="AM43" s="1">
        <v>5</v>
      </c>
      <c r="AN43">
        <f t="shared" si="41"/>
        <v>40000</v>
      </c>
      <c r="AO43" s="3">
        <f t="shared" si="42"/>
        <v>3</v>
      </c>
      <c r="AP43">
        <f t="shared" si="43"/>
        <v>56345</v>
      </c>
      <c r="AQ43">
        <v>11269</v>
      </c>
      <c r="AR43">
        <f t="shared" si="44"/>
        <v>33782.28</v>
      </c>
      <c r="AS43">
        <f t="shared" si="45"/>
        <v>2.9978063714615315</v>
      </c>
      <c r="AT43" s="5">
        <f t="shared" si="46"/>
        <v>2</v>
      </c>
      <c r="AU43" s="5">
        <f t="shared" si="47"/>
        <v>3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11</v>
      </c>
      <c r="F44" s="1">
        <v>3</v>
      </c>
      <c r="G44">
        <f t="shared" si="26"/>
        <v>40000</v>
      </c>
      <c r="H44" s="3">
        <f t="shared" si="27"/>
        <v>3</v>
      </c>
      <c r="I44">
        <f t="shared" si="24"/>
        <v>31938</v>
      </c>
      <c r="J44">
        <v>10646</v>
      </c>
      <c r="K44">
        <f t="shared" si="28"/>
        <v>28760.16</v>
      </c>
      <c r="L44">
        <f t="shared" si="29"/>
        <v>2.701499154612061</v>
      </c>
      <c r="M44" s="5">
        <f t="shared" si="30"/>
        <v>2</v>
      </c>
      <c r="N44" s="5">
        <f t="shared" si="31"/>
        <v>3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10</v>
      </c>
      <c r="W44" s="1">
        <v>4</v>
      </c>
      <c r="X44">
        <f t="shared" si="33"/>
        <v>40000</v>
      </c>
      <c r="Y44" s="3">
        <f t="shared" si="34"/>
        <v>7</v>
      </c>
      <c r="Z44">
        <f t="shared" si="35"/>
        <v>25424</v>
      </c>
      <c r="AA44">
        <v>6356</v>
      </c>
      <c r="AB44">
        <f t="shared" si="36"/>
        <v>38427.56</v>
      </c>
      <c r="AC44">
        <f t="shared" si="37"/>
        <v>6.0458716173694143</v>
      </c>
      <c r="AD44" s="5">
        <f t="shared" si="38"/>
        <v>6</v>
      </c>
      <c r="AE44" s="5">
        <f t="shared" si="39"/>
        <v>7</v>
      </c>
      <c r="AF44" s="1"/>
      <c r="AG44" s="1"/>
      <c r="AH44" s="1"/>
      <c r="AI44" s="1"/>
      <c r="AJ44" s="1"/>
      <c r="AK44" s="53" t="s">
        <v>15</v>
      </c>
      <c r="AL44" s="1">
        <f t="shared" si="40"/>
        <v>11</v>
      </c>
      <c r="AM44" s="1">
        <v>4</v>
      </c>
      <c r="AN44">
        <f t="shared" si="41"/>
        <v>40000</v>
      </c>
      <c r="AO44" s="3">
        <f t="shared" si="42"/>
        <v>3</v>
      </c>
      <c r="AP44">
        <f t="shared" si="43"/>
        <v>47088</v>
      </c>
      <c r="AQ44">
        <v>11772</v>
      </c>
      <c r="AR44">
        <f t="shared" si="44"/>
        <v>33782.28</v>
      </c>
      <c r="AS44">
        <f t="shared" si="45"/>
        <v>2.8697145769622834</v>
      </c>
      <c r="AT44" s="5">
        <f t="shared" si="46"/>
        <v>2</v>
      </c>
      <c r="AU44" s="5">
        <f t="shared" si="47"/>
        <v>3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11</v>
      </c>
      <c r="F45" s="1">
        <v>3</v>
      </c>
      <c r="G45">
        <f t="shared" si="26"/>
        <v>40000</v>
      </c>
      <c r="H45" s="3">
        <f t="shared" si="27"/>
        <v>3</v>
      </c>
      <c r="I45">
        <f t="shared" si="24"/>
        <v>32163</v>
      </c>
      <c r="J45">
        <v>10721</v>
      </c>
      <c r="K45">
        <f t="shared" si="28"/>
        <v>28760.16</v>
      </c>
      <c r="L45">
        <f t="shared" si="29"/>
        <v>2.6826005036843577</v>
      </c>
      <c r="M45" s="5">
        <f t="shared" si="30"/>
        <v>2</v>
      </c>
      <c r="N45" s="5">
        <f t="shared" si="31"/>
        <v>3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10</v>
      </c>
      <c r="W45" s="1">
        <v>3</v>
      </c>
      <c r="X45">
        <f t="shared" si="33"/>
        <v>40000</v>
      </c>
      <c r="Y45" s="3">
        <f t="shared" si="34"/>
        <v>6</v>
      </c>
      <c r="Z45">
        <f t="shared" si="35"/>
        <v>21486</v>
      </c>
      <c r="AA45">
        <v>7162</v>
      </c>
      <c r="AB45">
        <f t="shared" si="36"/>
        <v>38427.56</v>
      </c>
      <c r="AC45">
        <f t="shared" si="37"/>
        <v>5.3654789165037693</v>
      </c>
      <c r="AD45" s="5">
        <f t="shared" si="38"/>
        <v>5</v>
      </c>
      <c r="AE45" s="5">
        <f t="shared" si="39"/>
        <v>6</v>
      </c>
      <c r="AF45" s="1"/>
      <c r="AG45" s="1"/>
      <c r="AH45" s="1"/>
      <c r="AI45" s="1"/>
      <c r="AJ45" s="1"/>
      <c r="AK45" s="53" t="s">
        <v>16</v>
      </c>
      <c r="AL45" s="1">
        <f t="shared" si="40"/>
        <v>11</v>
      </c>
      <c r="AM45" s="1">
        <v>4</v>
      </c>
      <c r="AN45">
        <f t="shared" si="41"/>
        <v>40000</v>
      </c>
      <c r="AO45" s="3">
        <f t="shared" si="42"/>
        <v>3</v>
      </c>
      <c r="AP45">
        <f t="shared" si="43"/>
        <v>46444</v>
      </c>
      <c r="AQ45">
        <v>11611</v>
      </c>
      <c r="AR45">
        <f t="shared" si="44"/>
        <v>33782.28</v>
      </c>
      <c r="AS45">
        <f t="shared" si="45"/>
        <v>2.909506502454569</v>
      </c>
      <c r="AT45" s="5">
        <f t="shared" si="46"/>
        <v>2</v>
      </c>
      <c r="AU45" s="5">
        <f t="shared" si="47"/>
        <v>3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11</v>
      </c>
      <c r="F46" s="1">
        <v>3</v>
      </c>
      <c r="G46">
        <f t="shared" si="26"/>
        <v>40000</v>
      </c>
      <c r="H46" s="3">
        <f t="shared" si="27"/>
        <v>3</v>
      </c>
      <c r="I46">
        <f t="shared" si="24"/>
        <v>31590</v>
      </c>
      <c r="J46">
        <v>10530</v>
      </c>
      <c r="K46">
        <f t="shared" si="28"/>
        <v>28760.16</v>
      </c>
      <c r="L46">
        <f t="shared" si="29"/>
        <v>2.7312592592592591</v>
      </c>
      <c r="M46" s="5">
        <f t="shared" si="30"/>
        <v>2</v>
      </c>
      <c r="N46" s="5">
        <f t="shared" si="31"/>
        <v>3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10</v>
      </c>
      <c r="W46" s="1">
        <v>3</v>
      </c>
      <c r="X46">
        <f t="shared" si="33"/>
        <v>40000</v>
      </c>
      <c r="Y46" s="3">
        <f t="shared" si="34"/>
        <v>6</v>
      </c>
      <c r="Z46">
        <f t="shared" si="35"/>
        <v>22845</v>
      </c>
      <c r="AA46">
        <v>7615</v>
      </c>
      <c r="AB46">
        <f t="shared" si="36"/>
        <v>38427.56</v>
      </c>
      <c r="AC46">
        <f t="shared" si="37"/>
        <v>5.0462980958634267</v>
      </c>
      <c r="AD46" s="5">
        <f t="shared" si="38"/>
        <v>5</v>
      </c>
      <c r="AE46" s="5">
        <f t="shared" si="39"/>
        <v>6</v>
      </c>
      <c r="AF46" s="1"/>
      <c r="AG46" s="1"/>
      <c r="AH46" s="1"/>
      <c r="AI46" s="1"/>
      <c r="AJ46" s="1"/>
      <c r="AK46" s="53" t="s">
        <v>17</v>
      </c>
      <c r="AL46" s="1">
        <f t="shared" si="40"/>
        <v>11</v>
      </c>
      <c r="AM46" s="1">
        <v>3</v>
      </c>
      <c r="AN46">
        <f t="shared" si="41"/>
        <v>40000</v>
      </c>
      <c r="AO46" s="3">
        <f t="shared" si="42"/>
        <v>3</v>
      </c>
      <c r="AP46">
        <f t="shared" si="43"/>
        <v>34644</v>
      </c>
      <c r="AQ46">
        <v>11548</v>
      </c>
      <c r="AR46">
        <f t="shared" si="44"/>
        <v>33782.28</v>
      </c>
      <c r="AS46">
        <f t="shared" si="45"/>
        <v>2.9253792864565291</v>
      </c>
      <c r="AT46" s="5">
        <f t="shared" si="46"/>
        <v>2</v>
      </c>
      <c r="AU46" s="5">
        <f t="shared" si="47"/>
        <v>3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11</v>
      </c>
      <c r="F47" s="1">
        <v>2</v>
      </c>
      <c r="G47">
        <f t="shared" si="26"/>
        <v>40000</v>
      </c>
      <c r="H47" s="3">
        <f t="shared" si="27"/>
        <v>3</v>
      </c>
      <c r="I47">
        <f t="shared" si="24"/>
        <v>21128</v>
      </c>
      <c r="J47">
        <v>10564</v>
      </c>
      <c r="K47">
        <f t="shared" si="28"/>
        <v>28760.16</v>
      </c>
      <c r="L47">
        <f t="shared" si="29"/>
        <v>2.7224687618326393</v>
      </c>
      <c r="M47" s="5">
        <f t="shared" si="30"/>
        <v>2</v>
      </c>
      <c r="N47" s="5">
        <f t="shared" si="31"/>
        <v>3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10</v>
      </c>
      <c r="W47" s="1">
        <v>2</v>
      </c>
      <c r="X47">
        <f t="shared" si="33"/>
        <v>40000</v>
      </c>
      <c r="Y47" s="3">
        <f t="shared" si="34"/>
        <v>5</v>
      </c>
      <c r="Z47">
        <f t="shared" si="35"/>
        <v>15920</v>
      </c>
      <c r="AA47">
        <v>7960</v>
      </c>
      <c r="AB47">
        <f t="shared" si="36"/>
        <v>38427.56</v>
      </c>
      <c r="AC47">
        <f t="shared" si="37"/>
        <v>4.8275829145728641</v>
      </c>
      <c r="AD47" s="5">
        <f t="shared" si="38"/>
        <v>4</v>
      </c>
      <c r="AE47" s="5">
        <f t="shared" si="39"/>
        <v>5</v>
      </c>
      <c r="AF47" s="1"/>
      <c r="AG47" s="1"/>
      <c r="AH47" s="1"/>
      <c r="AI47" s="1"/>
      <c r="AJ47" s="1"/>
      <c r="AK47" s="53" t="s">
        <v>18</v>
      </c>
      <c r="AL47" s="1">
        <f t="shared" si="40"/>
        <v>11</v>
      </c>
      <c r="AM47" s="1">
        <v>3</v>
      </c>
      <c r="AN47">
        <f t="shared" si="41"/>
        <v>40000</v>
      </c>
      <c r="AO47" s="3">
        <f t="shared" si="42"/>
        <v>4</v>
      </c>
      <c r="AP47">
        <f t="shared" si="43"/>
        <v>33363</v>
      </c>
      <c r="AQ47">
        <v>11121</v>
      </c>
      <c r="AR47">
        <f t="shared" si="44"/>
        <v>33782.28</v>
      </c>
      <c r="AS47">
        <f t="shared" si="45"/>
        <v>3.0377016455354733</v>
      </c>
      <c r="AT47" s="5">
        <f t="shared" si="46"/>
        <v>3</v>
      </c>
      <c r="AU47" s="5">
        <f t="shared" si="47"/>
        <v>4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11</v>
      </c>
      <c r="F48" s="1">
        <v>2</v>
      </c>
      <c r="G48">
        <f t="shared" si="26"/>
        <v>40000</v>
      </c>
      <c r="H48" s="3">
        <f t="shared" si="27"/>
        <v>3</v>
      </c>
      <c r="I48">
        <f t="shared" si="24"/>
        <v>20396</v>
      </c>
      <c r="J48">
        <v>10198</v>
      </c>
      <c r="K48">
        <f t="shared" si="28"/>
        <v>28760.16</v>
      </c>
      <c r="L48">
        <f t="shared" si="29"/>
        <v>2.8201765051970975</v>
      </c>
      <c r="M48" s="5">
        <f t="shared" si="30"/>
        <v>2</v>
      </c>
      <c r="N48" s="5">
        <f t="shared" si="31"/>
        <v>3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11</v>
      </c>
      <c r="W48" s="1">
        <v>2</v>
      </c>
      <c r="X48">
        <f t="shared" si="33"/>
        <v>40000</v>
      </c>
      <c r="Y48" s="3">
        <f t="shared" si="34"/>
        <v>5</v>
      </c>
      <c r="Z48">
        <f t="shared" si="35"/>
        <v>16788</v>
      </c>
      <c r="AA48">
        <v>8394</v>
      </c>
      <c r="AB48">
        <f t="shared" si="36"/>
        <v>38427.56</v>
      </c>
      <c r="AC48">
        <f t="shared" si="37"/>
        <v>4.5779795091732183</v>
      </c>
      <c r="AD48" s="5">
        <f t="shared" si="38"/>
        <v>4</v>
      </c>
      <c r="AE48" s="5">
        <f t="shared" si="39"/>
        <v>5</v>
      </c>
      <c r="AF48" s="1"/>
      <c r="AG48" s="1"/>
      <c r="AH48" s="1"/>
      <c r="AI48" s="1"/>
      <c r="AJ48" s="1"/>
      <c r="AK48" s="53" t="s">
        <v>57</v>
      </c>
      <c r="AL48" s="1">
        <f t="shared" si="40"/>
        <v>11</v>
      </c>
      <c r="AM48" s="1">
        <v>3</v>
      </c>
      <c r="AN48">
        <f t="shared" si="41"/>
        <v>40000</v>
      </c>
      <c r="AO48" s="3">
        <f t="shared" si="42"/>
        <v>4</v>
      </c>
      <c r="AP48">
        <f t="shared" si="43"/>
        <v>32643</v>
      </c>
      <c r="AQ48">
        <v>10881</v>
      </c>
      <c r="AR48">
        <f t="shared" si="44"/>
        <v>33782.28</v>
      </c>
      <c r="AS48">
        <f t="shared" si="45"/>
        <v>3.1047036118003857</v>
      </c>
      <c r="AT48" s="5">
        <f t="shared" si="46"/>
        <v>3</v>
      </c>
      <c r="AU48" s="5">
        <f t="shared" si="47"/>
        <v>4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11</v>
      </c>
      <c r="F49" s="1">
        <v>2</v>
      </c>
      <c r="G49">
        <f t="shared" si="26"/>
        <v>40000</v>
      </c>
      <c r="H49" s="3">
        <f t="shared" si="27"/>
        <v>3</v>
      </c>
      <c r="I49">
        <f t="shared" si="24"/>
        <v>19650</v>
      </c>
      <c r="J49">
        <v>9825</v>
      </c>
      <c r="K49">
        <f t="shared" si="28"/>
        <v>28760.16</v>
      </c>
      <c r="L49">
        <f t="shared" si="29"/>
        <v>2.927242748091603</v>
      </c>
      <c r="M49" s="5">
        <f t="shared" si="30"/>
        <v>2</v>
      </c>
      <c r="N49" s="5">
        <f t="shared" si="31"/>
        <v>3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11</v>
      </c>
      <c r="W49" s="1">
        <v>2</v>
      </c>
      <c r="X49">
        <f t="shared" si="33"/>
        <v>40000</v>
      </c>
      <c r="Y49" s="3">
        <f t="shared" si="34"/>
        <v>5</v>
      </c>
      <c r="Z49">
        <f t="shared" si="35"/>
        <v>17528</v>
      </c>
      <c r="AA49">
        <v>8764</v>
      </c>
      <c r="AB49">
        <f t="shared" si="36"/>
        <v>38427.56</v>
      </c>
      <c r="AC49">
        <f t="shared" si="37"/>
        <v>4.3847056138749423</v>
      </c>
      <c r="AD49" s="5">
        <f t="shared" si="38"/>
        <v>4</v>
      </c>
      <c r="AE49" s="5">
        <f t="shared" si="39"/>
        <v>5</v>
      </c>
      <c r="AF49" s="1"/>
      <c r="AG49" s="1"/>
      <c r="AH49" s="1"/>
      <c r="AI49" s="1"/>
      <c r="AJ49" s="1"/>
      <c r="AK49" s="53" t="s">
        <v>58</v>
      </c>
      <c r="AL49" s="1">
        <f t="shared" si="40"/>
        <v>11</v>
      </c>
      <c r="AM49" s="1">
        <v>2</v>
      </c>
      <c r="AN49">
        <f t="shared" si="41"/>
        <v>40000</v>
      </c>
      <c r="AO49" s="3">
        <f t="shared" si="42"/>
        <v>4</v>
      </c>
      <c r="AP49">
        <f t="shared" si="43"/>
        <v>20928</v>
      </c>
      <c r="AQ49">
        <v>10464</v>
      </c>
      <c r="AR49">
        <f t="shared" si="44"/>
        <v>33782.28</v>
      </c>
      <c r="AS49">
        <f t="shared" si="45"/>
        <v>3.2284288990825689</v>
      </c>
      <c r="AT49" s="5">
        <f t="shared" si="46"/>
        <v>3</v>
      </c>
      <c r="AU49" s="5">
        <f t="shared" si="47"/>
        <v>4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11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19104</v>
      </c>
      <c r="J50">
        <v>9552</v>
      </c>
      <c r="K50">
        <f t="shared" si="28"/>
        <v>28760.16</v>
      </c>
      <c r="L50">
        <f t="shared" si="29"/>
        <v>3.0109045226130653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11</v>
      </c>
      <c r="W50" s="1">
        <v>2</v>
      </c>
      <c r="X50">
        <f t="shared" si="33"/>
        <v>40000</v>
      </c>
      <c r="Y50" s="3">
        <f t="shared" si="34"/>
        <v>5</v>
      </c>
      <c r="Z50">
        <f t="shared" si="35"/>
        <v>17612</v>
      </c>
      <c r="AA50">
        <v>8806</v>
      </c>
      <c r="AB50">
        <f t="shared" si="36"/>
        <v>38427.56</v>
      </c>
      <c r="AC50">
        <f t="shared" si="37"/>
        <v>4.3637928684987504</v>
      </c>
      <c r="AD50" s="5">
        <f t="shared" si="38"/>
        <v>4</v>
      </c>
      <c r="AE50" s="5">
        <f t="shared" si="39"/>
        <v>5</v>
      </c>
      <c r="AF50" s="1"/>
      <c r="AG50" s="1"/>
      <c r="AH50" s="1"/>
      <c r="AI50" s="1"/>
      <c r="AJ50" s="1"/>
      <c r="AK50" s="53" t="s">
        <v>59</v>
      </c>
      <c r="AL50" s="1">
        <f t="shared" si="40"/>
        <v>11</v>
      </c>
      <c r="AM50" s="1">
        <v>2</v>
      </c>
      <c r="AN50">
        <f t="shared" si="41"/>
        <v>40000</v>
      </c>
      <c r="AO50" s="3">
        <f t="shared" si="42"/>
        <v>4</v>
      </c>
      <c r="AP50">
        <f t="shared" si="43"/>
        <v>19620</v>
      </c>
      <c r="AQ50">
        <v>9810</v>
      </c>
      <c r="AR50">
        <f t="shared" si="44"/>
        <v>33782.28</v>
      </c>
      <c r="AS50">
        <f t="shared" si="45"/>
        <v>3.4436574923547401</v>
      </c>
      <c r="AT50" s="5">
        <f t="shared" si="46"/>
        <v>3</v>
      </c>
      <c r="AU50" s="5">
        <f t="shared" si="47"/>
        <v>4</v>
      </c>
    </row>
    <row r="51" spans="1:47" x14ac:dyDescent="0.2">
      <c r="D51" s="53" t="s">
        <v>60</v>
      </c>
      <c r="E51" s="1">
        <f t="shared" si="25"/>
        <v>11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18184</v>
      </c>
      <c r="J51">
        <v>9092</v>
      </c>
      <c r="K51">
        <f t="shared" si="28"/>
        <v>28760.16</v>
      </c>
      <c r="L51">
        <f t="shared" si="29"/>
        <v>3.1632380114386272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11</v>
      </c>
      <c r="W51" s="1">
        <v>2</v>
      </c>
      <c r="X51">
        <f t="shared" si="33"/>
        <v>40000</v>
      </c>
      <c r="Y51" s="3">
        <f t="shared" si="34"/>
        <v>5</v>
      </c>
      <c r="Z51">
        <f t="shared" si="35"/>
        <v>17770</v>
      </c>
      <c r="AA51">
        <v>8885</v>
      </c>
      <c r="AB51">
        <f t="shared" si="36"/>
        <v>38427.56</v>
      </c>
      <c r="AC51">
        <f t="shared" si="37"/>
        <v>4.3249926842993807</v>
      </c>
      <c r="AD51" s="5">
        <f t="shared" si="38"/>
        <v>4</v>
      </c>
      <c r="AE51" s="5">
        <f t="shared" si="39"/>
        <v>5</v>
      </c>
      <c r="AK51" s="53" t="s">
        <v>60</v>
      </c>
      <c r="AL51" s="1">
        <f t="shared" si="40"/>
        <v>11</v>
      </c>
      <c r="AM51" s="1">
        <v>2</v>
      </c>
      <c r="AN51">
        <f t="shared" si="41"/>
        <v>40000</v>
      </c>
      <c r="AO51" s="3">
        <f t="shared" si="42"/>
        <v>4</v>
      </c>
      <c r="AP51">
        <f t="shared" si="43"/>
        <v>18372</v>
      </c>
      <c r="AQ51">
        <v>9186</v>
      </c>
      <c r="AR51">
        <f t="shared" si="44"/>
        <v>33782.28</v>
      </c>
      <c r="AS51">
        <f t="shared" si="45"/>
        <v>3.6775832789026777</v>
      </c>
      <c r="AT51" s="5">
        <f t="shared" si="46"/>
        <v>3</v>
      </c>
      <c r="AU51" s="5">
        <f t="shared" si="47"/>
        <v>4</v>
      </c>
    </row>
    <row r="52" spans="1:47" x14ac:dyDescent="0.2">
      <c r="D52" s="53" t="s">
        <v>61</v>
      </c>
      <c r="E52" s="1">
        <f t="shared" si="25"/>
        <v>11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17116</v>
      </c>
      <c r="J52">
        <v>8558</v>
      </c>
      <c r="K52">
        <f t="shared" si="28"/>
        <v>28760.16</v>
      </c>
      <c r="L52">
        <f t="shared" si="29"/>
        <v>3.3606169665809769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11</v>
      </c>
      <c r="W52" s="1">
        <v>2</v>
      </c>
      <c r="X52">
        <f t="shared" si="33"/>
        <v>40000</v>
      </c>
      <c r="Y52" s="3">
        <f t="shared" si="34"/>
        <v>5</v>
      </c>
      <c r="Z52">
        <f t="shared" si="35"/>
        <v>17722</v>
      </c>
      <c r="AA52">
        <v>8861</v>
      </c>
      <c r="AB52">
        <f t="shared" si="36"/>
        <v>38427.56</v>
      </c>
      <c r="AC52">
        <f t="shared" si="37"/>
        <v>4.3367069179550839</v>
      </c>
      <c r="AD52" s="5">
        <f t="shared" si="38"/>
        <v>4</v>
      </c>
      <c r="AE52" s="5">
        <f t="shared" si="39"/>
        <v>5</v>
      </c>
      <c r="AK52" s="53" t="s">
        <v>61</v>
      </c>
      <c r="AL52" s="1">
        <f t="shared" si="40"/>
        <v>11</v>
      </c>
      <c r="AM52" s="1">
        <v>2</v>
      </c>
      <c r="AN52">
        <f t="shared" si="41"/>
        <v>40000</v>
      </c>
      <c r="AO52" s="3">
        <f t="shared" si="42"/>
        <v>4</v>
      </c>
      <c r="AP52">
        <f t="shared" si="43"/>
        <v>17174</v>
      </c>
      <c r="AQ52">
        <v>8587</v>
      </c>
      <c r="AR52">
        <f t="shared" si="44"/>
        <v>33782.28</v>
      </c>
      <c r="AS52">
        <f t="shared" si="45"/>
        <v>3.9341190171189004</v>
      </c>
      <c r="AT52" s="5">
        <f t="shared" si="46"/>
        <v>3</v>
      </c>
      <c r="AU52" s="5">
        <f t="shared" si="47"/>
        <v>4</v>
      </c>
    </row>
    <row r="53" spans="1:47" x14ac:dyDescent="0.2">
      <c r="D53" s="53" t="s">
        <v>62</v>
      </c>
      <c r="E53" s="1">
        <f t="shared" si="25"/>
        <v>10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15842</v>
      </c>
      <c r="J53">
        <v>7921</v>
      </c>
      <c r="K53">
        <f t="shared" si="28"/>
        <v>28760.16</v>
      </c>
      <c r="L53">
        <f t="shared" si="29"/>
        <v>3.6308748895341498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11</v>
      </c>
      <c r="W53" s="1">
        <v>2</v>
      </c>
      <c r="X53">
        <f t="shared" si="33"/>
        <v>40000</v>
      </c>
      <c r="Y53" s="3">
        <f t="shared" si="34"/>
        <v>5</v>
      </c>
      <c r="Z53">
        <f t="shared" si="35"/>
        <v>17400</v>
      </c>
      <c r="AA53">
        <v>8700</v>
      </c>
      <c r="AB53">
        <f t="shared" si="36"/>
        <v>38427.56</v>
      </c>
      <c r="AC53">
        <f t="shared" si="37"/>
        <v>4.4169609195402293</v>
      </c>
      <c r="AD53" s="5">
        <f t="shared" si="38"/>
        <v>4</v>
      </c>
      <c r="AE53" s="5">
        <f t="shared" si="39"/>
        <v>5</v>
      </c>
      <c r="AK53" s="53" t="s">
        <v>62</v>
      </c>
      <c r="AL53" s="1">
        <f t="shared" si="40"/>
        <v>10</v>
      </c>
      <c r="AM53" s="1">
        <v>2</v>
      </c>
      <c r="AN53">
        <f t="shared" si="41"/>
        <v>40000</v>
      </c>
      <c r="AO53" s="3">
        <f t="shared" si="42"/>
        <v>5</v>
      </c>
      <c r="AP53">
        <f t="shared" si="43"/>
        <v>15822</v>
      </c>
      <c r="AQ53">
        <v>7911</v>
      </c>
      <c r="AR53">
        <f t="shared" si="44"/>
        <v>33782.28</v>
      </c>
      <c r="AS53">
        <f t="shared" si="45"/>
        <v>4.2702919984831249</v>
      </c>
      <c r="AT53" s="5">
        <f t="shared" si="46"/>
        <v>4</v>
      </c>
      <c r="AU53" s="5">
        <f t="shared" si="47"/>
        <v>5</v>
      </c>
    </row>
    <row r="54" spans="1:47" x14ac:dyDescent="0.2">
      <c r="D54" s="53" t="s">
        <v>63</v>
      </c>
      <c r="E54" s="1">
        <f t="shared" si="25"/>
        <v>10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15026</v>
      </c>
      <c r="J54">
        <v>7513</v>
      </c>
      <c r="K54">
        <f t="shared" si="28"/>
        <v>28760.16</v>
      </c>
      <c r="L54">
        <f t="shared" si="29"/>
        <v>3.82805270863836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11</v>
      </c>
      <c r="W54" s="1">
        <v>2</v>
      </c>
      <c r="X54">
        <f t="shared" si="33"/>
        <v>40000</v>
      </c>
      <c r="Y54" s="3">
        <f t="shared" si="34"/>
        <v>5</v>
      </c>
      <c r="Z54">
        <f t="shared" si="35"/>
        <v>17242</v>
      </c>
      <c r="AA54">
        <v>8621</v>
      </c>
      <c r="AB54">
        <f t="shared" si="36"/>
        <v>38427.56</v>
      </c>
      <c r="AC54">
        <f t="shared" si="37"/>
        <v>4.457436492286277</v>
      </c>
      <c r="AD54" s="5">
        <f t="shared" si="38"/>
        <v>4</v>
      </c>
      <c r="AE54" s="5">
        <f t="shared" si="39"/>
        <v>5</v>
      </c>
      <c r="AK54" s="53" t="s">
        <v>63</v>
      </c>
      <c r="AL54" s="1">
        <f t="shared" si="40"/>
        <v>10</v>
      </c>
      <c r="AM54" s="1">
        <v>2</v>
      </c>
      <c r="AN54">
        <f t="shared" si="41"/>
        <v>40000</v>
      </c>
      <c r="AO54" s="3">
        <f t="shared" si="42"/>
        <v>5</v>
      </c>
      <c r="AP54">
        <f t="shared" si="43"/>
        <v>14468</v>
      </c>
      <c r="AQ54">
        <v>7234</v>
      </c>
      <c r="AR54">
        <f t="shared" si="44"/>
        <v>33782.28</v>
      </c>
      <c r="AS54">
        <f t="shared" si="45"/>
        <v>4.6699308819463639</v>
      </c>
      <c r="AT54" s="5">
        <f t="shared" si="46"/>
        <v>4</v>
      </c>
      <c r="AU54" s="5">
        <f t="shared" si="47"/>
        <v>5</v>
      </c>
    </row>
    <row r="55" spans="1:47" x14ac:dyDescent="0.2">
      <c r="D55" s="53" t="s">
        <v>64</v>
      </c>
      <c r="E55" s="1">
        <f t="shared" si="25"/>
        <v>10</v>
      </c>
      <c r="F55" s="1">
        <v>2</v>
      </c>
      <c r="G55">
        <f t="shared" si="26"/>
        <v>40000</v>
      </c>
      <c r="H55" s="3">
        <f t="shared" si="27"/>
        <v>5</v>
      </c>
      <c r="I55">
        <f t="shared" si="24"/>
        <v>13720</v>
      </c>
      <c r="J55">
        <v>6860</v>
      </c>
      <c r="K55">
        <f t="shared" si="28"/>
        <v>28760.16</v>
      </c>
      <c r="L55">
        <f t="shared" si="29"/>
        <v>4.1924431486880467</v>
      </c>
      <c r="M55" s="5">
        <f t="shared" si="30"/>
        <v>4</v>
      </c>
      <c r="N55" s="5">
        <f t="shared" si="31"/>
        <v>5</v>
      </c>
      <c r="U55" s="53" t="s">
        <v>64</v>
      </c>
      <c r="V55" s="1">
        <f t="shared" si="32"/>
        <v>11</v>
      </c>
      <c r="W55" s="1">
        <v>2</v>
      </c>
      <c r="X55">
        <f t="shared" si="33"/>
        <v>40000</v>
      </c>
      <c r="Y55" s="3">
        <f t="shared" si="34"/>
        <v>5</v>
      </c>
      <c r="Z55">
        <f t="shared" si="35"/>
        <v>16514</v>
      </c>
      <c r="AA55">
        <v>8257</v>
      </c>
      <c r="AB55">
        <f t="shared" si="36"/>
        <v>38427.56</v>
      </c>
      <c r="AC55">
        <f t="shared" si="37"/>
        <v>4.6539372653506117</v>
      </c>
      <c r="AD55" s="5">
        <f t="shared" si="38"/>
        <v>4</v>
      </c>
      <c r="AE55" s="5">
        <f t="shared" si="39"/>
        <v>5</v>
      </c>
      <c r="AK55" s="53" t="s">
        <v>64</v>
      </c>
      <c r="AL55" s="1">
        <f t="shared" si="40"/>
        <v>10</v>
      </c>
      <c r="AM55" s="1">
        <v>2</v>
      </c>
      <c r="AN55">
        <f t="shared" si="41"/>
        <v>40000</v>
      </c>
      <c r="AO55" s="3">
        <f t="shared" si="42"/>
        <v>6</v>
      </c>
      <c r="AP55">
        <f t="shared" si="43"/>
        <v>12854</v>
      </c>
      <c r="AQ55">
        <v>6427</v>
      </c>
      <c r="AR55">
        <f t="shared" si="44"/>
        <v>33782.28</v>
      </c>
      <c r="AS55">
        <f t="shared" si="45"/>
        <v>5.2563062081842222</v>
      </c>
      <c r="AT55" s="5">
        <f t="shared" si="46"/>
        <v>5</v>
      </c>
      <c r="AU55" s="5">
        <f t="shared" si="47"/>
        <v>6</v>
      </c>
    </row>
    <row r="56" spans="1:47" x14ac:dyDescent="0.2">
      <c r="D56" s="53" t="s">
        <v>65</v>
      </c>
      <c r="E56" s="1">
        <f t="shared" si="25"/>
        <v>10</v>
      </c>
      <c r="F56" s="1">
        <v>2</v>
      </c>
      <c r="G56">
        <f t="shared" si="26"/>
        <v>40000</v>
      </c>
      <c r="H56" s="3">
        <f t="shared" si="27"/>
        <v>5</v>
      </c>
      <c r="I56">
        <f t="shared" si="24"/>
        <v>12666</v>
      </c>
      <c r="J56">
        <v>6333</v>
      </c>
      <c r="K56">
        <f t="shared" si="28"/>
        <v>28760.16</v>
      </c>
      <c r="L56">
        <f t="shared" si="29"/>
        <v>4.5413169114163905</v>
      </c>
      <c r="M56" s="5">
        <f t="shared" si="30"/>
        <v>4</v>
      </c>
      <c r="N56" s="5">
        <f t="shared" si="31"/>
        <v>5</v>
      </c>
      <c r="U56" s="53" t="s">
        <v>65</v>
      </c>
      <c r="V56" s="1">
        <f t="shared" si="32"/>
        <v>11</v>
      </c>
      <c r="W56" s="1">
        <v>2</v>
      </c>
      <c r="X56">
        <f t="shared" si="33"/>
        <v>40000</v>
      </c>
      <c r="Y56" s="3">
        <f t="shared" si="34"/>
        <v>5</v>
      </c>
      <c r="Z56">
        <f t="shared" si="35"/>
        <v>16490</v>
      </c>
      <c r="AA56">
        <v>8245</v>
      </c>
      <c r="AB56">
        <f t="shared" si="36"/>
        <v>38427.56</v>
      </c>
      <c r="AC56">
        <f t="shared" si="37"/>
        <v>4.6607107337780471</v>
      </c>
      <c r="AD56" s="5">
        <f t="shared" si="38"/>
        <v>4</v>
      </c>
      <c r="AE56" s="5">
        <f t="shared" si="39"/>
        <v>5</v>
      </c>
      <c r="AK56" s="53" t="s">
        <v>65</v>
      </c>
      <c r="AL56" s="1">
        <f t="shared" si="40"/>
        <v>10</v>
      </c>
      <c r="AM56" s="1">
        <v>2</v>
      </c>
      <c r="AN56">
        <f t="shared" si="41"/>
        <v>40000</v>
      </c>
      <c r="AO56" s="3">
        <f t="shared" si="42"/>
        <v>6</v>
      </c>
      <c r="AP56">
        <f t="shared" si="43"/>
        <v>11768</v>
      </c>
      <c r="AQ56">
        <v>5884</v>
      </c>
      <c r="AR56">
        <f t="shared" si="44"/>
        <v>33782.28</v>
      </c>
      <c r="AS56">
        <f t="shared" si="45"/>
        <v>5.741380013596193</v>
      </c>
      <c r="AT56" s="5">
        <f t="shared" si="46"/>
        <v>5</v>
      </c>
      <c r="AU56" s="5">
        <f t="shared" si="47"/>
        <v>6</v>
      </c>
    </row>
    <row r="57" spans="1:47" x14ac:dyDescent="0.2">
      <c r="D57" s="53" t="s">
        <v>66</v>
      </c>
      <c r="E57" s="1">
        <f t="shared" si="25"/>
        <v>10</v>
      </c>
      <c r="F57" s="1">
        <v>2</v>
      </c>
      <c r="G57">
        <f t="shared" si="26"/>
        <v>40000</v>
      </c>
      <c r="H57" s="3">
        <f t="shared" si="27"/>
        <v>6</v>
      </c>
      <c r="I57">
        <f t="shared" si="24"/>
        <v>11438</v>
      </c>
      <c r="J57">
        <v>5719</v>
      </c>
      <c r="K57">
        <f t="shared" si="28"/>
        <v>28760.16</v>
      </c>
      <c r="L57">
        <f t="shared" si="29"/>
        <v>5.0288791746808883</v>
      </c>
      <c r="M57" s="5">
        <f t="shared" si="30"/>
        <v>5</v>
      </c>
      <c r="N57" s="5">
        <f t="shared" si="31"/>
        <v>6</v>
      </c>
      <c r="U57" s="53" t="s">
        <v>66</v>
      </c>
      <c r="V57" s="1">
        <f t="shared" si="32"/>
        <v>10</v>
      </c>
      <c r="W57" s="1">
        <v>2</v>
      </c>
      <c r="X57">
        <f t="shared" si="33"/>
        <v>40000</v>
      </c>
      <c r="Y57" s="3">
        <f t="shared" si="34"/>
        <v>5</v>
      </c>
      <c r="Z57">
        <f t="shared" si="35"/>
        <v>15534</v>
      </c>
      <c r="AA57">
        <v>7767</v>
      </c>
      <c r="AB57">
        <f t="shared" si="36"/>
        <v>38427.56</v>
      </c>
      <c r="AC57">
        <f t="shared" si="37"/>
        <v>4.9475421655722931</v>
      </c>
      <c r="AD57" s="5">
        <f t="shared" si="38"/>
        <v>4</v>
      </c>
      <c r="AE57" s="5">
        <f t="shared" si="39"/>
        <v>5</v>
      </c>
      <c r="AK57" s="53" t="s">
        <v>66</v>
      </c>
      <c r="AL57" s="1">
        <f t="shared" si="40"/>
        <v>10</v>
      </c>
      <c r="AM57" s="1">
        <v>2</v>
      </c>
      <c r="AN57">
        <f t="shared" si="41"/>
        <v>40000</v>
      </c>
      <c r="AO57" s="3">
        <f t="shared" si="42"/>
        <v>7</v>
      </c>
      <c r="AP57">
        <f t="shared" si="43"/>
        <v>10490</v>
      </c>
      <c r="AQ57">
        <v>5245</v>
      </c>
      <c r="AR57">
        <f t="shared" si="44"/>
        <v>33782.28</v>
      </c>
      <c r="AS57">
        <f t="shared" si="45"/>
        <v>6.4408541468064824</v>
      </c>
      <c r="AT57" s="5">
        <f t="shared" si="46"/>
        <v>6</v>
      </c>
      <c r="AU57" s="5">
        <f t="shared" si="47"/>
        <v>7</v>
      </c>
    </row>
    <row r="58" spans="1:47" x14ac:dyDescent="0.2">
      <c r="D58" s="53" t="s">
        <v>67</v>
      </c>
      <c r="E58" s="1">
        <f t="shared" si="25"/>
        <v>10</v>
      </c>
      <c r="F58" s="1">
        <v>2</v>
      </c>
      <c r="G58">
        <f t="shared" si="26"/>
        <v>40000</v>
      </c>
      <c r="H58" s="3">
        <f t="shared" si="27"/>
        <v>6</v>
      </c>
      <c r="I58">
        <f t="shared" si="24"/>
        <v>10216</v>
      </c>
      <c r="J58">
        <v>5108</v>
      </c>
      <c r="K58">
        <f t="shared" si="28"/>
        <v>28760.16</v>
      </c>
      <c r="L58">
        <f t="shared" si="29"/>
        <v>5.6304150352388413</v>
      </c>
      <c r="M58" s="5">
        <f t="shared" si="30"/>
        <v>5</v>
      </c>
      <c r="N58" s="5">
        <f t="shared" si="31"/>
        <v>6</v>
      </c>
      <c r="U58" s="53" t="s">
        <v>67</v>
      </c>
      <c r="V58" s="1">
        <f t="shared" si="32"/>
        <v>10</v>
      </c>
      <c r="W58" s="1">
        <v>2</v>
      </c>
      <c r="X58">
        <f t="shared" si="33"/>
        <v>40000</v>
      </c>
      <c r="Y58" s="3">
        <f t="shared" si="34"/>
        <v>6</v>
      </c>
      <c r="Z58">
        <f t="shared" si="35"/>
        <v>14560</v>
      </c>
      <c r="AA58">
        <v>7280</v>
      </c>
      <c r="AB58">
        <f t="shared" si="36"/>
        <v>38427.56</v>
      </c>
      <c r="AC58">
        <f t="shared" si="37"/>
        <v>5.2785109890109885</v>
      </c>
      <c r="AD58" s="5">
        <f t="shared" si="38"/>
        <v>5</v>
      </c>
      <c r="AE58" s="5">
        <f t="shared" si="39"/>
        <v>6</v>
      </c>
      <c r="AK58" s="53" t="s">
        <v>67</v>
      </c>
      <c r="AL58" s="1">
        <f t="shared" si="40"/>
        <v>10</v>
      </c>
      <c r="AM58" s="1">
        <v>2</v>
      </c>
      <c r="AN58">
        <f t="shared" si="41"/>
        <v>40000</v>
      </c>
      <c r="AO58" s="3">
        <f t="shared" si="42"/>
        <v>8</v>
      </c>
      <c r="AP58">
        <f t="shared" si="43"/>
        <v>9256</v>
      </c>
      <c r="AQ58">
        <v>4628</v>
      </c>
      <c r="AR58">
        <f t="shared" si="44"/>
        <v>33782.28</v>
      </c>
      <c r="AS58">
        <f t="shared" si="45"/>
        <v>7.299541918755402</v>
      </c>
      <c r="AT58" s="5">
        <f t="shared" si="46"/>
        <v>7</v>
      </c>
      <c r="AU58" s="5">
        <f t="shared" si="47"/>
        <v>8</v>
      </c>
    </row>
    <row r="59" spans="1:47" x14ac:dyDescent="0.2">
      <c r="D59" s="53" t="s">
        <v>68</v>
      </c>
      <c r="E59" s="1">
        <f t="shared" si="25"/>
        <v>10</v>
      </c>
      <c r="F59" s="1">
        <v>2</v>
      </c>
      <c r="G59">
        <f t="shared" si="26"/>
        <v>40000</v>
      </c>
      <c r="H59" s="3">
        <f t="shared" si="27"/>
        <v>7</v>
      </c>
      <c r="I59">
        <f t="shared" si="24"/>
        <v>9212</v>
      </c>
      <c r="J59">
        <v>4606</v>
      </c>
      <c r="K59">
        <f t="shared" si="28"/>
        <v>28760.16</v>
      </c>
      <c r="L59">
        <f t="shared" si="29"/>
        <v>6.244064264003474</v>
      </c>
      <c r="M59" s="5">
        <f t="shared" si="30"/>
        <v>6</v>
      </c>
      <c r="N59" s="5">
        <f t="shared" si="31"/>
        <v>7</v>
      </c>
      <c r="U59" s="53" t="s">
        <v>68</v>
      </c>
      <c r="V59" s="1">
        <f t="shared" si="32"/>
        <v>10</v>
      </c>
      <c r="W59" s="1">
        <v>2</v>
      </c>
      <c r="X59">
        <f t="shared" si="33"/>
        <v>40000</v>
      </c>
      <c r="Y59" s="3">
        <f t="shared" si="34"/>
        <v>6</v>
      </c>
      <c r="Z59">
        <f t="shared" si="35"/>
        <v>13844</v>
      </c>
      <c r="AA59">
        <v>6922</v>
      </c>
      <c r="AB59">
        <f t="shared" si="36"/>
        <v>38427.56</v>
      </c>
      <c r="AC59">
        <f t="shared" si="37"/>
        <v>5.5515111239526149</v>
      </c>
      <c r="AD59" s="5">
        <f t="shared" si="38"/>
        <v>5</v>
      </c>
      <c r="AE59" s="5">
        <f t="shared" si="39"/>
        <v>6</v>
      </c>
      <c r="AK59" s="53" t="s">
        <v>68</v>
      </c>
      <c r="AL59" s="1">
        <f t="shared" si="40"/>
        <v>9</v>
      </c>
      <c r="AM59" s="1">
        <v>2</v>
      </c>
      <c r="AN59">
        <f t="shared" si="41"/>
        <v>40000</v>
      </c>
      <c r="AO59" s="3">
        <f t="shared" si="42"/>
        <v>9</v>
      </c>
      <c r="AP59">
        <f t="shared" si="43"/>
        <v>7792</v>
      </c>
      <c r="AQ59">
        <v>3896</v>
      </c>
      <c r="AR59">
        <f t="shared" si="44"/>
        <v>33782.28</v>
      </c>
      <c r="AS59">
        <f t="shared" si="45"/>
        <v>8.671016427104723</v>
      </c>
      <c r="AT59" s="5">
        <f t="shared" si="46"/>
        <v>8</v>
      </c>
      <c r="AU59" s="5">
        <f t="shared" si="47"/>
        <v>9</v>
      </c>
    </row>
    <row r="60" spans="1:47" x14ac:dyDescent="0.2">
      <c r="D60" s="53" t="s">
        <v>69</v>
      </c>
      <c r="E60" s="1">
        <f t="shared" si="25"/>
        <v>9</v>
      </c>
      <c r="F60" s="1">
        <v>2</v>
      </c>
      <c r="G60">
        <f t="shared" si="26"/>
        <v>40000</v>
      </c>
      <c r="H60" s="3">
        <f t="shared" si="27"/>
        <v>8</v>
      </c>
      <c r="I60">
        <f t="shared" si="24"/>
        <v>8166</v>
      </c>
      <c r="J60">
        <v>4083</v>
      </c>
      <c r="K60">
        <f t="shared" si="28"/>
        <v>28760.16</v>
      </c>
      <c r="L60">
        <f t="shared" si="29"/>
        <v>7.0438795003673773</v>
      </c>
      <c r="M60" s="5">
        <f t="shared" si="30"/>
        <v>7</v>
      </c>
      <c r="N60" s="5">
        <f t="shared" si="31"/>
        <v>8</v>
      </c>
      <c r="U60" s="53" t="s">
        <v>69</v>
      </c>
      <c r="V60" s="1">
        <f t="shared" si="32"/>
        <v>10</v>
      </c>
      <c r="W60" s="1">
        <v>2</v>
      </c>
      <c r="X60">
        <f t="shared" si="33"/>
        <v>40000</v>
      </c>
      <c r="Y60" s="3">
        <f t="shared" si="34"/>
        <v>6</v>
      </c>
      <c r="Z60">
        <f t="shared" si="35"/>
        <v>13268</v>
      </c>
      <c r="AA60">
        <v>6634</v>
      </c>
      <c r="AB60">
        <f t="shared" si="36"/>
        <v>38427.56</v>
      </c>
      <c r="AC60">
        <f t="shared" si="37"/>
        <v>5.7925173349412118</v>
      </c>
      <c r="AD60" s="5">
        <f t="shared" si="38"/>
        <v>5</v>
      </c>
      <c r="AE60" s="5">
        <f t="shared" si="39"/>
        <v>6</v>
      </c>
      <c r="AK60" s="53" t="s">
        <v>69</v>
      </c>
      <c r="AL60" s="1">
        <f t="shared" si="40"/>
        <v>9</v>
      </c>
      <c r="AM60" s="1">
        <v>1</v>
      </c>
      <c r="AN60">
        <f t="shared" si="41"/>
        <v>40000</v>
      </c>
      <c r="AO60" s="3">
        <f t="shared" si="42"/>
        <v>10</v>
      </c>
      <c r="AP60">
        <f t="shared" si="43"/>
        <v>3433</v>
      </c>
      <c r="AQ60">
        <v>3433</v>
      </c>
      <c r="AR60">
        <f t="shared" si="44"/>
        <v>33782.28</v>
      </c>
      <c r="AS60">
        <f t="shared" si="45"/>
        <v>9.8404544130498106</v>
      </c>
      <c r="AT60" s="5">
        <f t="shared" si="46"/>
        <v>9</v>
      </c>
      <c r="AU60" s="5">
        <f t="shared" si="47"/>
        <v>10</v>
      </c>
    </row>
    <row r="61" spans="1:47" x14ac:dyDescent="0.2">
      <c r="D61" s="53" t="s">
        <v>70</v>
      </c>
      <c r="E61" s="1">
        <f t="shared" si="25"/>
        <v>9</v>
      </c>
      <c r="F61" s="1">
        <v>1</v>
      </c>
      <c r="G61">
        <f t="shared" si="26"/>
        <v>40000</v>
      </c>
      <c r="H61" s="3">
        <f t="shared" si="27"/>
        <v>9</v>
      </c>
      <c r="I61">
        <f t="shared" si="24"/>
        <v>3562</v>
      </c>
      <c r="J61">
        <v>3562</v>
      </c>
      <c r="K61">
        <f t="shared" si="28"/>
        <v>28760.16</v>
      </c>
      <c r="L61">
        <f t="shared" si="29"/>
        <v>8.0741605839416053</v>
      </c>
      <c r="M61" s="5">
        <f t="shared" si="30"/>
        <v>8</v>
      </c>
      <c r="N61" s="5">
        <f t="shared" si="31"/>
        <v>9</v>
      </c>
      <c r="U61" s="53" t="s">
        <v>70</v>
      </c>
      <c r="V61" s="1">
        <f t="shared" si="32"/>
        <v>10</v>
      </c>
      <c r="W61" s="1">
        <v>2</v>
      </c>
      <c r="X61">
        <f t="shared" si="33"/>
        <v>40000</v>
      </c>
      <c r="Y61" s="3">
        <f t="shared" si="34"/>
        <v>7</v>
      </c>
      <c r="Z61">
        <f t="shared" si="35"/>
        <v>12172</v>
      </c>
      <c r="AA61">
        <v>6086</v>
      </c>
      <c r="AB61">
        <f t="shared" si="36"/>
        <v>38427.56</v>
      </c>
      <c r="AC61">
        <f t="shared" si="37"/>
        <v>6.3140913572132762</v>
      </c>
      <c r="AD61" s="5">
        <f t="shared" si="38"/>
        <v>6</v>
      </c>
      <c r="AE61" s="5">
        <f t="shared" si="39"/>
        <v>7</v>
      </c>
      <c r="AK61" s="53" t="s">
        <v>70</v>
      </c>
      <c r="AL61" s="1">
        <f t="shared" si="40"/>
        <v>9</v>
      </c>
      <c r="AM61" s="1">
        <v>1</v>
      </c>
      <c r="AN61">
        <f t="shared" si="41"/>
        <v>40000</v>
      </c>
      <c r="AO61" s="3">
        <f t="shared" si="42"/>
        <v>12</v>
      </c>
      <c r="AP61">
        <f t="shared" si="43"/>
        <v>2948</v>
      </c>
      <c r="AQ61">
        <v>2948</v>
      </c>
      <c r="AR61">
        <f t="shared" si="44"/>
        <v>33782.28</v>
      </c>
      <c r="AS61">
        <f t="shared" si="45"/>
        <v>11.459389416553595</v>
      </c>
      <c r="AT61" s="5">
        <f t="shared" si="46"/>
        <v>11</v>
      </c>
      <c r="AU61" s="5">
        <f t="shared" si="47"/>
        <v>12</v>
      </c>
    </row>
    <row r="62" spans="1:47" x14ac:dyDescent="0.2">
      <c r="D62" s="53" t="s">
        <v>71</v>
      </c>
      <c r="E62" s="1">
        <f t="shared" si="25"/>
        <v>9</v>
      </c>
      <c r="F62" s="1">
        <v>1</v>
      </c>
      <c r="G62">
        <f t="shared" si="26"/>
        <v>40000</v>
      </c>
      <c r="H62" s="3">
        <f t="shared" si="27"/>
        <v>10</v>
      </c>
      <c r="I62">
        <f t="shared" si="24"/>
        <v>3066</v>
      </c>
      <c r="J62">
        <v>3066</v>
      </c>
      <c r="K62">
        <f t="shared" si="28"/>
        <v>28760.16</v>
      </c>
      <c r="L62">
        <f t="shared" si="29"/>
        <v>9.3803522504892367</v>
      </c>
      <c r="M62" s="5">
        <f t="shared" si="30"/>
        <v>9</v>
      </c>
      <c r="N62" s="5">
        <f t="shared" si="31"/>
        <v>10</v>
      </c>
      <c r="U62" s="53" t="s">
        <v>71</v>
      </c>
      <c r="V62" s="1">
        <f t="shared" si="32"/>
        <v>10</v>
      </c>
      <c r="W62" s="1">
        <v>1</v>
      </c>
      <c r="X62">
        <f t="shared" si="33"/>
        <v>40000</v>
      </c>
      <c r="Y62" s="3">
        <f t="shared" si="34"/>
        <v>7</v>
      </c>
      <c r="Z62">
        <f t="shared" si="35"/>
        <v>5562</v>
      </c>
      <c r="AA62">
        <v>5562</v>
      </c>
      <c r="AB62">
        <f t="shared" si="36"/>
        <v>38427.56</v>
      </c>
      <c r="AC62">
        <f t="shared" si="37"/>
        <v>6.9089464221503052</v>
      </c>
      <c r="AD62" s="5">
        <f t="shared" si="38"/>
        <v>6</v>
      </c>
      <c r="AE62" s="5">
        <f t="shared" si="39"/>
        <v>7</v>
      </c>
      <c r="AK62" s="53" t="s">
        <v>71</v>
      </c>
      <c r="AL62" s="1">
        <f t="shared" si="40"/>
        <v>9</v>
      </c>
      <c r="AM62" s="1">
        <v>1</v>
      </c>
      <c r="AN62">
        <f t="shared" si="41"/>
        <v>40000</v>
      </c>
      <c r="AO62" s="3">
        <f t="shared" si="42"/>
        <v>14</v>
      </c>
      <c r="AP62">
        <f t="shared" si="43"/>
        <v>2446</v>
      </c>
      <c r="AQ62">
        <v>2446</v>
      </c>
      <c r="AR62">
        <f t="shared" si="44"/>
        <v>33782.28</v>
      </c>
      <c r="AS62">
        <f t="shared" si="45"/>
        <v>13.811234668847097</v>
      </c>
      <c r="AT62" s="5">
        <f t="shared" si="46"/>
        <v>13</v>
      </c>
      <c r="AU62" s="5">
        <f t="shared" si="47"/>
        <v>14</v>
      </c>
    </row>
    <row r="63" spans="1:47" x14ac:dyDescent="0.2">
      <c r="F63" t="s">
        <v>20</v>
      </c>
      <c r="I63">
        <f>SUM(I38:I62)</f>
        <v>719004</v>
      </c>
      <c r="J63">
        <f>SUM(J38:J62)</f>
        <v>188619</v>
      </c>
      <c r="W63" t="s">
        <v>20</v>
      </c>
      <c r="Z63">
        <f>SUM(Z38:Z62)</f>
        <v>960689</v>
      </c>
      <c r="AA63">
        <f>SUM(AA38:AA62)</f>
        <v>166630</v>
      </c>
      <c r="AM63" t="s">
        <v>20</v>
      </c>
      <c r="AP63">
        <f>SUM(AP38:AP62)</f>
        <v>844557</v>
      </c>
      <c r="AQ63">
        <f>SUM(AQ38:AQ62)</f>
        <v>192858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69</v>
      </c>
      <c r="G69">
        <f>B$4/25</f>
        <v>40000</v>
      </c>
      <c r="H69" s="3">
        <f>N69</f>
        <v>14</v>
      </c>
      <c r="I69">
        <f t="shared" ref="I69:I93" si="48">F69*J69</f>
        <v>198375</v>
      </c>
      <c r="J69">
        <v>2875</v>
      </c>
      <c r="K69">
        <f>I$94/25</f>
        <v>38210.44</v>
      </c>
      <c r="L69">
        <f>K69/J69</f>
        <v>13.290587826086957</v>
      </c>
      <c r="M69" s="5">
        <f>_xlfn.FLOOR.PRECISE(L69)</f>
        <v>13</v>
      </c>
      <c r="N69" s="5">
        <f>ROUNDUP(L69,0)</f>
        <v>14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235</v>
      </c>
      <c r="X69">
        <f>S$4/25</f>
        <v>40000</v>
      </c>
      <c r="Y69" s="3">
        <f>AE69</f>
        <v>36</v>
      </c>
      <c r="Z69">
        <f>W69*AA69</f>
        <v>177425</v>
      </c>
      <c r="AA69">
        <v>755</v>
      </c>
      <c r="AB69">
        <f>Z$94/25</f>
        <v>26924.720000000001</v>
      </c>
      <c r="AC69">
        <f>AB69/AA69</f>
        <v>35.661880794701986</v>
      </c>
      <c r="AD69" s="5">
        <f>_xlfn.FLOOR.PRECISE(AC69)</f>
        <v>35</v>
      </c>
      <c r="AE69" s="5">
        <f>ROUNDUP(AC69,0)</f>
        <v>36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16</v>
      </c>
      <c r="AN69">
        <f>AI$4/25</f>
        <v>40000</v>
      </c>
      <c r="AO69" s="3">
        <f>AU69</f>
        <v>11</v>
      </c>
      <c r="AP69">
        <f>AM69*AQ69</f>
        <v>45424</v>
      </c>
      <c r="AQ69">
        <v>2839</v>
      </c>
      <c r="AR69">
        <f>AP$94/25</f>
        <v>29239.599999999999</v>
      </c>
      <c r="AS69">
        <f>AR69/AQ69</f>
        <v>10.299260302923564</v>
      </c>
      <c r="AT69" s="5">
        <f>_xlfn.FLOOR.PRECISE(AS69)</f>
        <v>10</v>
      </c>
      <c r="AU69" s="5">
        <f>ROUNDUP(AS69,0)</f>
        <v>11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16</v>
      </c>
      <c r="F70" s="53">
        <v>14</v>
      </c>
      <c r="G70">
        <f t="shared" ref="G70:G93" si="50">B$4/25</f>
        <v>40000</v>
      </c>
      <c r="H70" s="3">
        <f t="shared" ref="H70:H93" si="51">N70</f>
        <v>7</v>
      </c>
      <c r="I70">
        <f t="shared" si="48"/>
        <v>77084</v>
      </c>
      <c r="J70">
        <v>5506</v>
      </c>
      <c r="K70">
        <f t="shared" ref="K70:K93" si="52">I$94/25</f>
        <v>38210.44</v>
      </c>
      <c r="L70">
        <f t="shared" ref="L70:L93" si="53">K70/J70</f>
        <v>6.9397820559389762</v>
      </c>
      <c r="M70" s="5">
        <f t="shared" ref="M70:M93" si="54">_xlfn.FLOOR.PRECISE(L70)</f>
        <v>6</v>
      </c>
      <c r="N70" s="5">
        <f t="shared" ref="N70:N93" si="55">ROUNDUP(L70,0)</f>
        <v>7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14</v>
      </c>
      <c r="W70" s="53">
        <v>26</v>
      </c>
      <c r="X70">
        <f t="shared" ref="X70:X93" si="57">S$4/25</f>
        <v>40000</v>
      </c>
      <c r="Y70" s="3">
        <f t="shared" ref="Y70:Y93" si="58">AE70</f>
        <v>15</v>
      </c>
      <c r="Z70">
        <f t="shared" ref="Z70:Z93" si="59">W70*AA70</f>
        <v>47658</v>
      </c>
      <c r="AA70">
        <v>1833</v>
      </c>
      <c r="AB70">
        <f t="shared" ref="AB70:AB93" si="60">Z$94/25</f>
        <v>26924.720000000001</v>
      </c>
      <c r="AC70">
        <f t="shared" ref="AC70:AC93" si="61">AB70/AA70</f>
        <v>14.688881614839062</v>
      </c>
      <c r="AD70" s="5">
        <f t="shared" ref="AD70:AD93" si="62">_xlfn.FLOOR.PRECISE(AC70)</f>
        <v>14</v>
      </c>
      <c r="AE70" s="5">
        <f t="shared" ref="AE70:AE93" si="63">ROUNDUP(AC70,0)</f>
        <v>15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16</v>
      </c>
      <c r="AM70" s="53">
        <v>15</v>
      </c>
      <c r="AN70">
        <f t="shared" ref="AN70:AN93" si="65">AI$4/25</f>
        <v>40000</v>
      </c>
      <c r="AO70" s="3">
        <f t="shared" ref="AO70:AO93" si="66">AU70</f>
        <v>6</v>
      </c>
      <c r="AP70">
        <f t="shared" ref="AP70:AP93" si="67">AM70*AQ70</f>
        <v>84675</v>
      </c>
      <c r="AQ70">
        <v>5645</v>
      </c>
      <c r="AR70">
        <f t="shared" ref="AR70:AR93" si="68">AP$94/25</f>
        <v>29239.599999999999</v>
      </c>
      <c r="AS70">
        <f t="shared" ref="AS70:AS93" si="69">AR70/AQ70</f>
        <v>5.1797342781222317</v>
      </c>
      <c r="AT70" s="5">
        <f t="shared" ref="AT70:AT93" si="70">_xlfn.FLOOR.PRECISE(AS70)</f>
        <v>5</v>
      </c>
      <c r="AU70" s="5">
        <f t="shared" ref="AU70:AU93" si="71">ROUNDUP(AS70,0)</f>
        <v>6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16</v>
      </c>
      <c r="F71" s="53">
        <v>13</v>
      </c>
      <c r="G71">
        <f t="shared" si="50"/>
        <v>40000</v>
      </c>
      <c r="H71" s="3">
        <f t="shared" si="51"/>
        <v>6</v>
      </c>
      <c r="I71">
        <f t="shared" si="48"/>
        <v>94718</v>
      </c>
      <c r="J71">
        <v>7286</v>
      </c>
      <c r="K71">
        <f t="shared" si="52"/>
        <v>38210.44</v>
      </c>
      <c r="L71">
        <f t="shared" si="53"/>
        <v>5.244364534724129</v>
      </c>
      <c r="M71" s="5">
        <f t="shared" si="54"/>
        <v>5</v>
      </c>
      <c r="N71" s="5">
        <f t="shared" si="55"/>
        <v>6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15</v>
      </c>
      <c r="W71" s="53">
        <v>14</v>
      </c>
      <c r="X71">
        <f t="shared" si="57"/>
        <v>40000</v>
      </c>
      <c r="Y71" s="3">
        <f t="shared" si="58"/>
        <v>10</v>
      </c>
      <c r="Z71">
        <f t="shared" si="59"/>
        <v>39200</v>
      </c>
      <c r="AA71">
        <v>2800</v>
      </c>
      <c r="AB71">
        <f t="shared" si="60"/>
        <v>26924.720000000001</v>
      </c>
      <c r="AC71">
        <f t="shared" si="61"/>
        <v>9.6159714285714291</v>
      </c>
      <c r="AD71" s="5">
        <f t="shared" si="62"/>
        <v>9</v>
      </c>
      <c r="AE71" s="5">
        <f t="shared" si="63"/>
        <v>10</v>
      </c>
      <c r="AF71" s="1"/>
      <c r="AG71" s="1"/>
      <c r="AH71" s="1"/>
      <c r="AI71" s="1"/>
      <c r="AJ71" s="1"/>
      <c r="AK71" s="53" t="s">
        <v>11</v>
      </c>
      <c r="AL71" s="1">
        <f t="shared" si="64"/>
        <v>16</v>
      </c>
      <c r="AM71" s="53">
        <v>8</v>
      </c>
      <c r="AN71">
        <f t="shared" si="65"/>
        <v>40000</v>
      </c>
      <c r="AO71" s="3">
        <f t="shared" si="66"/>
        <v>4</v>
      </c>
      <c r="AP71">
        <f t="shared" si="67"/>
        <v>63696</v>
      </c>
      <c r="AQ71">
        <v>7962</v>
      </c>
      <c r="AR71">
        <f t="shared" si="68"/>
        <v>29239.599999999999</v>
      </c>
      <c r="AS71">
        <f t="shared" si="69"/>
        <v>3.6723938708867117</v>
      </c>
      <c r="AT71" s="5">
        <f t="shared" si="70"/>
        <v>3</v>
      </c>
      <c r="AU71" s="5">
        <f t="shared" si="71"/>
        <v>4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17</v>
      </c>
      <c r="F72" s="1">
        <v>10</v>
      </c>
      <c r="G72">
        <f t="shared" si="50"/>
        <v>40000</v>
      </c>
      <c r="H72" s="3">
        <f t="shared" si="51"/>
        <v>5</v>
      </c>
      <c r="I72">
        <f t="shared" si="48"/>
        <v>86740</v>
      </c>
      <c r="J72">
        <v>8674</v>
      </c>
      <c r="K72">
        <f t="shared" si="52"/>
        <v>38210.44</v>
      </c>
      <c r="L72">
        <f t="shared" si="53"/>
        <v>4.4051694719852437</v>
      </c>
      <c r="M72" s="5">
        <f t="shared" si="54"/>
        <v>4</v>
      </c>
      <c r="N72" s="5">
        <f t="shared" si="55"/>
        <v>5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15</v>
      </c>
      <c r="W72" s="1">
        <v>9</v>
      </c>
      <c r="X72">
        <f t="shared" si="57"/>
        <v>40000</v>
      </c>
      <c r="Y72" s="3">
        <f t="shared" si="58"/>
        <v>7</v>
      </c>
      <c r="Z72">
        <f t="shared" si="59"/>
        <v>34785</v>
      </c>
      <c r="AA72">
        <v>3865</v>
      </c>
      <c r="AB72">
        <f t="shared" si="60"/>
        <v>26924.720000000001</v>
      </c>
      <c r="AC72">
        <f t="shared" si="61"/>
        <v>6.9662923673997419</v>
      </c>
      <c r="AD72" s="5">
        <f t="shared" si="62"/>
        <v>6</v>
      </c>
      <c r="AE72" s="5">
        <f t="shared" si="63"/>
        <v>7</v>
      </c>
      <c r="AF72" s="1"/>
      <c r="AG72" s="1"/>
      <c r="AH72" s="1"/>
      <c r="AI72" s="1"/>
      <c r="AJ72" s="1"/>
      <c r="AK72" s="53" t="s">
        <v>12</v>
      </c>
      <c r="AL72" s="1">
        <f t="shared" si="64"/>
        <v>17</v>
      </c>
      <c r="AM72" s="1">
        <v>7</v>
      </c>
      <c r="AN72">
        <f t="shared" si="65"/>
        <v>40000</v>
      </c>
      <c r="AO72" s="3">
        <f t="shared" si="66"/>
        <v>4</v>
      </c>
      <c r="AP72">
        <f t="shared" si="67"/>
        <v>66584</v>
      </c>
      <c r="AQ72">
        <v>9512</v>
      </c>
      <c r="AR72">
        <f t="shared" si="68"/>
        <v>29239.599999999999</v>
      </c>
      <c r="AS72">
        <f t="shared" si="69"/>
        <v>3.0739697224558449</v>
      </c>
      <c r="AT72" s="5">
        <f t="shared" si="70"/>
        <v>3</v>
      </c>
      <c r="AU72" s="5">
        <f t="shared" si="71"/>
        <v>4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17</v>
      </c>
      <c r="F73" s="1">
        <v>8</v>
      </c>
      <c r="G73">
        <f t="shared" si="50"/>
        <v>40000</v>
      </c>
      <c r="H73" s="3">
        <f t="shared" si="51"/>
        <v>5</v>
      </c>
      <c r="I73">
        <f t="shared" si="48"/>
        <v>76384</v>
      </c>
      <c r="J73">
        <v>9548</v>
      </c>
      <c r="K73">
        <f t="shared" si="52"/>
        <v>38210.44</v>
      </c>
      <c r="L73">
        <f t="shared" si="53"/>
        <v>4.0019312945119401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16</v>
      </c>
      <c r="W73" s="1">
        <v>6</v>
      </c>
      <c r="X73">
        <f t="shared" si="57"/>
        <v>40000</v>
      </c>
      <c r="Y73" s="3">
        <f t="shared" si="58"/>
        <v>6</v>
      </c>
      <c r="Z73">
        <f t="shared" si="59"/>
        <v>28758</v>
      </c>
      <c r="AA73">
        <v>4793</v>
      </c>
      <c r="AB73">
        <f t="shared" si="60"/>
        <v>26924.720000000001</v>
      </c>
      <c r="AC73">
        <f t="shared" si="61"/>
        <v>5.6175088670978512</v>
      </c>
      <c r="AD73" s="5">
        <f t="shared" si="62"/>
        <v>5</v>
      </c>
      <c r="AE73" s="5">
        <f t="shared" si="63"/>
        <v>6</v>
      </c>
      <c r="AF73" s="1"/>
      <c r="AG73" s="1"/>
      <c r="AH73" s="1"/>
      <c r="AI73" s="1"/>
      <c r="AJ73" s="1"/>
      <c r="AK73" s="53" t="s">
        <v>13</v>
      </c>
      <c r="AL73" s="1">
        <f t="shared" si="64"/>
        <v>17</v>
      </c>
      <c r="AM73" s="1">
        <v>6</v>
      </c>
      <c r="AN73">
        <f t="shared" si="65"/>
        <v>40000</v>
      </c>
      <c r="AO73" s="3">
        <f t="shared" si="66"/>
        <v>3</v>
      </c>
      <c r="AP73">
        <f t="shared" si="67"/>
        <v>63594</v>
      </c>
      <c r="AQ73">
        <v>10599</v>
      </c>
      <c r="AR73">
        <f t="shared" si="68"/>
        <v>29239.599999999999</v>
      </c>
      <c r="AS73">
        <f t="shared" si="69"/>
        <v>2.7587130861402018</v>
      </c>
      <c r="AT73" s="5">
        <f t="shared" si="70"/>
        <v>2</v>
      </c>
      <c r="AU73" s="5">
        <f t="shared" si="71"/>
        <v>3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17</v>
      </c>
      <c r="F74" s="1">
        <v>6</v>
      </c>
      <c r="G74">
        <f t="shared" si="50"/>
        <v>40000</v>
      </c>
      <c r="H74" s="3">
        <f t="shared" si="51"/>
        <v>4</v>
      </c>
      <c r="I74">
        <f t="shared" si="48"/>
        <v>61638</v>
      </c>
      <c r="J74">
        <v>10273</v>
      </c>
      <c r="K74">
        <f t="shared" si="52"/>
        <v>38210.44</v>
      </c>
      <c r="L74">
        <f t="shared" si="53"/>
        <v>3.7195016061520492</v>
      </c>
      <c r="M74" s="5">
        <f t="shared" si="54"/>
        <v>3</v>
      </c>
      <c r="N74" s="5">
        <f t="shared" si="55"/>
        <v>4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16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28535</v>
      </c>
      <c r="AA74">
        <v>5707</v>
      </c>
      <c r="AB74">
        <f t="shared" si="60"/>
        <v>26924.720000000001</v>
      </c>
      <c r="AC74">
        <f t="shared" si="61"/>
        <v>4.7178412475906786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17</v>
      </c>
      <c r="AM74" s="1">
        <v>5</v>
      </c>
      <c r="AN74">
        <f t="shared" si="65"/>
        <v>40000</v>
      </c>
      <c r="AO74" s="3">
        <f t="shared" si="66"/>
        <v>3</v>
      </c>
      <c r="AP74">
        <f t="shared" si="67"/>
        <v>56345</v>
      </c>
      <c r="AQ74">
        <v>11269</v>
      </c>
      <c r="AR74">
        <f t="shared" si="68"/>
        <v>29239.599999999999</v>
      </c>
      <c r="AS74">
        <f t="shared" si="69"/>
        <v>2.5946934066909217</v>
      </c>
      <c r="AT74" s="5">
        <f t="shared" si="70"/>
        <v>2</v>
      </c>
      <c r="AU74" s="5">
        <f t="shared" si="71"/>
        <v>3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17</v>
      </c>
      <c r="F75" s="1">
        <v>5</v>
      </c>
      <c r="G75">
        <f t="shared" si="50"/>
        <v>40000</v>
      </c>
      <c r="H75" s="3">
        <f t="shared" si="51"/>
        <v>4</v>
      </c>
      <c r="I75">
        <f t="shared" si="48"/>
        <v>53230</v>
      </c>
      <c r="J75">
        <v>10646</v>
      </c>
      <c r="K75">
        <f t="shared" si="52"/>
        <v>38210.44</v>
      </c>
      <c r="L75">
        <f t="shared" si="53"/>
        <v>3.589182791658839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16</v>
      </c>
      <c r="W75" s="1">
        <v>4</v>
      </c>
      <c r="X75">
        <f t="shared" si="57"/>
        <v>40000</v>
      </c>
      <c r="Y75" s="3">
        <f t="shared" si="58"/>
        <v>5</v>
      </c>
      <c r="Z75">
        <f t="shared" si="59"/>
        <v>25424</v>
      </c>
      <c r="AA75">
        <v>6356</v>
      </c>
      <c r="AB75">
        <f t="shared" si="60"/>
        <v>26924.720000000001</v>
      </c>
      <c r="AC75">
        <f t="shared" si="61"/>
        <v>4.2361107614852109</v>
      </c>
      <c r="AD75" s="5">
        <f t="shared" si="62"/>
        <v>4</v>
      </c>
      <c r="AE75" s="5">
        <f t="shared" si="63"/>
        <v>5</v>
      </c>
      <c r="AF75" s="1"/>
      <c r="AG75" s="1"/>
      <c r="AH75" s="1"/>
      <c r="AI75" s="1"/>
      <c r="AJ75" s="1"/>
      <c r="AK75" s="53" t="s">
        <v>15</v>
      </c>
      <c r="AL75" s="1">
        <f t="shared" si="64"/>
        <v>17</v>
      </c>
      <c r="AM75" s="1">
        <v>4</v>
      </c>
      <c r="AN75">
        <f t="shared" si="65"/>
        <v>40000</v>
      </c>
      <c r="AO75" s="3">
        <f t="shared" si="66"/>
        <v>3</v>
      </c>
      <c r="AP75">
        <f t="shared" si="67"/>
        <v>47088</v>
      </c>
      <c r="AQ75">
        <v>11772</v>
      </c>
      <c r="AR75">
        <f t="shared" si="68"/>
        <v>29239.599999999999</v>
      </c>
      <c r="AS75">
        <f t="shared" si="69"/>
        <v>2.4838260278627251</v>
      </c>
      <c r="AT75" s="5">
        <f t="shared" si="70"/>
        <v>2</v>
      </c>
      <c r="AU75" s="5">
        <f t="shared" si="71"/>
        <v>3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17</v>
      </c>
      <c r="F76" s="1">
        <v>4</v>
      </c>
      <c r="G76">
        <f t="shared" si="50"/>
        <v>40000</v>
      </c>
      <c r="H76" s="3">
        <f t="shared" si="51"/>
        <v>4</v>
      </c>
      <c r="I76">
        <f t="shared" si="48"/>
        <v>42884</v>
      </c>
      <c r="J76">
        <v>10721</v>
      </c>
      <c r="K76">
        <f t="shared" si="52"/>
        <v>38210.44</v>
      </c>
      <c r="L76">
        <f t="shared" si="53"/>
        <v>3.5640742468053355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16</v>
      </c>
      <c r="W76" s="1">
        <v>4</v>
      </c>
      <c r="X76">
        <f t="shared" si="57"/>
        <v>40000</v>
      </c>
      <c r="Y76" s="3">
        <f t="shared" si="58"/>
        <v>4</v>
      </c>
      <c r="Z76">
        <f t="shared" si="59"/>
        <v>28648</v>
      </c>
      <c r="AA76">
        <v>7162</v>
      </c>
      <c r="AB76">
        <f t="shared" si="60"/>
        <v>26924.720000000001</v>
      </c>
      <c r="AC76">
        <f t="shared" si="61"/>
        <v>3.7593856464674675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17</v>
      </c>
      <c r="AM76" s="1">
        <v>4</v>
      </c>
      <c r="AN76">
        <f t="shared" si="65"/>
        <v>40000</v>
      </c>
      <c r="AO76" s="3">
        <f t="shared" si="66"/>
        <v>3</v>
      </c>
      <c r="AP76">
        <f t="shared" si="67"/>
        <v>46444</v>
      </c>
      <c r="AQ76">
        <v>11611</v>
      </c>
      <c r="AR76">
        <f t="shared" si="68"/>
        <v>29239.599999999999</v>
      </c>
      <c r="AS76">
        <f t="shared" si="69"/>
        <v>2.5182671604512961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17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31590</v>
      </c>
      <c r="J77">
        <v>10530</v>
      </c>
      <c r="K77">
        <f t="shared" si="52"/>
        <v>38210.44</v>
      </c>
      <c r="L77">
        <f t="shared" si="53"/>
        <v>3.6287217473884144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16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22845</v>
      </c>
      <c r="AA77">
        <v>7615</v>
      </c>
      <c r="AB77">
        <f t="shared" si="60"/>
        <v>26924.720000000001</v>
      </c>
      <c r="AC77">
        <f t="shared" si="61"/>
        <v>3.5357478660538413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17</v>
      </c>
      <c r="AM77" s="1">
        <v>3</v>
      </c>
      <c r="AN77">
        <f t="shared" si="65"/>
        <v>40000</v>
      </c>
      <c r="AO77" s="3">
        <f t="shared" si="66"/>
        <v>3</v>
      </c>
      <c r="AP77">
        <f t="shared" si="67"/>
        <v>34644</v>
      </c>
      <c r="AQ77">
        <v>11548</v>
      </c>
      <c r="AR77">
        <f t="shared" si="68"/>
        <v>29239.599999999999</v>
      </c>
      <c r="AS77">
        <f t="shared" si="69"/>
        <v>2.5320055420852094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17</v>
      </c>
      <c r="F78" s="1">
        <v>3</v>
      </c>
      <c r="G78">
        <f t="shared" si="50"/>
        <v>40000</v>
      </c>
      <c r="H78" s="3">
        <f t="shared" si="51"/>
        <v>4</v>
      </c>
      <c r="I78">
        <f t="shared" si="48"/>
        <v>31692</v>
      </c>
      <c r="J78">
        <v>10564</v>
      </c>
      <c r="K78">
        <f t="shared" si="52"/>
        <v>38210.44</v>
      </c>
      <c r="L78">
        <f t="shared" si="53"/>
        <v>3.6170427868231734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16</v>
      </c>
      <c r="W78" s="1">
        <v>2</v>
      </c>
      <c r="X78">
        <f t="shared" si="57"/>
        <v>40000</v>
      </c>
      <c r="Y78" s="3">
        <f t="shared" si="58"/>
        <v>4</v>
      </c>
      <c r="Z78">
        <f t="shared" si="59"/>
        <v>15920</v>
      </c>
      <c r="AA78">
        <v>7960</v>
      </c>
      <c r="AB78">
        <f t="shared" si="60"/>
        <v>26924.720000000001</v>
      </c>
      <c r="AC78">
        <f t="shared" si="61"/>
        <v>3.3825025125628141</v>
      </c>
      <c r="AD78" s="5">
        <f t="shared" si="62"/>
        <v>3</v>
      </c>
      <c r="AE78" s="5">
        <f t="shared" si="63"/>
        <v>4</v>
      </c>
      <c r="AF78" s="1"/>
      <c r="AG78" s="1"/>
      <c r="AH78" s="1"/>
      <c r="AI78" s="1"/>
      <c r="AJ78" s="1"/>
      <c r="AK78" s="53" t="s">
        <v>18</v>
      </c>
      <c r="AL78" s="1">
        <f t="shared" si="64"/>
        <v>17</v>
      </c>
      <c r="AM78" s="1">
        <v>3</v>
      </c>
      <c r="AN78">
        <f t="shared" si="65"/>
        <v>40000</v>
      </c>
      <c r="AO78" s="3">
        <f t="shared" si="66"/>
        <v>3</v>
      </c>
      <c r="AP78">
        <f t="shared" si="67"/>
        <v>33363</v>
      </c>
      <c r="AQ78">
        <v>11121</v>
      </c>
      <c r="AR78">
        <f t="shared" si="68"/>
        <v>29239.599999999999</v>
      </c>
      <c r="AS78">
        <f t="shared" si="69"/>
        <v>2.629223990648323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17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20396</v>
      </c>
      <c r="J79">
        <v>10198</v>
      </c>
      <c r="K79">
        <f t="shared" si="52"/>
        <v>38210.44</v>
      </c>
      <c r="L79">
        <f t="shared" si="53"/>
        <v>3.7468562463228086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17</v>
      </c>
      <c r="W79" s="1">
        <v>2</v>
      </c>
      <c r="X79">
        <f t="shared" si="57"/>
        <v>40000</v>
      </c>
      <c r="Y79" s="3">
        <f t="shared" si="58"/>
        <v>4</v>
      </c>
      <c r="Z79">
        <f t="shared" si="59"/>
        <v>16788</v>
      </c>
      <c r="AA79">
        <v>8394</v>
      </c>
      <c r="AB79">
        <f t="shared" si="60"/>
        <v>26924.720000000001</v>
      </c>
      <c r="AC79">
        <f t="shared" si="61"/>
        <v>3.2076149630688588</v>
      </c>
      <c r="AD79" s="5">
        <f t="shared" si="62"/>
        <v>3</v>
      </c>
      <c r="AE79" s="5">
        <f t="shared" si="63"/>
        <v>4</v>
      </c>
      <c r="AF79" s="1"/>
      <c r="AG79" s="1"/>
      <c r="AH79" s="1"/>
      <c r="AI79" s="1"/>
      <c r="AJ79" s="1"/>
      <c r="AK79" s="53" t="s">
        <v>57</v>
      </c>
      <c r="AL79" s="1">
        <f t="shared" si="64"/>
        <v>17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21762</v>
      </c>
      <c r="AQ79">
        <v>10881</v>
      </c>
      <c r="AR79">
        <f t="shared" si="68"/>
        <v>29239.599999999999</v>
      </c>
      <c r="AS79">
        <f t="shared" si="69"/>
        <v>2.6872162485065711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17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19650</v>
      </c>
      <c r="J80">
        <v>9825</v>
      </c>
      <c r="K80">
        <f t="shared" si="52"/>
        <v>38210.44</v>
      </c>
      <c r="L80">
        <f t="shared" si="53"/>
        <v>3.8891033078880408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17</v>
      </c>
      <c r="W80" s="1">
        <v>2</v>
      </c>
      <c r="X80">
        <f t="shared" si="57"/>
        <v>40000</v>
      </c>
      <c r="Y80" s="3">
        <f t="shared" si="58"/>
        <v>4</v>
      </c>
      <c r="Z80">
        <f t="shared" si="59"/>
        <v>17528</v>
      </c>
      <c r="AA80">
        <v>8764</v>
      </c>
      <c r="AB80">
        <f t="shared" si="60"/>
        <v>26924.720000000001</v>
      </c>
      <c r="AC80">
        <f t="shared" si="61"/>
        <v>3.0721953445915107</v>
      </c>
      <c r="AD80" s="5">
        <f t="shared" si="62"/>
        <v>3</v>
      </c>
      <c r="AE80" s="5">
        <f t="shared" si="63"/>
        <v>4</v>
      </c>
      <c r="AF80" s="1"/>
      <c r="AG80" s="1"/>
      <c r="AH80" s="1"/>
      <c r="AI80" s="1"/>
      <c r="AJ80" s="1"/>
      <c r="AK80" s="53" t="s">
        <v>58</v>
      </c>
      <c r="AL80" s="1">
        <f t="shared" si="64"/>
        <v>17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20928</v>
      </c>
      <c r="AQ80">
        <v>10464</v>
      </c>
      <c r="AR80">
        <f t="shared" si="68"/>
        <v>29239.599999999999</v>
      </c>
      <c r="AS80">
        <f t="shared" si="69"/>
        <v>2.7943042813455654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17</v>
      </c>
      <c r="F81" s="1">
        <v>2</v>
      </c>
      <c r="G81">
        <f t="shared" si="50"/>
        <v>40000</v>
      </c>
      <c r="H81" s="3">
        <f t="shared" si="51"/>
        <v>5</v>
      </c>
      <c r="I81">
        <f t="shared" si="48"/>
        <v>19104</v>
      </c>
      <c r="J81">
        <v>9552</v>
      </c>
      <c r="K81">
        <f t="shared" si="52"/>
        <v>38210.44</v>
      </c>
      <c r="L81">
        <f t="shared" si="53"/>
        <v>4.0002554438860978</v>
      </c>
      <c r="M81" s="5">
        <f t="shared" si="54"/>
        <v>4</v>
      </c>
      <c r="N81" s="5">
        <f t="shared" si="55"/>
        <v>5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17</v>
      </c>
      <c r="W81" s="1">
        <v>2</v>
      </c>
      <c r="X81">
        <f t="shared" si="57"/>
        <v>40000</v>
      </c>
      <c r="Y81" s="3">
        <f t="shared" si="58"/>
        <v>4</v>
      </c>
      <c r="Z81">
        <f t="shared" si="59"/>
        <v>17612</v>
      </c>
      <c r="AA81">
        <v>8806</v>
      </c>
      <c r="AB81">
        <f t="shared" si="60"/>
        <v>26924.720000000001</v>
      </c>
      <c r="AC81">
        <f t="shared" si="61"/>
        <v>3.0575425846014084</v>
      </c>
      <c r="AD81" s="5">
        <f t="shared" si="62"/>
        <v>3</v>
      </c>
      <c r="AE81" s="5">
        <f t="shared" si="63"/>
        <v>4</v>
      </c>
      <c r="AF81" s="1"/>
      <c r="AG81" s="1"/>
      <c r="AH81" s="1"/>
      <c r="AI81" s="1"/>
      <c r="AJ81" s="1"/>
      <c r="AK81" s="53" t="s">
        <v>59</v>
      </c>
      <c r="AL81" s="1">
        <f t="shared" si="64"/>
        <v>17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19620</v>
      </c>
      <c r="AQ81">
        <v>9810</v>
      </c>
      <c r="AR81">
        <f t="shared" si="68"/>
        <v>29239.599999999999</v>
      </c>
      <c r="AS81">
        <f t="shared" si="69"/>
        <v>2.9805912334352698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17</v>
      </c>
      <c r="F82" s="1">
        <v>2</v>
      </c>
      <c r="G82">
        <f t="shared" si="50"/>
        <v>40000</v>
      </c>
      <c r="H82" s="3">
        <f t="shared" si="51"/>
        <v>5</v>
      </c>
      <c r="I82">
        <f t="shared" si="48"/>
        <v>18184</v>
      </c>
      <c r="J82">
        <v>9092</v>
      </c>
      <c r="K82">
        <f t="shared" si="52"/>
        <v>38210.44</v>
      </c>
      <c r="L82">
        <f t="shared" si="53"/>
        <v>4.2026440827100746</v>
      </c>
      <c r="M82" s="5">
        <f t="shared" si="54"/>
        <v>4</v>
      </c>
      <c r="N82" s="5">
        <f t="shared" si="55"/>
        <v>5</v>
      </c>
      <c r="U82" s="53" t="s">
        <v>60</v>
      </c>
      <c r="V82" s="1">
        <f t="shared" si="56"/>
        <v>17</v>
      </c>
      <c r="W82" s="1">
        <v>2</v>
      </c>
      <c r="X82">
        <f t="shared" si="57"/>
        <v>40000</v>
      </c>
      <c r="Y82" s="3">
        <f t="shared" si="58"/>
        <v>4</v>
      </c>
      <c r="Z82">
        <f t="shared" si="59"/>
        <v>17770</v>
      </c>
      <c r="AA82">
        <v>8885</v>
      </c>
      <c r="AB82">
        <f t="shared" si="60"/>
        <v>26924.720000000001</v>
      </c>
      <c r="AC82">
        <f t="shared" si="61"/>
        <v>3.0303567810917276</v>
      </c>
      <c r="AD82" s="5">
        <f t="shared" si="62"/>
        <v>3</v>
      </c>
      <c r="AE82" s="5">
        <f t="shared" si="63"/>
        <v>4</v>
      </c>
      <c r="AK82" s="53" t="s">
        <v>60</v>
      </c>
      <c r="AL82" s="1">
        <f t="shared" si="64"/>
        <v>17</v>
      </c>
      <c r="AM82" s="1">
        <v>2</v>
      </c>
      <c r="AN82">
        <f t="shared" si="65"/>
        <v>40000</v>
      </c>
      <c r="AO82" s="3">
        <f t="shared" si="66"/>
        <v>4</v>
      </c>
      <c r="AP82">
        <f t="shared" si="67"/>
        <v>18372</v>
      </c>
      <c r="AQ82">
        <v>9186</v>
      </c>
      <c r="AR82">
        <f t="shared" si="68"/>
        <v>29239.599999999999</v>
      </c>
      <c r="AS82">
        <f t="shared" si="69"/>
        <v>3.1830611800566078</v>
      </c>
      <c r="AT82" s="5">
        <f t="shared" si="70"/>
        <v>3</v>
      </c>
      <c r="AU82" s="5">
        <f t="shared" si="71"/>
        <v>4</v>
      </c>
    </row>
    <row r="83" spans="1:47" x14ac:dyDescent="0.2">
      <c r="D83" s="53" t="s">
        <v>61</v>
      </c>
      <c r="E83" s="1">
        <f t="shared" si="49"/>
        <v>17</v>
      </c>
      <c r="F83" s="1">
        <v>2</v>
      </c>
      <c r="G83">
        <f t="shared" si="50"/>
        <v>40000</v>
      </c>
      <c r="H83" s="3">
        <f t="shared" si="51"/>
        <v>5</v>
      </c>
      <c r="I83">
        <f t="shared" si="48"/>
        <v>17116</v>
      </c>
      <c r="J83">
        <v>8558</v>
      </c>
      <c r="K83">
        <f t="shared" si="52"/>
        <v>38210.44</v>
      </c>
      <c r="L83">
        <f t="shared" si="53"/>
        <v>4.4648796447768175</v>
      </c>
      <c r="M83" s="5">
        <f>_xlfn.FLOOR.PRECISE(L83)</f>
        <v>4</v>
      </c>
      <c r="N83" s="5">
        <f t="shared" si="55"/>
        <v>5</v>
      </c>
      <c r="U83" s="53" t="s">
        <v>61</v>
      </c>
      <c r="V83" s="1">
        <f t="shared" si="56"/>
        <v>17</v>
      </c>
      <c r="W83" s="1">
        <v>2</v>
      </c>
      <c r="X83">
        <f t="shared" si="57"/>
        <v>40000</v>
      </c>
      <c r="Y83" s="3">
        <f t="shared" si="58"/>
        <v>4</v>
      </c>
      <c r="Z83">
        <f t="shared" si="59"/>
        <v>17722</v>
      </c>
      <c r="AA83">
        <v>8861</v>
      </c>
      <c r="AB83">
        <f t="shared" si="60"/>
        <v>26924.720000000001</v>
      </c>
      <c r="AC83">
        <f t="shared" si="61"/>
        <v>3.0385644961065346</v>
      </c>
      <c r="AD83" s="5">
        <f t="shared" si="62"/>
        <v>3</v>
      </c>
      <c r="AE83" s="5">
        <f t="shared" si="63"/>
        <v>4</v>
      </c>
      <c r="AK83" s="53" t="s">
        <v>61</v>
      </c>
      <c r="AL83" s="1">
        <f t="shared" si="64"/>
        <v>17</v>
      </c>
      <c r="AM83" s="1">
        <v>2</v>
      </c>
      <c r="AN83">
        <f t="shared" si="65"/>
        <v>40000</v>
      </c>
      <c r="AO83" s="3">
        <f t="shared" si="66"/>
        <v>4</v>
      </c>
      <c r="AP83">
        <f t="shared" si="67"/>
        <v>17174</v>
      </c>
      <c r="AQ83">
        <v>8587</v>
      </c>
      <c r="AR83">
        <f t="shared" si="68"/>
        <v>29239.599999999999</v>
      </c>
      <c r="AS83">
        <f t="shared" si="69"/>
        <v>3.405100733667171</v>
      </c>
      <c r="AT83" s="5">
        <f t="shared" si="70"/>
        <v>3</v>
      </c>
      <c r="AU83" s="5">
        <f t="shared" si="71"/>
        <v>4</v>
      </c>
    </row>
    <row r="84" spans="1:47" x14ac:dyDescent="0.2">
      <c r="D84" s="53" t="s">
        <v>62</v>
      </c>
      <c r="E84" s="1">
        <f t="shared" si="49"/>
        <v>16</v>
      </c>
      <c r="F84" s="1">
        <v>2</v>
      </c>
      <c r="G84">
        <f t="shared" si="50"/>
        <v>40000</v>
      </c>
      <c r="H84" s="3">
        <f t="shared" si="51"/>
        <v>5</v>
      </c>
      <c r="I84">
        <f t="shared" si="48"/>
        <v>15842</v>
      </c>
      <c r="J84">
        <v>7921</v>
      </c>
      <c r="K84">
        <f t="shared" si="52"/>
        <v>38210.44</v>
      </c>
      <c r="L84">
        <f t="shared" si="53"/>
        <v>4.8239414215376852</v>
      </c>
      <c r="M84" s="5">
        <f t="shared" si="54"/>
        <v>4</v>
      </c>
      <c r="N84" s="5">
        <f t="shared" si="55"/>
        <v>5</v>
      </c>
      <c r="U84" s="53" t="s">
        <v>62</v>
      </c>
      <c r="V84" s="1">
        <f t="shared" si="56"/>
        <v>17</v>
      </c>
      <c r="W84" s="1">
        <v>2</v>
      </c>
      <c r="X84">
        <f t="shared" si="57"/>
        <v>40000</v>
      </c>
      <c r="Y84" s="3">
        <f t="shared" si="58"/>
        <v>4</v>
      </c>
      <c r="Z84">
        <f t="shared" si="59"/>
        <v>17400</v>
      </c>
      <c r="AA84">
        <v>8700</v>
      </c>
      <c r="AB84">
        <f t="shared" si="60"/>
        <v>26924.720000000001</v>
      </c>
      <c r="AC84">
        <f t="shared" si="61"/>
        <v>3.0947954022988506</v>
      </c>
      <c r="AD84" s="5">
        <f t="shared" si="62"/>
        <v>3</v>
      </c>
      <c r="AE84" s="5">
        <f t="shared" si="63"/>
        <v>4</v>
      </c>
      <c r="AK84" s="53" t="s">
        <v>62</v>
      </c>
      <c r="AL84" s="1">
        <f t="shared" si="64"/>
        <v>16</v>
      </c>
      <c r="AM84" s="1">
        <v>2</v>
      </c>
      <c r="AN84">
        <f t="shared" si="65"/>
        <v>40000</v>
      </c>
      <c r="AO84" s="3">
        <f t="shared" si="66"/>
        <v>4</v>
      </c>
      <c r="AP84">
        <f t="shared" si="67"/>
        <v>15822</v>
      </c>
      <c r="AQ84">
        <v>7911</v>
      </c>
      <c r="AR84">
        <f t="shared" si="68"/>
        <v>29239.599999999999</v>
      </c>
      <c r="AS84">
        <f t="shared" si="69"/>
        <v>3.6960687650107444</v>
      </c>
      <c r="AT84" s="5">
        <f t="shared" si="70"/>
        <v>3</v>
      </c>
      <c r="AU84" s="5">
        <f t="shared" si="71"/>
        <v>4</v>
      </c>
    </row>
    <row r="85" spans="1:47" x14ac:dyDescent="0.2">
      <c r="D85" s="53" t="s">
        <v>63</v>
      </c>
      <c r="E85" s="1">
        <f t="shared" si="49"/>
        <v>16</v>
      </c>
      <c r="F85" s="1">
        <v>2</v>
      </c>
      <c r="G85">
        <f t="shared" si="50"/>
        <v>40000</v>
      </c>
      <c r="H85" s="3">
        <f t="shared" si="51"/>
        <v>6</v>
      </c>
      <c r="I85">
        <f t="shared" si="48"/>
        <v>15026</v>
      </c>
      <c r="J85">
        <v>7513</v>
      </c>
      <c r="K85">
        <f t="shared" si="52"/>
        <v>38210.44</v>
      </c>
      <c r="L85">
        <f t="shared" si="53"/>
        <v>5.0859097564222022</v>
      </c>
      <c r="M85" s="5">
        <f t="shared" si="54"/>
        <v>5</v>
      </c>
      <c r="N85" s="5">
        <f t="shared" si="55"/>
        <v>6</v>
      </c>
      <c r="U85" s="53" t="s">
        <v>63</v>
      </c>
      <c r="V85" s="1">
        <f t="shared" si="56"/>
        <v>17</v>
      </c>
      <c r="W85" s="1">
        <v>2</v>
      </c>
      <c r="X85">
        <f t="shared" si="57"/>
        <v>40000</v>
      </c>
      <c r="Y85" s="3">
        <f t="shared" si="58"/>
        <v>4</v>
      </c>
      <c r="Z85">
        <f t="shared" si="59"/>
        <v>17242</v>
      </c>
      <c r="AA85">
        <v>8621</v>
      </c>
      <c r="AB85">
        <f t="shared" si="60"/>
        <v>26924.720000000001</v>
      </c>
      <c r="AC85">
        <f t="shared" si="61"/>
        <v>3.1231550864168893</v>
      </c>
      <c r="AD85" s="5">
        <f t="shared" si="62"/>
        <v>3</v>
      </c>
      <c r="AE85" s="5">
        <f t="shared" si="63"/>
        <v>4</v>
      </c>
      <c r="AK85" s="53" t="s">
        <v>63</v>
      </c>
      <c r="AL85" s="1">
        <f t="shared" si="64"/>
        <v>16</v>
      </c>
      <c r="AM85" s="1">
        <v>2</v>
      </c>
      <c r="AN85">
        <f t="shared" si="65"/>
        <v>40000</v>
      </c>
      <c r="AO85" s="3">
        <f t="shared" si="66"/>
        <v>5</v>
      </c>
      <c r="AP85">
        <f t="shared" si="67"/>
        <v>14468</v>
      </c>
      <c r="AQ85">
        <v>7234</v>
      </c>
      <c r="AR85">
        <f t="shared" si="68"/>
        <v>29239.599999999999</v>
      </c>
      <c r="AS85">
        <f t="shared" si="69"/>
        <v>4.0419684821675421</v>
      </c>
      <c r="AT85" s="5">
        <f t="shared" si="70"/>
        <v>4</v>
      </c>
      <c r="AU85" s="5">
        <f t="shared" si="71"/>
        <v>5</v>
      </c>
    </row>
    <row r="86" spans="1:47" x14ac:dyDescent="0.2">
      <c r="D86" s="53" t="s">
        <v>64</v>
      </c>
      <c r="E86" s="1">
        <f t="shared" si="49"/>
        <v>16</v>
      </c>
      <c r="F86" s="1">
        <v>2</v>
      </c>
      <c r="G86">
        <f t="shared" si="50"/>
        <v>40000</v>
      </c>
      <c r="H86" s="3">
        <f t="shared" si="51"/>
        <v>6</v>
      </c>
      <c r="I86">
        <f t="shared" si="48"/>
        <v>13720</v>
      </c>
      <c r="J86">
        <v>6860</v>
      </c>
      <c r="K86">
        <f t="shared" si="52"/>
        <v>38210.44</v>
      </c>
      <c r="L86">
        <f t="shared" si="53"/>
        <v>5.5700349854227404</v>
      </c>
      <c r="M86" s="5">
        <f t="shared" si="54"/>
        <v>5</v>
      </c>
      <c r="N86" s="5">
        <f t="shared" si="55"/>
        <v>6</v>
      </c>
      <c r="U86" s="53" t="s">
        <v>64</v>
      </c>
      <c r="V86" s="1">
        <f t="shared" si="56"/>
        <v>17</v>
      </c>
      <c r="W86" s="1">
        <v>2</v>
      </c>
      <c r="X86">
        <f t="shared" si="57"/>
        <v>40000</v>
      </c>
      <c r="Y86" s="3">
        <f t="shared" si="58"/>
        <v>4</v>
      </c>
      <c r="Z86">
        <f t="shared" si="59"/>
        <v>16514</v>
      </c>
      <c r="AA86">
        <v>8257</v>
      </c>
      <c r="AB86">
        <f t="shared" si="60"/>
        <v>26924.720000000001</v>
      </c>
      <c r="AC86">
        <f t="shared" si="61"/>
        <v>3.2608356545961006</v>
      </c>
      <c r="AD86" s="5">
        <f t="shared" si="62"/>
        <v>3</v>
      </c>
      <c r="AE86" s="5">
        <f t="shared" si="63"/>
        <v>4</v>
      </c>
      <c r="AK86" s="53" t="s">
        <v>64</v>
      </c>
      <c r="AL86" s="1">
        <f t="shared" si="64"/>
        <v>16</v>
      </c>
      <c r="AM86" s="1">
        <v>2</v>
      </c>
      <c r="AN86">
        <f t="shared" si="65"/>
        <v>40000</v>
      </c>
      <c r="AO86" s="3">
        <f t="shared" si="66"/>
        <v>5</v>
      </c>
      <c r="AP86">
        <f t="shared" si="67"/>
        <v>12854</v>
      </c>
      <c r="AQ86">
        <v>6427</v>
      </c>
      <c r="AR86">
        <f t="shared" si="68"/>
        <v>29239.599999999999</v>
      </c>
      <c r="AS86">
        <f t="shared" si="69"/>
        <v>4.5494943208339818</v>
      </c>
      <c r="AT86" s="5">
        <f t="shared" si="70"/>
        <v>4</v>
      </c>
      <c r="AU86" s="5">
        <f t="shared" si="71"/>
        <v>5</v>
      </c>
    </row>
    <row r="87" spans="1:47" x14ac:dyDescent="0.2">
      <c r="D87" s="53" t="s">
        <v>65</v>
      </c>
      <c r="E87" s="1">
        <f t="shared" si="49"/>
        <v>16</v>
      </c>
      <c r="F87" s="1">
        <v>2</v>
      </c>
      <c r="G87">
        <f t="shared" si="50"/>
        <v>40000</v>
      </c>
      <c r="H87" s="3">
        <f t="shared" si="51"/>
        <v>7</v>
      </c>
      <c r="I87">
        <f t="shared" si="48"/>
        <v>12666</v>
      </c>
      <c r="J87">
        <v>6333</v>
      </c>
      <c r="K87">
        <f t="shared" si="52"/>
        <v>38210.44</v>
      </c>
      <c r="L87">
        <f t="shared" si="53"/>
        <v>6.033544923417022</v>
      </c>
      <c r="M87" s="5">
        <f t="shared" si="54"/>
        <v>6</v>
      </c>
      <c r="N87" s="5">
        <f t="shared" si="55"/>
        <v>7</v>
      </c>
      <c r="U87" s="53" t="s">
        <v>65</v>
      </c>
      <c r="V87" s="1">
        <f t="shared" si="56"/>
        <v>17</v>
      </c>
      <c r="W87" s="1">
        <v>2</v>
      </c>
      <c r="X87">
        <f t="shared" si="57"/>
        <v>40000</v>
      </c>
      <c r="Y87" s="3">
        <f t="shared" si="58"/>
        <v>4</v>
      </c>
      <c r="Z87">
        <f t="shared" si="59"/>
        <v>16490</v>
      </c>
      <c r="AA87">
        <v>8245</v>
      </c>
      <c r="AB87">
        <f t="shared" si="60"/>
        <v>26924.720000000001</v>
      </c>
      <c r="AC87">
        <f t="shared" si="61"/>
        <v>3.2655815645845969</v>
      </c>
      <c r="AD87" s="5">
        <f t="shared" si="62"/>
        <v>3</v>
      </c>
      <c r="AE87" s="5">
        <f t="shared" si="63"/>
        <v>4</v>
      </c>
      <c r="AK87" s="53" t="s">
        <v>65</v>
      </c>
      <c r="AL87" s="1">
        <f t="shared" si="64"/>
        <v>16</v>
      </c>
      <c r="AM87" s="1">
        <v>2</v>
      </c>
      <c r="AN87">
        <f t="shared" si="65"/>
        <v>40000</v>
      </c>
      <c r="AO87" s="3">
        <f t="shared" si="66"/>
        <v>5</v>
      </c>
      <c r="AP87">
        <f t="shared" si="67"/>
        <v>11768</v>
      </c>
      <c r="AQ87">
        <v>5884</v>
      </c>
      <c r="AR87">
        <f t="shared" si="68"/>
        <v>29239.599999999999</v>
      </c>
      <c r="AS87">
        <f t="shared" si="69"/>
        <v>4.9693405846363019</v>
      </c>
      <c r="AT87" s="5">
        <f t="shared" si="70"/>
        <v>4</v>
      </c>
      <c r="AU87" s="5">
        <f t="shared" si="71"/>
        <v>5</v>
      </c>
    </row>
    <row r="88" spans="1:47" x14ac:dyDescent="0.2">
      <c r="D88" s="53" t="s">
        <v>66</v>
      </c>
      <c r="E88" s="1">
        <f t="shared" si="49"/>
        <v>16</v>
      </c>
      <c r="F88" s="1">
        <v>2</v>
      </c>
      <c r="G88">
        <f t="shared" si="50"/>
        <v>40000</v>
      </c>
      <c r="H88" s="3">
        <f t="shared" si="51"/>
        <v>7</v>
      </c>
      <c r="I88">
        <f t="shared" si="48"/>
        <v>11438</v>
      </c>
      <c r="J88">
        <v>5719</v>
      </c>
      <c r="K88">
        <f t="shared" si="52"/>
        <v>38210.44</v>
      </c>
      <c r="L88">
        <f t="shared" si="53"/>
        <v>6.6813149151949647</v>
      </c>
      <c r="M88" s="5">
        <f t="shared" si="54"/>
        <v>6</v>
      </c>
      <c r="N88" s="5">
        <f t="shared" si="55"/>
        <v>7</v>
      </c>
      <c r="U88" s="53" t="s">
        <v>66</v>
      </c>
      <c r="V88" s="1">
        <f t="shared" si="56"/>
        <v>16</v>
      </c>
      <c r="W88" s="1">
        <v>2</v>
      </c>
      <c r="X88">
        <f t="shared" si="57"/>
        <v>40000</v>
      </c>
      <c r="Y88" s="3">
        <f t="shared" si="58"/>
        <v>4</v>
      </c>
      <c r="Z88">
        <f t="shared" si="59"/>
        <v>15534</v>
      </c>
      <c r="AA88">
        <v>7767</v>
      </c>
      <c r="AB88">
        <f t="shared" si="60"/>
        <v>26924.720000000001</v>
      </c>
      <c r="AC88">
        <f t="shared" si="61"/>
        <v>3.4665533668082915</v>
      </c>
      <c r="AD88" s="5">
        <f t="shared" si="62"/>
        <v>3</v>
      </c>
      <c r="AE88" s="5">
        <f t="shared" si="63"/>
        <v>4</v>
      </c>
      <c r="AK88" s="53" t="s">
        <v>66</v>
      </c>
      <c r="AL88" s="1">
        <f t="shared" si="64"/>
        <v>16</v>
      </c>
      <c r="AM88" s="1">
        <v>2</v>
      </c>
      <c r="AN88">
        <f t="shared" si="65"/>
        <v>40000</v>
      </c>
      <c r="AO88" s="3">
        <f t="shared" si="66"/>
        <v>6</v>
      </c>
      <c r="AP88">
        <f t="shared" si="67"/>
        <v>10490</v>
      </c>
      <c r="AQ88">
        <v>5245</v>
      </c>
      <c r="AR88">
        <f t="shared" si="68"/>
        <v>29239.599999999999</v>
      </c>
      <c r="AS88">
        <f t="shared" si="69"/>
        <v>5.5747569113441369</v>
      </c>
      <c r="AT88" s="5">
        <f t="shared" si="70"/>
        <v>5</v>
      </c>
      <c r="AU88" s="5">
        <f t="shared" si="71"/>
        <v>6</v>
      </c>
    </row>
    <row r="89" spans="1:47" x14ac:dyDescent="0.2">
      <c r="D89" s="53" t="s">
        <v>67</v>
      </c>
      <c r="E89" s="1">
        <f t="shared" si="49"/>
        <v>16</v>
      </c>
      <c r="F89" s="1">
        <v>2</v>
      </c>
      <c r="G89">
        <f t="shared" si="50"/>
        <v>40000</v>
      </c>
      <c r="H89" s="3">
        <f t="shared" si="51"/>
        <v>8</v>
      </c>
      <c r="I89">
        <f t="shared" si="48"/>
        <v>10216</v>
      </c>
      <c r="J89">
        <v>5108</v>
      </c>
      <c r="K89">
        <f t="shared" si="52"/>
        <v>38210.44</v>
      </c>
      <c r="L89">
        <f t="shared" si="53"/>
        <v>7.4805090054815979</v>
      </c>
      <c r="M89" s="5">
        <f t="shared" si="54"/>
        <v>7</v>
      </c>
      <c r="N89" s="5">
        <f t="shared" si="55"/>
        <v>8</v>
      </c>
      <c r="U89" s="53" t="s">
        <v>67</v>
      </c>
      <c r="V89" s="1">
        <f t="shared" si="56"/>
        <v>16</v>
      </c>
      <c r="W89" s="1">
        <v>2</v>
      </c>
      <c r="X89">
        <f t="shared" si="57"/>
        <v>40000</v>
      </c>
      <c r="Y89" s="3">
        <f t="shared" si="58"/>
        <v>4</v>
      </c>
      <c r="Z89">
        <f t="shared" si="59"/>
        <v>14560</v>
      </c>
      <c r="AA89">
        <v>7280</v>
      </c>
      <c r="AB89">
        <f t="shared" si="60"/>
        <v>26924.720000000001</v>
      </c>
      <c r="AC89">
        <f t="shared" si="61"/>
        <v>3.6984505494505497</v>
      </c>
      <c r="AD89" s="5">
        <f t="shared" si="62"/>
        <v>3</v>
      </c>
      <c r="AE89" s="5">
        <f t="shared" si="63"/>
        <v>4</v>
      </c>
      <c r="AK89" s="53" t="s">
        <v>67</v>
      </c>
      <c r="AL89" s="1">
        <f t="shared" si="64"/>
        <v>16</v>
      </c>
      <c r="AM89" s="1">
        <v>2</v>
      </c>
      <c r="AN89">
        <f t="shared" si="65"/>
        <v>40000</v>
      </c>
      <c r="AO89" s="3">
        <f t="shared" si="66"/>
        <v>7</v>
      </c>
      <c r="AP89">
        <f t="shared" si="67"/>
        <v>9256</v>
      </c>
      <c r="AQ89">
        <v>4628</v>
      </c>
      <c r="AR89">
        <f t="shared" si="68"/>
        <v>29239.599999999999</v>
      </c>
      <c r="AS89">
        <f t="shared" si="69"/>
        <v>6.3179775280898873</v>
      </c>
      <c r="AT89" s="5">
        <f t="shared" si="70"/>
        <v>6</v>
      </c>
      <c r="AU89" s="5">
        <f t="shared" si="71"/>
        <v>7</v>
      </c>
    </row>
    <row r="90" spans="1:47" x14ac:dyDescent="0.2">
      <c r="D90" s="53" t="s">
        <v>68</v>
      </c>
      <c r="E90" s="1">
        <f t="shared" si="49"/>
        <v>16</v>
      </c>
      <c r="F90" s="1">
        <v>2</v>
      </c>
      <c r="G90">
        <f t="shared" si="50"/>
        <v>40000</v>
      </c>
      <c r="H90" s="3">
        <f t="shared" si="51"/>
        <v>9</v>
      </c>
      <c r="I90">
        <f t="shared" si="48"/>
        <v>9212</v>
      </c>
      <c r="J90">
        <v>4606</v>
      </c>
      <c r="K90">
        <f t="shared" si="52"/>
        <v>38210.44</v>
      </c>
      <c r="L90">
        <f t="shared" si="53"/>
        <v>8.2957967867998264</v>
      </c>
      <c r="M90" s="5">
        <f t="shared" si="54"/>
        <v>8</v>
      </c>
      <c r="N90" s="5">
        <f t="shared" si="55"/>
        <v>9</v>
      </c>
      <c r="U90" s="53" t="s">
        <v>68</v>
      </c>
      <c r="V90" s="1">
        <f t="shared" si="56"/>
        <v>16</v>
      </c>
      <c r="W90" s="1">
        <v>2</v>
      </c>
      <c r="X90">
        <f t="shared" si="57"/>
        <v>40000</v>
      </c>
      <c r="Y90" s="3">
        <f t="shared" si="58"/>
        <v>4</v>
      </c>
      <c r="Z90">
        <f t="shared" si="59"/>
        <v>13844</v>
      </c>
      <c r="AA90">
        <v>6922</v>
      </c>
      <c r="AB90">
        <f t="shared" si="60"/>
        <v>26924.720000000001</v>
      </c>
      <c r="AC90">
        <f t="shared" si="61"/>
        <v>3.8897312915342388</v>
      </c>
      <c r="AD90" s="5">
        <f t="shared" si="62"/>
        <v>3</v>
      </c>
      <c r="AE90" s="5">
        <f t="shared" si="63"/>
        <v>4</v>
      </c>
      <c r="AK90" s="53" t="s">
        <v>68</v>
      </c>
      <c r="AL90" s="1">
        <f t="shared" si="64"/>
        <v>15</v>
      </c>
      <c r="AM90" s="1">
        <v>2</v>
      </c>
      <c r="AN90">
        <f t="shared" si="65"/>
        <v>40000</v>
      </c>
      <c r="AO90" s="3">
        <f t="shared" si="66"/>
        <v>8</v>
      </c>
      <c r="AP90">
        <f t="shared" si="67"/>
        <v>7792</v>
      </c>
      <c r="AQ90">
        <v>3896</v>
      </c>
      <c r="AR90">
        <f t="shared" si="68"/>
        <v>29239.599999999999</v>
      </c>
      <c r="AS90">
        <f t="shared" si="69"/>
        <v>7.5050308008213547</v>
      </c>
      <c r="AT90" s="5">
        <f t="shared" si="70"/>
        <v>7</v>
      </c>
      <c r="AU90" s="5">
        <f t="shared" si="71"/>
        <v>8</v>
      </c>
    </row>
    <row r="91" spans="1:47" x14ac:dyDescent="0.2">
      <c r="D91" s="53" t="s">
        <v>69</v>
      </c>
      <c r="E91" s="1">
        <f t="shared" si="49"/>
        <v>15</v>
      </c>
      <c r="F91" s="1">
        <v>2</v>
      </c>
      <c r="G91">
        <f t="shared" si="50"/>
        <v>40000</v>
      </c>
      <c r="H91" s="3">
        <f t="shared" si="51"/>
        <v>10</v>
      </c>
      <c r="I91">
        <f t="shared" si="48"/>
        <v>8166</v>
      </c>
      <c r="J91">
        <v>4083</v>
      </c>
      <c r="K91">
        <f t="shared" si="52"/>
        <v>38210.44</v>
      </c>
      <c r="L91">
        <f t="shared" si="53"/>
        <v>9.3584227283859907</v>
      </c>
      <c r="M91" s="5">
        <f t="shared" si="54"/>
        <v>9</v>
      </c>
      <c r="N91" s="5">
        <f t="shared" si="55"/>
        <v>10</v>
      </c>
      <c r="U91" s="53" t="s">
        <v>69</v>
      </c>
      <c r="V91" s="1">
        <f t="shared" si="56"/>
        <v>16</v>
      </c>
      <c r="W91" s="1">
        <v>2</v>
      </c>
      <c r="X91">
        <f t="shared" si="57"/>
        <v>40000</v>
      </c>
      <c r="Y91" s="3">
        <f t="shared" si="58"/>
        <v>5</v>
      </c>
      <c r="Z91">
        <f t="shared" si="59"/>
        <v>13268</v>
      </c>
      <c r="AA91">
        <v>6634</v>
      </c>
      <c r="AB91">
        <f t="shared" si="60"/>
        <v>26924.720000000001</v>
      </c>
      <c r="AC91">
        <f t="shared" si="61"/>
        <v>4.0585951160687372</v>
      </c>
      <c r="AD91" s="5">
        <f t="shared" si="62"/>
        <v>4</v>
      </c>
      <c r="AE91" s="5">
        <f t="shared" si="63"/>
        <v>5</v>
      </c>
      <c r="AK91" s="53" t="s">
        <v>69</v>
      </c>
      <c r="AL91" s="1">
        <f t="shared" si="64"/>
        <v>15</v>
      </c>
      <c r="AM91" s="1">
        <v>1</v>
      </c>
      <c r="AN91">
        <f t="shared" si="65"/>
        <v>40000</v>
      </c>
      <c r="AO91" s="3">
        <f t="shared" si="66"/>
        <v>9</v>
      </c>
      <c r="AP91">
        <f t="shared" si="67"/>
        <v>3433</v>
      </c>
      <c r="AQ91">
        <v>3433</v>
      </c>
      <c r="AR91">
        <f t="shared" si="68"/>
        <v>29239.599999999999</v>
      </c>
      <c r="AS91">
        <f t="shared" si="69"/>
        <v>8.5172152636178264</v>
      </c>
      <c r="AT91" s="5">
        <f t="shared" si="70"/>
        <v>8</v>
      </c>
      <c r="AU91" s="5">
        <f t="shared" si="71"/>
        <v>9</v>
      </c>
    </row>
    <row r="92" spans="1:47" x14ac:dyDescent="0.2">
      <c r="D92" s="53" t="s">
        <v>70</v>
      </c>
      <c r="E92" s="1">
        <f t="shared" si="49"/>
        <v>15</v>
      </c>
      <c r="F92" s="1">
        <v>2</v>
      </c>
      <c r="G92">
        <f t="shared" si="50"/>
        <v>40000</v>
      </c>
      <c r="H92" s="3">
        <f t="shared" si="51"/>
        <v>11</v>
      </c>
      <c r="I92">
        <f t="shared" si="48"/>
        <v>7124</v>
      </c>
      <c r="J92">
        <v>3562</v>
      </c>
      <c r="K92">
        <f t="shared" si="52"/>
        <v>38210.44</v>
      </c>
      <c r="L92">
        <f t="shared" si="53"/>
        <v>10.727243121841664</v>
      </c>
      <c r="M92" s="5">
        <f t="shared" si="54"/>
        <v>10</v>
      </c>
      <c r="N92" s="5">
        <f t="shared" si="55"/>
        <v>11</v>
      </c>
      <c r="U92" s="53" t="s">
        <v>70</v>
      </c>
      <c r="V92" s="1">
        <f t="shared" si="56"/>
        <v>16</v>
      </c>
      <c r="W92" s="1">
        <v>1</v>
      </c>
      <c r="X92">
        <f t="shared" si="57"/>
        <v>40000</v>
      </c>
      <c r="Y92" s="3">
        <f t="shared" si="58"/>
        <v>5</v>
      </c>
      <c r="Z92">
        <f t="shared" si="59"/>
        <v>6086</v>
      </c>
      <c r="AA92">
        <v>6086</v>
      </c>
      <c r="AB92">
        <f t="shared" si="60"/>
        <v>26924.720000000001</v>
      </c>
      <c r="AC92">
        <f t="shared" si="61"/>
        <v>4.4240420637528759</v>
      </c>
      <c r="AD92" s="5">
        <f t="shared" si="62"/>
        <v>4</v>
      </c>
      <c r="AE92" s="5">
        <f t="shared" si="63"/>
        <v>5</v>
      </c>
      <c r="AK92" s="53" t="s">
        <v>70</v>
      </c>
      <c r="AL92" s="1">
        <f t="shared" si="64"/>
        <v>15</v>
      </c>
      <c r="AM92" s="1">
        <v>1</v>
      </c>
      <c r="AN92">
        <f t="shared" si="65"/>
        <v>40000</v>
      </c>
      <c r="AO92" s="3">
        <f t="shared" si="66"/>
        <v>10</v>
      </c>
      <c r="AP92">
        <f t="shared" si="67"/>
        <v>2948</v>
      </c>
      <c r="AQ92">
        <v>2948</v>
      </c>
      <c r="AR92">
        <f t="shared" si="68"/>
        <v>29239.599999999999</v>
      </c>
      <c r="AS92">
        <f t="shared" si="69"/>
        <v>9.9184531886024416</v>
      </c>
      <c r="AT92" s="5">
        <f t="shared" si="70"/>
        <v>9</v>
      </c>
      <c r="AU92" s="5">
        <f t="shared" si="71"/>
        <v>10</v>
      </c>
    </row>
    <row r="93" spans="1:47" x14ac:dyDescent="0.2">
      <c r="D93" s="53" t="s">
        <v>71</v>
      </c>
      <c r="E93" s="1">
        <f t="shared" si="49"/>
        <v>15</v>
      </c>
      <c r="F93" s="1">
        <v>1</v>
      </c>
      <c r="G93">
        <f t="shared" si="50"/>
        <v>40000</v>
      </c>
      <c r="H93" s="3">
        <f t="shared" si="51"/>
        <v>13</v>
      </c>
      <c r="I93">
        <f t="shared" si="48"/>
        <v>3066</v>
      </c>
      <c r="J93">
        <v>3066</v>
      </c>
      <c r="K93">
        <f t="shared" si="52"/>
        <v>38210.44</v>
      </c>
      <c r="L93">
        <f t="shared" si="53"/>
        <v>12.462635355512068</v>
      </c>
      <c r="M93" s="5">
        <f t="shared" si="54"/>
        <v>12</v>
      </c>
      <c r="N93" s="5">
        <f t="shared" si="55"/>
        <v>13</v>
      </c>
      <c r="U93" s="53" t="s">
        <v>71</v>
      </c>
      <c r="V93" s="1">
        <f t="shared" si="56"/>
        <v>16</v>
      </c>
      <c r="W93" s="1">
        <v>1</v>
      </c>
      <c r="X93">
        <f t="shared" si="57"/>
        <v>40000</v>
      </c>
      <c r="Y93" s="3">
        <f t="shared" si="58"/>
        <v>5</v>
      </c>
      <c r="Z93">
        <f t="shared" si="59"/>
        <v>5562</v>
      </c>
      <c r="AA93">
        <v>5562</v>
      </c>
      <c r="AB93">
        <f t="shared" si="60"/>
        <v>26924.720000000001</v>
      </c>
      <c r="AC93">
        <f t="shared" si="61"/>
        <v>4.8408342322905433</v>
      </c>
      <c r="AD93" s="5">
        <f t="shared" si="62"/>
        <v>4</v>
      </c>
      <c r="AE93" s="5">
        <f t="shared" si="63"/>
        <v>5</v>
      </c>
      <c r="AK93" s="53" t="s">
        <v>71</v>
      </c>
      <c r="AL93" s="1">
        <f t="shared" si="64"/>
        <v>15</v>
      </c>
      <c r="AM93" s="1">
        <v>1</v>
      </c>
      <c r="AN93">
        <f t="shared" si="65"/>
        <v>40000</v>
      </c>
      <c r="AO93" s="3">
        <f t="shared" si="66"/>
        <v>12</v>
      </c>
      <c r="AP93">
        <f t="shared" si="67"/>
        <v>2446</v>
      </c>
      <c r="AQ93">
        <v>2446</v>
      </c>
      <c r="AR93">
        <f t="shared" si="68"/>
        <v>29239.599999999999</v>
      </c>
      <c r="AS93">
        <f t="shared" si="69"/>
        <v>11.954047424366312</v>
      </c>
      <c r="AT93" s="5">
        <f t="shared" si="70"/>
        <v>11</v>
      </c>
      <c r="AU93" s="5">
        <f t="shared" si="71"/>
        <v>12</v>
      </c>
    </row>
    <row r="94" spans="1:47" x14ac:dyDescent="0.2">
      <c r="F94" t="s">
        <v>20</v>
      </c>
      <c r="I94">
        <f>SUM(I69:I93)</f>
        <v>955261</v>
      </c>
      <c r="J94">
        <f>SUM(J69:J93)</f>
        <v>188619</v>
      </c>
      <c r="W94" t="s">
        <v>20</v>
      </c>
      <c r="Z94">
        <f>SUM(Z69:Z93)</f>
        <v>673118</v>
      </c>
      <c r="AA94">
        <f>SUM(AA69:AA93)</f>
        <v>166630</v>
      </c>
      <c r="AM94" t="s">
        <v>20</v>
      </c>
      <c r="AP94">
        <f>SUM(AP69:AP93)</f>
        <v>730990</v>
      </c>
      <c r="AQ94">
        <f>SUM(AQ69:AQ93)</f>
        <v>192858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94</v>
      </c>
      <c r="G100">
        <f>B$4/25</f>
        <v>40000</v>
      </c>
      <c r="H100" s="3">
        <f>N100</f>
        <v>14</v>
      </c>
      <c r="I100">
        <f t="shared" ref="I100:I124" si="72">F100*J100</f>
        <v>270250</v>
      </c>
      <c r="J100">
        <v>2875</v>
      </c>
      <c r="K100">
        <f>I$125/25</f>
        <v>38925.56</v>
      </c>
      <c r="L100">
        <f>K100/J100</f>
        <v>13.539325217391303</v>
      </c>
      <c r="M100" s="5">
        <f>_xlfn.FLOOR.PRECISE(L100)</f>
        <v>13</v>
      </c>
      <c r="N100" s="5">
        <f>ROUNDUP(L100,0)</f>
        <v>14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33</v>
      </c>
      <c r="X100">
        <f>S$4/25</f>
        <v>40000</v>
      </c>
      <c r="Y100" s="3">
        <f>AE100</f>
        <v>26</v>
      </c>
      <c r="Z100">
        <f>W100*AA100</f>
        <v>24915</v>
      </c>
      <c r="AA100">
        <v>755</v>
      </c>
      <c r="AB100">
        <f>Z$125/25</f>
        <v>19217.52</v>
      </c>
      <c r="AC100">
        <f>AB100/AA100</f>
        <v>25.453668874172187</v>
      </c>
      <c r="AD100" s="5">
        <f>_xlfn.FLOOR.PRECISE(AC100)</f>
        <v>25</v>
      </c>
      <c r="AE100" s="5">
        <f>ROUNDUP(AC100,0)</f>
        <v>26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32</v>
      </c>
      <c r="AN100">
        <f>AI$4/25</f>
        <v>40000</v>
      </c>
      <c r="AO100" s="3">
        <f>AU100</f>
        <v>11</v>
      </c>
      <c r="AP100">
        <f>AM100*AQ100</f>
        <v>90848</v>
      </c>
      <c r="AQ100">
        <v>2839</v>
      </c>
      <c r="AR100">
        <f>AP$125/25</f>
        <v>31192.959999999999</v>
      </c>
      <c r="AS100">
        <f>AR100/AQ100</f>
        <v>10.987305389221557</v>
      </c>
      <c r="AT100" s="5">
        <f>_xlfn.FLOOR.PRECISE(AS100)</f>
        <v>10</v>
      </c>
      <c r="AU100" s="5">
        <f>ROUNDUP(AS100,0)</f>
        <v>11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19</v>
      </c>
      <c r="F101" s="53">
        <v>26</v>
      </c>
      <c r="G101">
        <f t="shared" ref="G101:G124" si="74">B$4/25</f>
        <v>40000</v>
      </c>
      <c r="H101" s="3">
        <f t="shared" ref="H101:H124" si="75">N101</f>
        <v>8</v>
      </c>
      <c r="I101">
        <f t="shared" si="72"/>
        <v>143156</v>
      </c>
      <c r="J101">
        <v>5506</v>
      </c>
      <c r="K101">
        <f t="shared" ref="K101:K124" si="76">I$125/25</f>
        <v>38925.56</v>
      </c>
      <c r="L101">
        <f t="shared" ref="L101:L124" si="77">K101/J101</f>
        <v>7.0696621867054121</v>
      </c>
      <c r="M101" s="5">
        <f t="shared" ref="M101:M124" si="78">_xlfn.FLOOR.PRECISE(L101)</f>
        <v>7</v>
      </c>
      <c r="N101" s="5">
        <f t="shared" ref="N101:N124" si="79">ROUNDUP(L101,0)</f>
        <v>8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17</v>
      </c>
      <c r="W101" s="53">
        <v>14</v>
      </c>
      <c r="X101">
        <f t="shared" ref="X101:X124" si="81">S$4/25</f>
        <v>40000</v>
      </c>
      <c r="Y101" s="3">
        <f t="shared" ref="Y101:Y124" si="82">AE101</f>
        <v>11</v>
      </c>
      <c r="Z101">
        <f t="shared" ref="Z101:Z124" si="83">W101*AA101</f>
        <v>25662</v>
      </c>
      <c r="AA101">
        <v>1833</v>
      </c>
      <c r="AB101">
        <f t="shared" ref="AB101:AB124" si="84">Z$125/25</f>
        <v>19217.52</v>
      </c>
      <c r="AC101">
        <f t="shared" ref="AC101:AC124" si="85">AB101/AA101</f>
        <v>10.48418985270049</v>
      </c>
      <c r="AD101" s="5">
        <f t="shared" ref="AD101:AD124" si="86">_xlfn.FLOOR.PRECISE(AC101)</f>
        <v>10</v>
      </c>
      <c r="AE101" s="5">
        <f t="shared" ref="AE101:AE124" si="87">ROUNDUP(AC101,0)</f>
        <v>11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19</v>
      </c>
      <c r="AM101" s="53">
        <v>13</v>
      </c>
      <c r="AN101">
        <f t="shared" ref="AN101:AN124" si="89">AI$4/25</f>
        <v>40000</v>
      </c>
      <c r="AO101" s="3">
        <f t="shared" ref="AO101:AO124" si="90">AU101</f>
        <v>6</v>
      </c>
      <c r="AP101">
        <f t="shared" ref="AP101:AP124" si="91">AM101*AQ101</f>
        <v>73385</v>
      </c>
      <c r="AQ101">
        <v>5645</v>
      </c>
      <c r="AR101">
        <f t="shared" ref="AR101:AR124" si="92">AP$125/25</f>
        <v>31192.959999999999</v>
      </c>
      <c r="AS101">
        <f t="shared" ref="AS101:AS124" si="93">AR101/AQ101</f>
        <v>5.5257679362267496</v>
      </c>
      <c r="AT101" s="5">
        <f t="shared" ref="AT101:AT124" si="94">_xlfn.FLOOR.PRECISE(AS101)</f>
        <v>5</v>
      </c>
      <c r="AU101" s="5">
        <f t="shared" ref="AU101:AU124" si="95">ROUNDUP(AS101,0)</f>
        <v>6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19</v>
      </c>
      <c r="F102" s="53">
        <v>11</v>
      </c>
      <c r="G102">
        <f t="shared" si="74"/>
        <v>40000</v>
      </c>
      <c r="H102" s="3">
        <f t="shared" si="75"/>
        <v>6</v>
      </c>
      <c r="I102">
        <f t="shared" si="72"/>
        <v>80146</v>
      </c>
      <c r="J102">
        <v>7286</v>
      </c>
      <c r="K102">
        <f t="shared" si="76"/>
        <v>38925.56</v>
      </c>
      <c r="L102">
        <f t="shared" si="77"/>
        <v>5.3425144111995602</v>
      </c>
      <c r="M102" s="5">
        <f t="shared" si="78"/>
        <v>5</v>
      </c>
      <c r="N102" s="5">
        <f t="shared" si="79"/>
        <v>6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18</v>
      </c>
      <c r="W102" s="53">
        <v>8</v>
      </c>
      <c r="X102">
        <f t="shared" si="81"/>
        <v>40000</v>
      </c>
      <c r="Y102" s="3">
        <f t="shared" si="82"/>
        <v>7</v>
      </c>
      <c r="Z102">
        <f t="shared" si="83"/>
        <v>22400</v>
      </c>
      <c r="AA102">
        <v>2800</v>
      </c>
      <c r="AB102">
        <f t="shared" si="84"/>
        <v>19217.52</v>
      </c>
      <c r="AC102">
        <f t="shared" si="85"/>
        <v>6.8634000000000004</v>
      </c>
      <c r="AD102" s="5">
        <f t="shared" si="86"/>
        <v>6</v>
      </c>
      <c r="AE102" s="5">
        <f t="shared" si="87"/>
        <v>7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19</v>
      </c>
      <c r="AM102" s="53">
        <v>10</v>
      </c>
      <c r="AN102">
        <f t="shared" si="89"/>
        <v>40000</v>
      </c>
      <c r="AO102" s="3">
        <f t="shared" si="90"/>
        <v>4</v>
      </c>
      <c r="AP102">
        <f t="shared" si="91"/>
        <v>79620</v>
      </c>
      <c r="AQ102">
        <v>7962</v>
      </c>
      <c r="AR102">
        <f t="shared" si="92"/>
        <v>31192.959999999999</v>
      </c>
      <c r="AS102">
        <f t="shared" si="93"/>
        <v>3.9177292137653854</v>
      </c>
      <c r="AT102" s="5">
        <f t="shared" si="94"/>
        <v>3</v>
      </c>
      <c r="AU102" s="5">
        <f t="shared" si="95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20</v>
      </c>
      <c r="F103" s="1">
        <v>7</v>
      </c>
      <c r="G103">
        <f t="shared" si="74"/>
        <v>40000</v>
      </c>
      <c r="H103" s="3">
        <f t="shared" si="75"/>
        <v>5</v>
      </c>
      <c r="I103">
        <f t="shared" si="72"/>
        <v>60718</v>
      </c>
      <c r="J103">
        <v>8674</v>
      </c>
      <c r="K103">
        <f t="shared" si="76"/>
        <v>38925.56</v>
      </c>
      <c r="L103">
        <f t="shared" si="77"/>
        <v>4.4876135577588192</v>
      </c>
      <c r="M103" s="5">
        <f t="shared" si="78"/>
        <v>4</v>
      </c>
      <c r="N103" s="5">
        <f t="shared" si="79"/>
        <v>5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18</v>
      </c>
      <c r="W103" s="1">
        <v>7</v>
      </c>
      <c r="X103">
        <f t="shared" si="81"/>
        <v>40000</v>
      </c>
      <c r="Y103" s="3">
        <f t="shared" si="82"/>
        <v>5</v>
      </c>
      <c r="Z103">
        <f t="shared" si="83"/>
        <v>27055</v>
      </c>
      <c r="AA103">
        <v>3865</v>
      </c>
      <c r="AB103">
        <f t="shared" si="84"/>
        <v>19217.52</v>
      </c>
      <c r="AC103">
        <f t="shared" si="85"/>
        <v>4.9721914618369984</v>
      </c>
      <c r="AD103" s="5">
        <f t="shared" si="86"/>
        <v>4</v>
      </c>
      <c r="AE103" s="5">
        <f t="shared" si="87"/>
        <v>5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20</v>
      </c>
      <c r="AM103" s="1">
        <v>9</v>
      </c>
      <c r="AN103">
        <f t="shared" si="89"/>
        <v>40000</v>
      </c>
      <c r="AO103" s="3">
        <f t="shared" si="90"/>
        <v>4</v>
      </c>
      <c r="AP103">
        <f t="shared" si="91"/>
        <v>85608</v>
      </c>
      <c r="AQ103">
        <v>9512</v>
      </c>
      <c r="AR103">
        <f t="shared" si="92"/>
        <v>31192.959999999999</v>
      </c>
      <c r="AS103">
        <f t="shared" si="93"/>
        <v>3.2793271656854497</v>
      </c>
      <c r="AT103" s="5">
        <f t="shared" si="94"/>
        <v>3</v>
      </c>
      <c r="AU103" s="5">
        <f t="shared" si="95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20</v>
      </c>
      <c r="F104" s="1">
        <v>6</v>
      </c>
      <c r="G104">
        <f t="shared" si="74"/>
        <v>40000</v>
      </c>
      <c r="H104" s="3">
        <f t="shared" si="75"/>
        <v>5</v>
      </c>
      <c r="I104">
        <f t="shared" si="72"/>
        <v>57288</v>
      </c>
      <c r="J104">
        <v>9548</v>
      </c>
      <c r="K104">
        <f t="shared" si="76"/>
        <v>38925.56</v>
      </c>
      <c r="L104">
        <f t="shared" si="77"/>
        <v>4.0768286552157518</v>
      </c>
      <c r="M104" s="5">
        <f t="shared" si="78"/>
        <v>4</v>
      </c>
      <c r="N104" s="5">
        <f t="shared" si="79"/>
        <v>5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19</v>
      </c>
      <c r="W104" s="1">
        <v>6</v>
      </c>
      <c r="X104">
        <f t="shared" si="81"/>
        <v>40000</v>
      </c>
      <c r="Y104" s="3">
        <f t="shared" si="82"/>
        <v>5</v>
      </c>
      <c r="Z104">
        <f t="shared" si="83"/>
        <v>28758</v>
      </c>
      <c r="AA104">
        <v>4793</v>
      </c>
      <c r="AB104">
        <f t="shared" si="84"/>
        <v>19217.52</v>
      </c>
      <c r="AC104">
        <f t="shared" si="85"/>
        <v>4.0094971833924475</v>
      </c>
      <c r="AD104" s="5">
        <f t="shared" si="86"/>
        <v>4</v>
      </c>
      <c r="AE104" s="5">
        <f t="shared" si="87"/>
        <v>5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20</v>
      </c>
      <c r="AM104" s="1">
        <v>7</v>
      </c>
      <c r="AN104">
        <f t="shared" si="89"/>
        <v>40000</v>
      </c>
      <c r="AO104" s="3">
        <f t="shared" si="90"/>
        <v>3</v>
      </c>
      <c r="AP104">
        <f t="shared" si="91"/>
        <v>74193</v>
      </c>
      <c r="AQ104">
        <v>10599</v>
      </c>
      <c r="AR104">
        <f t="shared" si="92"/>
        <v>31192.959999999999</v>
      </c>
      <c r="AS104">
        <f t="shared" si="93"/>
        <v>2.9430097178979149</v>
      </c>
      <c r="AT104" s="5">
        <f t="shared" si="94"/>
        <v>2</v>
      </c>
      <c r="AU104" s="5">
        <f t="shared" si="95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20</v>
      </c>
      <c r="F105" s="1">
        <v>5</v>
      </c>
      <c r="G105">
        <f t="shared" si="74"/>
        <v>40000</v>
      </c>
      <c r="H105" s="3">
        <f t="shared" si="75"/>
        <v>4</v>
      </c>
      <c r="I105">
        <f t="shared" si="72"/>
        <v>51365</v>
      </c>
      <c r="J105">
        <v>10273</v>
      </c>
      <c r="K105">
        <f t="shared" si="76"/>
        <v>38925.56</v>
      </c>
      <c r="L105">
        <f t="shared" si="77"/>
        <v>3.7891132093838213</v>
      </c>
      <c r="M105" s="5">
        <f t="shared" si="78"/>
        <v>3</v>
      </c>
      <c r="N105" s="5">
        <f t="shared" si="7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19</v>
      </c>
      <c r="W105" s="1">
        <v>5</v>
      </c>
      <c r="X105">
        <f t="shared" si="81"/>
        <v>40000</v>
      </c>
      <c r="Y105" s="3">
        <f t="shared" si="82"/>
        <v>4</v>
      </c>
      <c r="Z105">
        <f t="shared" si="83"/>
        <v>28535</v>
      </c>
      <c r="AA105">
        <v>5707</v>
      </c>
      <c r="AB105">
        <f t="shared" si="84"/>
        <v>19217.52</v>
      </c>
      <c r="AC105">
        <f t="shared" si="85"/>
        <v>3.3673593832135973</v>
      </c>
      <c r="AD105" s="5">
        <f t="shared" si="86"/>
        <v>3</v>
      </c>
      <c r="AE105" s="5">
        <f t="shared" si="87"/>
        <v>4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20</v>
      </c>
      <c r="AM105" s="1">
        <v>5</v>
      </c>
      <c r="AN105">
        <f t="shared" si="89"/>
        <v>40000</v>
      </c>
      <c r="AO105" s="3">
        <f t="shared" si="90"/>
        <v>3</v>
      </c>
      <c r="AP105">
        <f t="shared" si="91"/>
        <v>56345</v>
      </c>
      <c r="AQ105">
        <v>11269</v>
      </c>
      <c r="AR105">
        <f t="shared" si="92"/>
        <v>31192.959999999999</v>
      </c>
      <c r="AS105">
        <f t="shared" si="93"/>
        <v>2.7680326559588249</v>
      </c>
      <c r="AT105" s="5">
        <f t="shared" si="94"/>
        <v>2</v>
      </c>
      <c r="AU105" s="5">
        <f t="shared" si="95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20</v>
      </c>
      <c r="F106" s="1">
        <v>4</v>
      </c>
      <c r="G106">
        <f t="shared" si="74"/>
        <v>40000</v>
      </c>
      <c r="H106" s="3">
        <f t="shared" si="75"/>
        <v>4</v>
      </c>
      <c r="I106">
        <f t="shared" si="72"/>
        <v>42584</v>
      </c>
      <c r="J106">
        <v>10646</v>
      </c>
      <c r="K106">
        <f t="shared" si="76"/>
        <v>38925.56</v>
      </c>
      <c r="L106">
        <f t="shared" si="77"/>
        <v>3.6563554386624082</v>
      </c>
      <c r="M106" s="5">
        <f t="shared" si="78"/>
        <v>3</v>
      </c>
      <c r="N106" s="5">
        <f t="shared" si="7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19</v>
      </c>
      <c r="W106" s="1">
        <v>5</v>
      </c>
      <c r="X106">
        <f t="shared" si="81"/>
        <v>40000</v>
      </c>
      <c r="Y106" s="3">
        <f t="shared" si="82"/>
        <v>4</v>
      </c>
      <c r="Z106">
        <f t="shared" si="83"/>
        <v>31780</v>
      </c>
      <c r="AA106">
        <v>6356</v>
      </c>
      <c r="AB106">
        <f t="shared" si="84"/>
        <v>19217.52</v>
      </c>
      <c r="AC106">
        <f t="shared" si="85"/>
        <v>3.0235242290748898</v>
      </c>
      <c r="AD106" s="5">
        <f t="shared" si="86"/>
        <v>3</v>
      </c>
      <c r="AE106" s="5">
        <f t="shared" si="87"/>
        <v>4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20</v>
      </c>
      <c r="AM106" s="1">
        <v>4</v>
      </c>
      <c r="AN106">
        <f t="shared" si="89"/>
        <v>40000</v>
      </c>
      <c r="AO106" s="3">
        <f t="shared" si="90"/>
        <v>3</v>
      </c>
      <c r="AP106">
        <f t="shared" si="91"/>
        <v>47088</v>
      </c>
      <c r="AQ106">
        <v>11772</v>
      </c>
      <c r="AR106">
        <f t="shared" si="92"/>
        <v>31192.959999999999</v>
      </c>
      <c r="AS106">
        <f t="shared" si="93"/>
        <v>2.6497587495752635</v>
      </c>
      <c r="AT106" s="5">
        <f t="shared" si="94"/>
        <v>2</v>
      </c>
      <c r="AU106" s="5">
        <f t="shared" si="95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20</v>
      </c>
      <c r="F107" s="1">
        <v>3</v>
      </c>
      <c r="G107">
        <f t="shared" si="74"/>
        <v>40000</v>
      </c>
      <c r="H107" s="3">
        <f t="shared" si="75"/>
        <v>4</v>
      </c>
      <c r="I107">
        <f t="shared" si="72"/>
        <v>32163</v>
      </c>
      <c r="J107">
        <v>10721</v>
      </c>
      <c r="K107">
        <f t="shared" si="76"/>
        <v>38925.56</v>
      </c>
      <c r="L107">
        <f t="shared" si="77"/>
        <v>3.6307769797593505</v>
      </c>
      <c r="M107" s="5">
        <f t="shared" si="78"/>
        <v>3</v>
      </c>
      <c r="N107" s="5">
        <f t="shared" si="7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19</v>
      </c>
      <c r="W107" s="1">
        <v>4</v>
      </c>
      <c r="X107">
        <f t="shared" si="81"/>
        <v>40000</v>
      </c>
      <c r="Y107" s="3">
        <f t="shared" si="82"/>
        <v>3</v>
      </c>
      <c r="Z107">
        <f t="shared" si="83"/>
        <v>28648</v>
      </c>
      <c r="AA107">
        <v>7162</v>
      </c>
      <c r="AB107">
        <f t="shared" si="84"/>
        <v>19217.52</v>
      </c>
      <c r="AC107">
        <f t="shared" si="85"/>
        <v>2.6832616587545379</v>
      </c>
      <c r="AD107" s="5">
        <f t="shared" si="86"/>
        <v>2</v>
      </c>
      <c r="AE107" s="5">
        <f t="shared" si="87"/>
        <v>3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20</v>
      </c>
      <c r="AM107" s="1">
        <v>3</v>
      </c>
      <c r="AN107">
        <f t="shared" si="89"/>
        <v>40000</v>
      </c>
      <c r="AO107" s="3">
        <f t="shared" si="90"/>
        <v>3</v>
      </c>
      <c r="AP107">
        <f t="shared" si="91"/>
        <v>34833</v>
      </c>
      <c r="AQ107">
        <v>11611</v>
      </c>
      <c r="AR107">
        <f t="shared" si="92"/>
        <v>31192.959999999999</v>
      </c>
      <c r="AS107">
        <f t="shared" si="93"/>
        <v>2.6865007320644216</v>
      </c>
      <c r="AT107" s="5">
        <f t="shared" si="94"/>
        <v>2</v>
      </c>
      <c r="AU107" s="5">
        <f t="shared" si="95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20</v>
      </c>
      <c r="F108" s="1">
        <v>2</v>
      </c>
      <c r="G108">
        <f t="shared" si="74"/>
        <v>40000</v>
      </c>
      <c r="H108" s="3">
        <f t="shared" si="75"/>
        <v>4</v>
      </c>
      <c r="I108">
        <f t="shared" si="72"/>
        <v>21060</v>
      </c>
      <c r="J108">
        <v>10530</v>
      </c>
      <c r="K108">
        <f t="shared" si="76"/>
        <v>38925.56</v>
      </c>
      <c r="L108">
        <f t="shared" si="77"/>
        <v>3.6966343779677109</v>
      </c>
      <c r="M108" s="5">
        <f t="shared" si="78"/>
        <v>3</v>
      </c>
      <c r="N108" s="5">
        <f t="shared" si="79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19</v>
      </c>
      <c r="W108" s="1">
        <v>3</v>
      </c>
      <c r="X108">
        <f t="shared" si="81"/>
        <v>40000</v>
      </c>
      <c r="Y108" s="3">
        <f t="shared" si="82"/>
        <v>3</v>
      </c>
      <c r="Z108">
        <f t="shared" si="83"/>
        <v>22845</v>
      </c>
      <c r="AA108">
        <v>7615</v>
      </c>
      <c r="AB108">
        <f t="shared" si="84"/>
        <v>19217.52</v>
      </c>
      <c r="AC108">
        <f t="shared" si="85"/>
        <v>2.523640183847669</v>
      </c>
      <c r="AD108" s="5">
        <f t="shared" si="86"/>
        <v>2</v>
      </c>
      <c r="AE108" s="5">
        <f t="shared" si="87"/>
        <v>3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20</v>
      </c>
      <c r="AM108" s="1">
        <v>2</v>
      </c>
      <c r="AN108">
        <f t="shared" si="89"/>
        <v>40000</v>
      </c>
      <c r="AO108" s="3">
        <f t="shared" si="90"/>
        <v>3</v>
      </c>
      <c r="AP108">
        <f t="shared" si="91"/>
        <v>23096</v>
      </c>
      <c r="AQ108">
        <v>11548</v>
      </c>
      <c r="AR108">
        <f t="shared" si="92"/>
        <v>31192.959999999999</v>
      </c>
      <c r="AS108">
        <f t="shared" si="93"/>
        <v>2.7011569102874957</v>
      </c>
      <c r="AT108" s="5">
        <f t="shared" si="94"/>
        <v>2</v>
      </c>
      <c r="AU108" s="5">
        <f t="shared" si="95"/>
        <v>3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20</v>
      </c>
      <c r="F109" s="1">
        <v>2</v>
      </c>
      <c r="G109">
        <f t="shared" si="74"/>
        <v>40000</v>
      </c>
      <c r="H109" s="3">
        <f t="shared" si="75"/>
        <v>4</v>
      </c>
      <c r="I109">
        <f t="shared" si="72"/>
        <v>21128</v>
      </c>
      <c r="J109">
        <v>10564</v>
      </c>
      <c r="K109">
        <f t="shared" si="76"/>
        <v>38925.56</v>
      </c>
      <c r="L109">
        <f t="shared" si="77"/>
        <v>3.6847368421052629</v>
      </c>
      <c r="M109" s="5">
        <f t="shared" si="78"/>
        <v>3</v>
      </c>
      <c r="N109" s="5">
        <f t="shared" si="79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19</v>
      </c>
      <c r="W109" s="1">
        <v>2</v>
      </c>
      <c r="X109">
        <f t="shared" si="81"/>
        <v>40000</v>
      </c>
      <c r="Y109" s="3">
        <f t="shared" si="82"/>
        <v>3</v>
      </c>
      <c r="Z109">
        <f t="shared" si="83"/>
        <v>15920</v>
      </c>
      <c r="AA109">
        <v>7960</v>
      </c>
      <c r="AB109">
        <f t="shared" si="84"/>
        <v>19217.52</v>
      </c>
      <c r="AC109">
        <f t="shared" si="85"/>
        <v>2.4142613065326635</v>
      </c>
      <c r="AD109" s="5">
        <f t="shared" si="86"/>
        <v>2</v>
      </c>
      <c r="AE109" s="5">
        <f t="shared" si="87"/>
        <v>3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20</v>
      </c>
      <c r="AM109" s="1">
        <v>2</v>
      </c>
      <c r="AN109">
        <f t="shared" si="89"/>
        <v>40000</v>
      </c>
      <c r="AO109" s="3">
        <f t="shared" si="90"/>
        <v>3</v>
      </c>
      <c r="AP109">
        <f t="shared" si="91"/>
        <v>22242</v>
      </c>
      <c r="AQ109">
        <v>11121</v>
      </c>
      <c r="AR109">
        <f t="shared" si="92"/>
        <v>31192.959999999999</v>
      </c>
      <c r="AS109">
        <f t="shared" si="93"/>
        <v>2.804870065641579</v>
      </c>
      <c r="AT109" s="5">
        <f t="shared" si="94"/>
        <v>2</v>
      </c>
      <c r="AU109" s="5">
        <f t="shared" si="95"/>
        <v>3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20</v>
      </c>
      <c r="F110" s="1">
        <v>2</v>
      </c>
      <c r="G110">
        <f t="shared" si="74"/>
        <v>40000</v>
      </c>
      <c r="H110" s="3">
        <f t="shared" si="75"/>
        <v>4</v>
      </c>
      <c r="I110">
        <f t="shared" si="72"/>
        <v>20396</v>
      </c>
      <c r="J110">
        <v>10198</v>
      </c>
      <c r="K110">
        <f t="shared" si="76"/>
        <v>38925.56</v>
      </c>
      <c r="L110">
        <f t="shared" si="77"/>
        <v>3.8169797999607762</v>
      </c>
      <c r="M110" s="5">
        <f t="shared" si="78"/>
        <v>3</v>
      </c>
      <c r="N110" s="5">
        <f t="shared" si="79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20</v>
      </c>
      <c r="W110" s="1">
        <v>2</v>
      </c>
      <c r="X110">
        <f t="shared" si="81"/>
        <v>40000</v>
      </c>
      <c r="Y110" s="3">
        <f t="shared" si="82"/>
        <v>3</v>
      </c>
      <c r="Z110">
        <f t="shared" si="83"/>
        <v>16788</v>
      </c>
      <c r="AA110">
        <v>8394</v>
      </c>
      <c r="AB110">
        <f t="shared" si="84"/>
        <v>19217.52</v>
      </c>
      <c r="AC110">
        <f t="shared" si="85"/>
        <v>2.289435310936383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20</v>
      </c>
      <c r="AM110" s="1">
        <v>2</v>
      </c>
      <c r="AN110">
        <f t="shared" si="89"/>
        <v>40000</v>
      </c>
      <c r="AO110" s="3">
        <f t="shared" si="90"/>
        <v>3</v>
      </c>
      <c r="AP110">
        <f t="shared" si="91"/>
        <v>21762</v>
      </c>
      <c r="AQ110">
        <v>10881</v>
      </c>
      <c r="AR110">
        <f t="shared" si="92"/>
        <v>31192.959999999999</v>
      </c>
      <c r="AS110">
        <f t="shared" si="93"/>
        <v>2.8667365131881262</v>
      </c>
      <c r="AT110" s="5">
        <f t="shared" si="94"/>
        <v>2</v>
      </c>
      <c r="AU110" s="5">
        <f t="shared" si="95"/>
        <v>3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20</v>
      </c>
      <c r="F111" s="1">
        <v>2</v>
      </c>
      <c r="G111">
        <f t="shared" si="74"/>
        <v>40000</v>
      </c>
      <c r="H111" s="3">
        <f t="shared" si="75"/>
        <v>4</v>
      </c>
      <c r="I111">
        <f t="shared" si="72"/>
        <v>19650</v>
      </c>
      <c r="J111">
        <v>9825</v>
      </c>
      <c r="K111">
        <f t="shared" si="76"/>
        <v>38925.56</v>
      </c>
      <c r="L111">
        <f t="shared" si="77"/>
        <v>3.9618890585241728</v>
      </c>
      <c r="M111" s="5">
        <f t="shared" si="78"/>
        <v>3</v>
      </c>
      <c r="N111" s="5">
        <f t="shared" si="79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20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17528</v>
      </c>
      <c r="AA111">
        <v>8764</v>
      </c>
      <c r="AB111">
        <f t="shared" si="84"/>
        <v>19217.52</v>
      </c>
      <c r="AC111">
        <f t="shared" si="85"/>
        <v>2.1927795527156548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20</v>
      </c>
      <c r="AM111" s="1">
        <v>2</v>
      </c>
      <c r="AN111">
        <f t="shared" si="89"/>
        <v>40000</v>
      </c>
      <c r="AO111" s="3">
        <f t="shared" si="90"/>
        <v>3</v>
      </c>
      <c r="AP111">
        <f t="shared" si="91"/>
        <v>20928</v>
      </c>
      <c r="AQ111">
        <v>10464</v>
      </c>
      <c r="AR111">
        <f t="shared" si="92"/>
        <v>31192.959999999999</v>
      </c>
      <c r="AS111">
        <f t="shared" si="93"/>
        <v>2.9809785932721713</v>
      </c>
      <c r="AT111" s="5">
        <f t="shared" si="94"/>
        <v>2</v>
      </c>
      <c r="AU111" s="5">
        <f t="shared" si="95"/>
        <v>3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20</v>
      </c>
      <c r="F112" s="1">
        <v>2</v>
      </c>
      <c r="G112">
        <f t="shared" si="74"/>
        <v>40000</v>
      </c>
      <c r="H112" s="3">
        <f t="shared" si="75"/>
        <v>5</v>
      </c>
      <c r="I112">
        <f t="shared" si="72"/>
        <v>19104</v>
      </c>
      <c r="J112">
        <v>9552</v>
      </c>
      <c r="K112">
        <f t="shared" si="76"/>
        <v>38925.56</v>
      </c>
      <c r="L112">
        <f t="shared" si="77"/>
        <v>4.0751214405360132</v>
      </c>
      <c r="M112" s="5">
        <f t="shared" si="78"/>
        <v>4</v>
      </c>
      <c r="N112" s="5">
        <f t="shared" si="79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20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17612</v>
      </c>
      <c r="AA112">
        <v>8806</v>
      </c>
      <c r="AB112">
        <f t="shared" si="84"/>
        <v>19217.52</v>
      </c>
      <c r="AC112">
        <f t="shared" si="85"/>
        <v>2.182321144674086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20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19620</v>
      </c>
      <c r="AQ112">
        <v>9810</v>
      </c>
      <c r="AR112">
        <f t="shared" si="92"/>
        <v>31192.959999999999</v>
      </c>
      <c r="AS112">
        <f t="shared" si="93"/>
        <v>3.1797104994903158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20</v>
      </c>
      <c r="F113" s="1">
        <v>2</v>
      </c>
      <c r="G113">
        <f t="shared" si="74"/>
        <v>40000</v>
      </c>
      <c r="H113" s="3">
        <f t="shared" si="75"/>
        <v>5</v>
      </c>
      <c r="I113">
        <f t="shared" si="72"/>
        <v>18184</v>
      </c>
      <c r="J113">
        <v>9092</v>
      </c>
      <c r="K113">
        <f t="shared" si="76"/>
        <v>38925.56</v>
      </c>
      <c r="L113">
        <f t="shared" si="77"/>
        <v>4.2812978442586891</v>
      </c>
      <c r="M113" s="5">
        <f t="shared" si="78"/>
        <v>4</v>
      </c>
      <c r="N113" s="5">
        <f t="shared" si="79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20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17770</v>
      </c>
      <c r="AA113">
        <v>8885</v>
      </c>
      <c r="AB113">
        <f t="shared" si="84"/>
        <v>19217.52</v>
      </c>
      <c r="AC113">
        <f t="shared" si="85"/>
        <v>2.1629172763083848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20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18372</v>
      </c>
      <c r="AQ113">
        <v>9186</v>
      </c>
      <c r="AR113">
        <f t="shared" si="92"/>
        <v>31192.959999999999</v>
      </c>
      <c r="AS113">
        <f t="shared" si="93"/>
        <v>3.395706509906379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20</v>
      </c>
      <c r="F114" s="1">
        <v>2</v>
      </c>
      <c r="G114">
        <f t="shared" si="74"/>
        <v>40000</v>
      </c>
      <c r="H114" s="3">
        <f t="shared" si="75"/>
        <v>5</v>
      </c>
      <c r="I114">
        <f t="shared" si="72"/>
        <v>17116</v>
      </c>
      <c r="J114">
        <v>8558</v>
      </c>
      <c r="K114">
        <f t="shared" si="76"/>
        <v>38925.56</v>
      </c>
      <c r="L114">
        <f t="shared" si="77"/>
        <v>4.5484412245851829</v>
      </c>
      <c r="M114" s="5">
        <f>_xlfn.FLOOR.PRECISE(L114)</f>
        <v>4</v>
      </c>
      <c r="N114" s="5">
        <f t="shared" si="79"/>
        <v>5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20</v>
      </c>
      <c r="W114" s="1">
        <v>2</v>
      </c>
      <c r="X114">
        <f t="shared" si="81"/>
        <v>40000</v>
      </c>
      <c r="Y114" s="3">
        <f t="shared" si="82"/>
        <v>3</v>
      </c>
      <c r="Z114">
        <f t="shared" si="83"/>
        <v>17722</v>
      </c>
      <c r="AA114">
        <v>8861</v>
      </c>
      <c r="AB114">
        <f t="shared" si="84"/>
        <v>19217.52</v>
      </c>
      <c r="AC114">
        <f t="shared" si="85"/>
        <v>2.1687755332355265</v>
      </c>
      <c r="AD114" s="5">
        <f t="shared" si="86"/>
        <v>2</v>
      </c>
      <c r="AE114" s="5">
        <f t="shared" si="87"/>
        <v>3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20</v>
      </c>
      <c r="AM114" s="1">
        <v>2</v>
      </c>
      <c r="AN114">
        <f t="shared" si="89"/>
        <v>40000</v>
      </c>
      <c r="AO114" s="3">
        <f t="shared" si="90"/>
        <v>4</v>
      </c>
      <c r="AP114">
        <f t="shared" si="91"/>
        <v>17174</v>
      </c>
      <c r="AQ114">
        <v>8587</v>
      </c>
      <c r="AR114">
        <f t="shared" si="92"/>
        <v>31192.959999999999</v>
      </c>
      <c r="AS114">
        <f t="shared" si="93"/>
        <v>3.6325794806102247</v>
      </c>
      <c r="AT114" s="5">
        <f t="shared" si="94"/>
        <v>3</v>
      </c>
      <c r="AU114" s="5">
        <f t="shared" si="95"/>
        <v>4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19</v>
      </c>
      <c r="F115" s="1">
        <v>2</v>
      </c>
      <c r="G115">
        <f t="shared" si="74"/>
        <v>40000</v>
      </c>
      <c r="H115" s="3">
        <f t="shared" si="75"/>
        <v>5</v>
      </c>
      <c r="I115">
        <f t="shared" si="72"/>
        <v>15842</v>
      </c>
      <c r="J115">
        <v>7921</v>
      </c>
      <c r="K115">
        <f t="shared" si="76"/>
        <v>38925.56</v>
      </c>
      <c r="L115">
        <f t="shared" si="77"/>
        <v>4.9142229516475187</v>
      </c>
      <c r="M115" s="5">
        <f t="shared" si="78"/>
        <v>4</v>
      </c>
      <c r="N115" s="5">
        <f t="shared" si="79"/>
        <v>5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20</v>
      </c>
      <c r="W115" s="1">
        <v>2</v>
      </c>
      <c r="X115">
        <f t="shared" si="81"/>
        <v>40000</v>
      </c>
      <c r="Y115" s="3">
        <f t="shared" si="82"/>
        <v>3</v>
      </c>
      <c r="Z115">
        <f t="shared" si="83"/>
        <v>17400</v>
      </c>
      <c r="AA115">
        <v>8700</v>
      </c>
      <c r="AB115">
        <f t="shared" si="84"/>
        <v>19217.52</v>
      </c>
      <c r="AC115">
        <f t="shared" si="85"/>
        <v>2.2089103448275864</v>
      </c>
      <c r="AD115" s="5">
        <f t="shared" si="86"/>
        <v>2</v>
      </c>
      <c r="AE115" s="5">
        <f t="shared" si="87"/>
        <v>3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19</v>
      </c>
      <c r="AM115" s="1">
        <v>2</v>
      </c>
      <c r="AN115">
        <f t="shared" si="89"/>
        <v>40000</v>
      </c>
      <c r="AO115" s="3">
        <f t="shared" si="90"/>
        <v>4</v>
      </c>
      <c r="AP115">
        <f t="shared" si="91"/>
        <v>15822</v>
      </c>
      <c r="AQ115">
        <v>7911</v>
      </c>
      <c r="AR115">
        <f t="shared" si="92"/>
        <v>31192.959999999999</v>
      </c>
      <c r="AS115">
        <f t="shared" si="93"/>
        <v>3.9429857160915178</v>
      </c>
      <c r="AT115" s="5">
        <f t="shared" si="94"/>
        <v>3</v>
      </c>
      <c r="AU115" s="5">
        <f t="shared" si="95"/>
        <v>4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19</v>
      </c>
      <c r="F116" s="1">
        <v>2</v>
      </c>
      <c r="G116">
        <f t="shared" si="74"/>
        <v>40000</v>
      </c>
      <c r="H116" s="3">
        <f t="shared" si="75"/>
        <v>6</v>
      </c>
      <c r="I116">
        <f t="shared" si="72"/>
        <v>15026</v>
      </c>
      <c r="J116">
        <v>7513</v>
      </c>
      <c r="K116">
        <f t="shared" si="76"/>
        <v>38925.56</v>
      </c>
      <c r="L116">
        <f t="shared" si="77"/>
        <v>5.18109410355384</v>
      </c>
      <c r="M116" s="5">
        <f t="shared" si="78"/>
        <v>5</v>
      </c>
      <c r="N116" s="5">
        <f t="shared" si="79"/>
        <v>6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20</v>
      </c>
      <c r="W116" s="1">
        <v>2</v>
      </c>
      <c r="X116">
        <f t="shared" si="81"/>
        <v>40000</v>
      </c>
      <c r="Y116" s="3">
        <f t="shared" si="82"/>
        <v>3</v>
      </c>
      <c r="Z116">
        <f t="shared" si="83"/>
        <v>17242</v>
      </c>
      <c r="AA116">
        <v>8621</v>
      </c>
      <c r="AB116">
        <f t="shared" si="84"/>
        <v>19217.52</v>
      </c>
      <c r="AC116">
        <f t="shared" si="85"/>
        <v>2.229152070525461</v>
      </c>
      <c r="AD116" s="5">
        <f t="shared" si="86"/>
        <v>2</v>
      </c>
      <c r="AE116" s="5">
        <f t="shared" si="87"/>
        <v>3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19</v>
      </c>
      <c r="AM116" s="1">
        <v>2</v>
      </c>
      <c r="AN116">
        <f t="shared" si="89"/>
        <v>40000</v>
      </c>
      <c r="AO116" s="3">
        <f t="shared" si="90"/>
        <v>5</v>
      </c>
      <c r="AP116">
        <f t="shared" si="91"/>
        <v>14468</v>
      </c>
      <c r="AQ116">
        <v>7234</v>
      </c>
      <c r="AR116">
        <f t="shared" si="92"/>
        <v>31192.959999999999</v>
      </c>
      <c r="AS116">
        <f t="shared" si="93"/>
        <v>4.3119933646668507</v>
      </c>
      <c r="AT116" s="5">
        <f t="shared" si="94"/>
        <v>4</v>
      </c>
      <c r="AU116" s="5">
        <f t="shared" si="95"/>
        <v>5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19</v>
      </c>
      <c r="F117" s="1">
        <v>2</v>
      </c>
      <c r="G117">
        <f t="shared" si="74"/>
        <v>40000</v>
      </c>
      <c r="H117" s="3">
        <f t="shared" si="75"/>
        <v>6</v>
      </c>
      <c r="I117">
        <f t="shared" si="72"/>
        <v>13720</v>
      </c>
      <c r="J117">
        <v>6860</v>
      </c>
      <c r="K117">
        <f t="shared" si="76"/>
        <v>38925.56</v>
      </c>
      <c r="L117">
        <f t="shared" si="77"/>
        <v>5.6742798833819235</v>
      </c>
      <c r="M117" s="5">
        <f t="shared" si="78"/>
        <v>5</v>
      </c>
      <c r="N117" s="5">
        <f t="shared" si="79"/>
        <v>6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20</v>
      </c>
      <c r="W117" s="1">
        <v>2</v>
      </c>
      <c r="X117">
        <f t="shared" si="81"/>
        <v>40000</v>
      </c>
      <c r="Y117" s="3">
        <f t="shared" si="82"/>
        <v>3</v>
      </c>
      <c r="Z117">
        <f t="shared" si="83"/>
        <v>16514</v>
      </c>
      <c r="AA117">
        <v>8257</v>
      </c>
      <c r="AB117">
        <f t="shared" si="84"/>
        <v>19217.52</v>
      </c>
      <c r="AC117">
        <f t="shared" si="85"/>
        <v>2.3274215816882644</v>
      </c>
      <c r="AD117" s="5">
        <f t="shared" si="86"/>
        <v>2</v>
      </c>
      <c r="AE117" s="5">
        <f t="shared" si="87"/>
        <v>3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19</v>
      </c>
      <c r="AM117" s="1">
        <v>2</v>
      </c>
      <c r="AN117">
        <f t="shared" si="89"/>
        <v>40000</v>
      </c>
      <c r="AO117" s="3">
        <f t="shared" si="90"/>
        <v>5</v>
      </c>
      <c r="AP117">
        <f t="shared" si="91"/>
        <v>12854</v>
      </c>
      <c r="AQ117">
        <v>6427</v>
      </c>
      <c r="AR117">
        <f t="shared" si="92"/>
        <v>31192.959999999999</v>
      </c>
      <c r="AS117">
        <f t="shared" si="93"/>
        <v>4.8534246149058662</v>
      </c>
      <c r="AT117" s="5">
        <f t="shared" si="94"/>
        <v>4</v>
      </c>
      <c r="AU117" s="5">
        <f t="shared" si="95"/>
        <v>5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19</v>
      </c>
      <c r="F118" s="1">
        <v>2</v>
      </c>
      <c r="G118">
        <f t="shared" si="74"/>
        <v>40000</v>
      </c>
      <c r="H118" s="3">
        <f t="shared" si="75"/>
        <v>7</v>
      </c>
      <c r="I118">
        <f t="shared" si="72"/>
        <v>12666</v>
      </c>
      <c r="J118">
        <v>6333</v>
      </c>
      <c r="K118">
        <f t="shared" si="76"/>
        <v>38925.56</v>
      </c>
      <c r="L118">
        <f t="shared" si="77"/>
        <v>6.1464645507658293</v>
      </c>
      <c r="M118" s="5">
        <f t="shared" si="78"/>
        <v>6</v>
      </c>
      <c r="N118" s="5">
        <f t="shared" si="79"/>
        <v>7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20</v>
      </c>
      <c r="W118" s="1">
        <v>2</v>
      </c>
      <c r="X118">
        <f t="shared" si="81"/>
        <v>40000</v>
      </c>
      <c r="Y118" s="3">
        <f t="shared" si="82"/>
        <v>3</v>
      </c>
      <c r="Z118">
        <f t="shared" si="83"/>
        <v>16490</v>
      </c>
      <c r="AA118">
        <v>8245</v>
      </c>
      <c r="AB118">
        <f t="shared" si="84"/>
        <v>19217.52</v>
      </c>
      <c r="AC118">
        <f t="shared" si="85"/>
        <v>2.3308089751364465</v>
      </c>
      <c r="AD118" s="5">
        <f t="shared" si="86"/>
        <v>2</v>
      </c>
      <c r="AE118" s="5">
        <f t="shared" si="87"/>
        <v>3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19</v>
      </c>
      <c r="AM118" s="1">
        <v>2</v>
      </c>
      <c r="AN118">
        <f t="shared" si="89"/>
        <v>40000</v>
      </c>
      <c r="AO118" s="3">
        <f t="shared" si="90"/>
        <v>6</v>
      </c>
      <c r="AP118">
        <f t="shared" si="91"/>
        <v>11768</v>
      </c>
      <c r="AQ118">
        <v>5884</v>
      </c>
      <c r="AR118">
        <f t="shared" si="92"/>
        <v>31192.959999999999</v>
      </c>
      <c r="AS118">
        <f t="shared" si="93"/>
        <v>5.3013188307273964</v>
      </c>
      <c r="AT118" s="5">
        <f t="shared" si="94"/>
        <v>5</v>
      </c>
      <c r="AU118" s="5">
        <f t="shared" si="95"/>
        <v>6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19</v>
      </c>
      <c r="F119" s="1">
        <v>2</v>
      </c>
      <c r="G119">
        <f t="shared" si="74"/>
        <v>40000</v>
      </c>
      <c r="H119" s="3">
        <f t="shared" si="75"/>
        <v>7</v>
      </c>
      <c r="I119">
        <f t="shared" si="72"/>
        <v>11438</v>
      </c>
      <c r="J119">
        <v>5719</v>
      </c>
      <c r="K119">
        <f t="shared" si="76"/>
        <v>38925.56</v>
      </c>
      <c r="L119">
        <f t="shared" si="77"/>
        <v>6.8063577548522467</v>
      </c>
      <c r="M119" s="5">
        <f t="shared" si="78"/>
        <v>6</v>
      </c>
      <c r="N119" s="5">
        <f t="shared" si="79"/>
        <v>7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19</v>
      </c>
      <c r="W119" s="1">
        <v>2</v>
      </c>
      <c r="X119">
        <f t="shared" si="81"/>
        <v>40000</v>
      </c>
      <c r="Y119" s="3">
        <f t="shared" si="82"/>
        <v>3</v>
      </c>
      <c r="Z119">
        <f t="shared" si="83"/>
        <v>15534</v>
      </c>
      <c r="AA119">
        <v>7767</v>
      </c>
      <c r="AB119">
        <f t="shared" si="84"/>
        <v>19217.52</v>
      </c>
      <c r="AC119">
        <f t="shared" si="85"/>
        <v>2.474252607184241</v>
      </c>
      <c r="AD119" s="5">
        <f t="shared" si="86"/>
        <v>2</v>
      </c>
      <c r="AE119" s="5">
        <f t="shared" si="87"/>
        <v>3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19</v>
      </c>
      <c r="AM119" s="1">
        <v>2</v>
      </c>
      <c r="AN119">
        <f t="shared" si="89"/>
        <v>40000</v>
      </c>
      <c r="AO119" s="3">
        <f t="shared" si="90"/>
        <v>6</v>
      </c>
      <c r="AP119">
        <f t="shared" si="91"/>
        <v>10490</v>
      </c>
      <c r="AQ119">
        <v>5245</v>
      </c>
      <c r="AR119">
        <f t="shared" si="92"/>
        <v>31192.959999999999</v>
      </c>
      <c r="AS119">
        <f t="shared" si="93"/>
        <v>5.9471801715919925</v>
      </c>
      <c r="AT119" s="5">
        <f t="shared" si="94"/>
        <v>5</v>
      </c>
      <c r="AU119" s="5">
        <f t="shared" si="95"/>
        <v>6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19</v>
      </c>
      <c r="F120" s="1">
        <v>2</v>
      </c>
      <c r="G120">
        <f t="shared" si="74"/>
        <v>40000</v>
      </c>
      <c r="H120" s="3">
        <f t="shared" si="75"/>
        <v>8</v>
      </c>
      <c r="I120">
        <f t="shared" si="72"/>
        <v>10216</v>
      </c>
      <c r="J120">
        <v>5108</v>
      </c>
      <c r="K120">
        <f t="shared" si="76"/>
        <v>38925.56</v>
      </c>
      <c r="L120">
        <f t="shared" si="77"/>
        <v>7.6205090054815967</v>
      </c>
      <c r="M120" s="5">
        <f t="shared" si="78"/>
        <v>7</v>
      </c>
      <c r="N120" s="5">
        <f t="shared" si="79"/>
        <v>8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19</v>
      </c>
      <c r="W120" s="1">
        <v>2</v>
      </c>
      <c r="X120">
        <f t="shared" si="81"/>
        <v>40000</v>
      </c>
      <c r="Y120" s="3">
        <f t="shared" si="82"/>
        <v>3</v>
      </c>
      <c r="Z120">
        <f t="shared" si="83"/>
        <v>14560</v>
      </c>
      <c r="AA120">
        <v>7280</v>
      </c>
      <c r="AB120">
        <f t="shared" si="84"/>
        <v>19217.52</v>
      </c>
      <c r="AC120">
        <f t="shared" si="85"/>
        <v>2.6397692307692306</v>
      </c>
      <c r="AD120" s="5">
        <f t="shared" si="86"/>
        <v>2</v>
      </c>
      <c r="AE120" s="5">
        <f t="shared" si="87"/>
        <v>3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19</v>
      </c>
      <c r="AM120" s="1">
        <v>2</v>
      </c>
      <c r="AN120">
        <f t="shared" si="89"/>
        <v>40000</v>
      </c>
      <c r="AO120" s="3">
        <f t="shared" si="90"/>
        <v>7</v>
      </c>
      <c r="AP120">
        <f t="shared" si="91"/>
        <v>9256</v>
      </c>
      <c r="AQ120">
        <v>4628</v>
      </c>
      <c r="AR120">
        <f t="shared" si="92"/>
        <v>31192.959999999999</v>
      </c>
      <c r="AS120">
        <f t="shared" si="93"/>
        <v>6.7400518582541054</v>
      </c>
      <c r="AT120" s="5">
        <f t="shared" si="94"/>
        <v>6</v>
      </c>
      <c r="AU120" s="5">
        <f t="shared" si="95"/>
        <v>7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19</v>
      </c>
      <c r="F121" s="1">
        <v>2</v>
      </c>
      <c r="G121">
        <f t="shared" si="74"/>
        <v>40000</v>
      </c>
      <c r="H121" s="3">
        <f t="shared" si="75"/>
        <v>9</v>
      </c>
      <c r="I121">
        <f t="shared" si="72"/>
        <v>9212</v>
      </c>
      <c r="J121">
        <v>4606</v>
      </c>
      <c r="K121">
        <f t="shared" si="76"/>
        <v>38925.56</v>
      </c>
      <c r="L121">
        <f t="shared" si="77"/>
        <v>8.4510551454624405</v>
      </c>
      <c r="M121" s="5">
        <f t="shared" si="78"/>
        <v>8</v>
      </c>
      <c r="N121" s="5">
        <f t="shared" si="79"/>
        <v>9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19</v>
      </c>
      <c r="W121" s="1">
        <v>2</v>
      </c>
      <c r="X121">
        <f t="shared" si="81"/>
        <v>40000</v>
      </c>
      <c r="Y121" s="3">
        <f t="shared" si="82"/>
        <v>3</v>
      </c>
      <c r="Z121">
        <f t="shared" si="83"/>
        <v>13844</v>
      </c>
      <c r="AA121">
        <v>6922</v>
      </c>
      <c r="AB121">
        <f t="shared" si="84"/>
        <v>19217.52</v>
      </c>
      <c r="AC121">
        <f t="shared" si="85"/>
        <v>2.7762958682461716</v>
      </c>
      <c r="AD121" s="5">
        <f t="shared" si="86"/>
        <v>2</v>
      </c>
      <c r="AE121" s="5">
        <f t="shared" si="87"/>
        <v>3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18</v>
      </c>
      <c r="AM121" s="1">
        <v>2</v>
      </c>
      <c r="AN121">
        <f t="shared" si="89"/>
        <v>40000</v>
      </c>
      <c r="AO121" s="3">
        <f t="shared" si="90"/>
        <v>9</v>
      </c>
      <c r="AP121">
        <f t="shared" si="91"/>
        <v>7792</v>
      </c>
      <c r="AQ121">
        <v>3896</v>
      </c>
      <c r="AR121">
        <f t="shared" si="92"/>
        <v>31192.959999999999</v>
      </c>
      <c r="AS121">
        <f t="shared" si="93"/>
        <v>8.0064065708418894</v>
      </c>
      <c r="AT121" s="5">
        <f t="shared" si="94"/>
        <v>8</v>
      </c>
      <c r="AU121" s="5">
        <f t="shared" si="95"/>
        <v>9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18</v>
      </c>
      <c r="F122" s="1">
        <v>1</v>
      </c>
      <c r="G122">
        <f t="shared" si="74"/>
        <v>40000</v>
      </c>
      <c r="H122" s="3">
        <f t="shared" si="75"/>
        <v>10</v>
      </c>
      <c r="I122">
        <f t="shared" si="72"/>
        <v>4083</v>
      </c>
      <c r="J122">
        <v>4083</v>
      </c>
      <c r="K122">
        <f t="shared" si="76"/>
        <v>38925.56</v>
      </c>
      <c r="L122">
        <f t="shared" si="77"/>
        <v>9.5335684545677193</v>
      </c>
      <c r="M122" s="5">
        <f t="shared" si="78"/>
        <v>9</v>
      </c>
      <c r="N122" s="5">
        <f t="shared" si="79"/>
        <v>10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19</v>
      </c>
      <c r="W122" s="1">
        <v>2</v>
      </c>
      <c r="X122">
        <f t="shared" si="81"/>
        <v>40000</v>
      </c>
      <c r="Y122" s="3">
        <f t="shared" si="82"/>
        <v>3</v>
      </c>
      <c r="Z122">
        <f t="shared" si="83"/>
        <v>13268</v>
      </c>
      <c r="AA122">
        <v>6634</v>
      </c>
      <c r="AB122">
        <f t="shared" si="84"/>
        <v>19217.52</v>
      </c>
      <c r="AC122">
        <f t="shared" si="85"/>
        <v>2.8968224299065422</v>
      </c>
      <c r="AD122" s="5">
        <f t="shared" si="86"/>
        <v>2</v>
      </c>
      <c r="AE122" s="5">
        <f t="shared" si="87"/>
        <v>3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18</v>
      </c>
      <c r="AM122" s="1">
        <v>2</v>
      </c>
      <c r="AN122">
        <f t="shared" si="89"/>
        <v>40000</v>
      </c>
      <c r="AO122" s="3">
        <f t="shared" si="90"/>
        <v>10</v>
      </c>
      <c r="AP122">
        <f t="shared" si="91"/>
        <v>6866</v>
      </c>
      <c r="AQ122">
        <v>3433</v>
      </c>
      <c r="AR122">
        <f t="shared" si="92"/>
        <v>31192.959999999999</v>
      </c>
      <c r="AS122">
        <f t="shared" si="93"/>
        <v>9.0862103116807447</v>
      </c>
      <c r="AT122" s="5">
        <f t="shared" si="94"/>
        <v>9</v>
      </c>
      <c r="AU122" s="5">
        <f t="shared" si="95"/>
        <v>10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18</v>
      </c>
      <c r="F123" s="1">
        <v>1</v>
      </c>
      <c r="G123">
        <f t="shared" si="74"/>
        <v>40000</v>
      </c>
      <c r="H123" s="3">
        <f t="shared" si="75"/>
        <v>11</v>
      </c>
      <c r="I123">
        <f t="shared" si="72"/>
        <v>3562</v>
      </c>
      <c r="J123">
        <v>3562</v>
      </c>
      <c r="K123">
        <f t="shared" si="76"/>
        <v>38925.56</v>
      </c>
      <c r="L123">
        <f t="shared" si="77"/>
        <v>10.92800673778776</v>
      </c>
      <c r="M123" s="5">
        <f t="shared" si="78"/>
        <v>10</v>
      </c>
      <c r="N123" s="5">
        <f t="shared" si="79"/>
        <v>11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19</v>
      </c>
      <c r="W123" s="1">
        <v>1</v>
      </c>
      <c r="X123">
        <f t="shared" si="81"/>
        <v>40000</v>
      </c>
      <c r="Y123" s="3">
        <f t="shared" si="82"/>
        <v>4</v>
      </c>
      <c r="Z123">
        <f t="shared" si="83"/>
        <v>6086</v>
      </c>
      <c r="AA123">
        <v>6086</v>
      </c>
      <c r="AB123">
        <f t="shared" si="84"/>
        <v>19217.52</v>
      </c>
      <c r="AC123">
        <f t="shared" si="85"/>
        <v>3.1576602037463029</v>
      </c>
      <c r="AD123" s="5">
        <f t="shared" si="86"/>
        <v>3</v>
      </c>
      <c r="AE123" s="5">
        <f t="shared" si="87"/>
        <v>4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18</v>
      </c>
      <c r="AM123" s="1">
        <v>1</v>
      </c>
      <c r="AN123">
        <f t="shared" si="89"/>
        <v>40000</v>
      </c>
      <c r="AO123" s="3">
        <f t="shared" si="90"/>
        <v>11</v>
      </c>
      <c r="AP123">
        <f t="shared" si="91"/>
        <v>2948</v>
      </c>
      <c r="AQ123">
        <v>2948</v>
      </c>
      <c r="AR123">
        <f t="shared" si="92"/>
        <v>31192.959999999999</v>
      </c>
      <c r="AS123">
        <f t="shared" si="93"/>
        <v>10.581058344640434</v>
      </c>
      <c r="AT123" s="5">
        <f t="shared" si="94"/>
        <v>10</v>
      </c>
      <c r="AU123" s="5">
        <f t="shared" si="95"/>
        <v>11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18</v>
      </c>
      <c r="F124" s="1">
        <v>1</v>
      </c>
      <c r="G124">
        <f t="shared" si="74"/>
        <v>40000</v>
      </c>
      <c r="H124" s="3">
        <f t="shared" si="75"/>
        <v>13</v>
      </c>
      <c r="I124">
        <f t="shared" si="72"/>
        <v>3066</v>
      </c>
      <c r="J124">
        <v>3066</v>
      </c>
      <c r="K124">
        <f t="shared" si="76"/>
        <v>38925.56</v>
      </c>
      <c r="L124">
        <f t="shared" si="77"/>
        <v>12.695877364644486</v>
      </c>
      <c r="M124" s="5">
        <f t="shared" si="78"/>
        <v>12</v>
      </c>
      <c r="N124" s="5">
        <f t="shared" si="79"/>
        <v>13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19</v>
      </c>
      <c r="W124" s="1">
        <v>1</v>
      </c>
      <c r="X124">
        <f t="shared" si="81"/>
        <v>40000</v>
      </c>
      <c r="Y124" s="3">
        <f t="shared" si="82"/>
        <v>4</v>
      </c>
      <c r="Z124">
        <f t="shared" si="83"/>
        <v>5562</v>
      </c>
      <c r="AA124">
        <v>5562</v>
      </c>
      <c r="AB124">
        <f t="shared" si="84"/>
        <v>19217.52</v>
      </c>
      <c r="AC124">
        <f t="shared" si="85"/>
        <v>3.4551456310679614</v>
      </c>
      <c r="AD124" s="5">
        <f t="shared" si="86"/>
        <v>3</v>
      </c>
      <c r="AE124" s="5">
        <f t="shared" si="87"/>
        <v>4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18</v>
      </c>
      <c r="AM124" s="1">
        <v>1</v>
      </c>
      <c r="AN124">
        <f t="shared" si="89"/>
        <v>40000</v>
      </c>
      <c r="AO124" s="3">
        <f t="shared" si="90"/>
        <v>13</v>
      </c>
      <c r="AP124">
        <f t="shared" si="91"/>
        <v>2446</v>
      </c>
      <c r="AQ124">
        <v>2446</v>
      </c>
      <c r="AR124">
        <f t="shared" si="92"/>
        <v>31192.959999999999</v>
      </c>
      <c r="AS124">
        <f t="shared" si="93"/>
        <v>12.752641046606705</v>
      </c>
      <c r="AT124" s="5">
        <f t="shared" si="94"/>
        <v>12</v>
      </c>
      <c r="AU124" s="5">
        <f t="shared" si="95"/>
        <v>13</v>
      </c>
    </row>
    <row r="125" spans="1:47" x14ac:dyDescent="0.2">
      <c r="F125" t="s">
        <v>20</v>
      </c>
      <c r="I125">
        <f>SUM(I100:I124)</f>
        <v>973139</v>
      </c>
      <c r="J125">
        <f>SUM(J100:J124)</f>
        <v>188619</v>
      </c>
      <c r="W125" t="s">
        <v>20</v>
      </c>
      <c r="Z125">
        <f>SUM(Z100:Z124)</f>
        <v>480438</v>
      </c>
      <c r="AA125">
        <f>SUM(AA100:AA124)</f>
        <v>166630</v>
      </c>
      <c r="AM125" t="s">
        <v>20</v>
      </c>
      <c r="AP125">
        <f>SUM(AP100:AP124)</f>
        <v>779824</v>
      </c>
      <c r="AQ125">
        <f>SUM(AQ100:AQ124)</f>
        <v>192858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14</v>
      </c>
      <c r="F131" s="53">
        <v>68</v>
      </c>
      <c r="G131">
        <f>B$4/25</f>
        <v>40000</v>
      </c>
      <c r="H131" s="3">
        <f>N131</f>
        <v>13</v>
      </c>
      <c r="I131">
        <f t="shared" ref="I131:I155" si="96">F131*J131</f>
        <v>195500</v>
      </c>
      <c r="J131">
        <v>2875</v>
      </c>
      <c r="K131">
        <f>I$156/25</f>
        <v>34900.559999999998</v>
      </c>
      <c r="L131">
        <f>K131/J131</f>
        <v>12.139325217391303</v>
      </c>
      <c r="M131" s="5">
        <f>_xlfn.FLOOR.PRECISE(L131)</f>
        <v>12</v>
      </c>
      <c r="N131" s="5">
        <f>ROUNDUP(L131,0)</f>
        <v>13</v>
      </c>
      <c r="O131" s="1"/>
      <c r="P131" s="1"/>
      <c r="Q131" s="1"/>
      <c r="R131" s="1"/>
      <c r="S131" s="1"/>
      <c r="T131" s="1"/>
      <c r="U131" s="53" t="s">
        <v>9</v>
      </c>
      <c r="V131" s="1">
        <v>14</v>
      </c>
      <c r="W131" s="53">
        <v>23</v>
      </c>
      <c r="X131">
        <f>S$4/25</f>
        <v>40000</v>
      </c>
      <c r="Y131" s="3">
        <f>AE131</f>
        <v>26</v>
      </c>
      <c r="Z131">
        <f>W131*AA131</f>
        <v>17365</v>
      </c>
      <c r="AA131">
        <v>755</v>
      </c>
      <c r="AB131">
        <f>Z$156/25</f>
        <v>19601.72</v>
      </c>
      <c r="AC131">
        <f>AB131/AA131</f>
        <v>25.962543046357617</v>
      </c>
      <c r="AD131" s="5">
        <f>_xlfn.FLOOR.PRECISE(AC131)</f>
        <v>25</v>
      </c>
      <c r="AE131" s="5">
        <f>ROUNDUP(AC131,0)</f>
        <v>26</v>
      </c>
      <c r="AF131" s="1"/>
      <c r="AG131" s="1"/>
      <c r="AH131" s="1"/>
      <c r="AI131" s="1"/>
      <c r="AJ131" s="1"/>
      <c r="AK131" s="53" t="s">
        <v>9</v>
      </c>
      <c r="AL131" s="1">
        <v>14</v>
      </c>
      <c r="AM131" s="53">
        <v>45</v>
      </c>
      <c r="AN131">
        <f>AI$4/25</f>
        <v>40000</v>
      </c>
      <c r="AO131" s="3">
        <f>AU131</f>
        <v>13</v>
      </c>
      <c r="AP131">
        <f>AM131*AQ131</f>
        <v>127755</v>
      </c>
      <c r="AQ131">
        <v>2839</v>
      </c>
      <c r="AR131">
        <f>AP$156/25</f>
        <v>36347.56</v>
      </c>
      <c r="AS131">
        <f>AR131/AQ131</f>
        <v>12.802944698837617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14</v>
      </c>
      <c r="F132" s="53">
        <v>16</v>
      </c>
      <c r="G132">
        <f t="shared" ref="G132:G155" si="97">B$4/25</f>
        <v>40000</v>
      </c>
      <c r="H132" s="3">
        <f t="shared" ref="H132:H155" si="98">N132</f>
        <v>7</v>
      </c>
      <c r="I132">
        <f t="shared" si="96"/>
        <v>88096</v>
      </c>
      <c r="J132">
        <v>5506</v>
      </c>
      <c r="K132">
        <f t="shared" ref="K132:K155" si="99">I$156/25</f>
        <v>34900.559999999998</v>
      </c>
      <c r="L132">
        <f t="shared" ref="L132:L155" si="100">K132/J132</f>
        <v>6.3386414820196144</v>
      </c>
      <c r="M132" s="5">
        <f t="shared" ref="M132:M155" si="101">_xlfn.FLOOR.PRECISE(L132)</f>
        <v>6</v>
      </c>
      <c r="N132" s="5">
        <f t="shared" ref="N132:N155" si="102">ROUNDUP(L132,0)</f>
        <v>7</v>
      </c>
      <c r="O132" s="1"/>
      <c r="P132" s="1"/>
      <c r="Q132" s="1"/>
      <c r="R132" s="1"/>
      <c r="S132" s="1"/>
      <c r="T132" s="1"/>
      <c r="U132" s="53" t="s">
        <v>10</v>
      </c>
      <c r="V132" s="1">
        <v>14</v>
      </c>
      <c r="W132" s="53">
        <v>14</v>
      </c>
      <c r="X132">
        <f t="shared" ref="X132:X155" si="103">S$4/25</f>
        <v>40000</v>
      </c>
      <c r="Y132" s="3">
        <f t="shared" ref="Y132:Y155" si="104">AE132</f>
        <v>11</v>
      </c>
      <c r="Z132">
        <f t="shared" ref="Z132:Z155" si="105">W132*AA132</f>
        <v>25662</v>
      </c>
      <c r="AA132">
        <v>1833</v>
      </c>
      <c r="AB132">
        <f t="shared" ref="AB132:AB155" si="106">Z$156/25</f>
        <v>19601.72</v>
      </c>
      <c r="AC132">
        <f t="shared" ref="AC132:AC155" si="107">AB132/AA132</f>
        <v>10.693791598472449</v>
      </c>
      <c r="AD132" s="5">
        <f t="shared" ref="AD132:AD155" si="108">_xlfn.FLOOR.PRECISE(AC132)</f>
        <v>10</v>
      </c>
      <c r="AE132" s="5">
        <f t="shared" ref="AE132:AE155" si="109">ROUNDUP(AC132,0)</f>
        <v>11</v>
      </c>
      <c r="AF132" s="1"/>
      <c r="AG132" s="1"/>
      <c r="AH132" s="1"/>
      <c r="AI132" s="1"/>
      <c r="AJ132" s="1"/>
      <c r="AK132" s="53" t="s">
        <v>10</v>
      </c>
      <c r="AL132" s="1">
        <v>14</v>
      </c>
      <c r="AM132" s="53">
        <v>18</v>
      </c>
      <c r="AN132">
        <f t="shared" ref="AN132:AN155" si="110">AI$4/25</f>
        <v>40000</v>
      </c>
      <c r="AO132" s="3">
        <f t="shared" ref="AO132:AO155" si="111">AU132</f>
        <v>7</v>
      </c>
      <c r="AP132">
        <f t="shared" ref="AP132:AP155" si="112">AM132*AQ132</f>
        <v>101610</v>
      </c>
      <c r="AQ132">
        <v>5645</v>
      </c>
      <c r="AR132">
        <f t="shared" ref="AR132:AR155" si="113">AP$156/25</f>
        <v>36347.56</v>
      </c>
      <c r="AS132">
        <f t="shared" ref="AS132:AS155" si="114">AR132/AQ132</f>
        <v>6.4388945969884848</v>
      </c>
      <c r="AT132" s="5">
        <f t="shared" ref="AT132:AT155" si="115">_xlfn.FLOOR.PRECISE(AS132)</f>
        <v>6</v>
      </c>
      <c r="AU132" s="5">
        <f t="shared" ref="AU132:AU155" si="11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14</v>
      </c>
      <c r="F133" s="53">
        <v>13</v>
      </c>
      <c r="G133">
        <f t="shared" si="97"/>
        <v>40000</v>
      </c>
      <c r="H133" s="3">
        <f t="shared" si="98"/>
        <v>5</v>
      </c>
      <c r="I133">
        <f t="shared" si="96"/>
        <v>94718</v>
      </c>
      <c r="J133">
        <v>7286</v>
      </c>
      <c r="K133">
        <f t="shared" si="99"/>
        <v>34900.559999999998</v>
      </c>
      <c r="L133">
        <f t="shared" si="100"/>
        <v>4.7900850947021683</v>
      </c>
      <c r="M133" s="5">
        <f t="shared" si="101"/>
        <v>4</v>
      </c>
      <c r="N133" s="5">
        <f t="shared" si="102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14</v>
      </c>
      <c r="W133" s="53">
        <v>10</v>
      </c>
      <c r="X133">
        <f t="shared" si="103"/>
        <v>40000</v>
      </c>
      <c r="Y133" s="3">
        <f t="shared" si="104"/>
        <v>8</v>
      </c>
      <c r="Z133">
        <f t="shared" si="105"/>
        <v>28000</v>
      </c>
      <c r="AA133">
        <v>2800</v>
      </c>
      <c r="AB133">
        <f t="shared" si="106"/>
        <v>19601.72</v>
      </c>
      <c r="AC133">
        <f t="shared" si="107"/>
        <v>7.0006142857142866</v>
      </c>
      <c r="AD133" s="5">
        <f t="shared" si="108"/>
        <v>7</v>
      </c>
      <c r="AE133" s="5">
        <f t="shared" si="109"/>
        <v>8</v>
      </c>
      <c r="AF133" s="1"/>
      <c r="AG133" s="1"/>
      <c r="AH133" s="1"/>
      <c r="AI133" s="1"/>
      <c r="AJ133" s="1"/>
      <c r="AK133" s="53" t="s">
        <v>11</v>
      </c>
      <c r="AL133" s="1">
        <v>14</v>
      </c>
      <c r="AM133" s="53">
        <v>12</v>
      </c>
      <c r="AN133">
        <f t="shared" si="110"/>
        <v>40000</v>
      </c>
      <c r="AO133" s="3">
        <f t="shared" si="111"/>
        <v>5</v>
      </c>
      <c r="AP133">
        <f t="shared" si="112"/>
        <v>95544</v>
      </c>
      <c r="AQ133">
        <v>7962</v>
      </c>
      <c r="AR133">
        <f t="shared" si="113"/>
        <v>36347.56</v>
      </c>
      <c r="AS133">
        <f t="shared" si="114"/>
        <v>4.5651293644812858</v>
      </c>
      <c r="AT133" s="5">
        <f t="shared" si="115"/>
        <v>4</v>
      </c>
      <c r="AU133" s="5">
        <f t="shared" si="116"/>
        <v>5</v>
      </c>
    </row>
    <row r="134" spans="1:47" x14ac:dyDescent="0.2">
      <c r="A134" s="1"/>
      <c r="B134" s="1"/>
      <c r="C134" s="1"/>
      <c r="D134" s="53" t="s">
        <v>12</v>
      </c>
      <c r="E134" s="1">
        <v>14</v>
      </c>
      <c r="F134" s="1">
        <v>7</v>
      </c>
      <c r="G134">
        <f t="shared" si="97"/>
        <v>40000</v>
      </c>
      <c r="H134" s="3">
        <f t="shared" si="98"/>
        <v>5</v>
      </c>
      <c r="I134">
        <f t="shared" si="96"/>
        <v>60718</v>
      </c>
      <c r="J134">
        <v>8674</v>
      </c>
      <c r="K134">
        <f t="shared" si="99"/>
        <v>34900.559999999998</v>
      </c>
      <c r="L134">
        <f t="shared" si="100"/>
        <v>4.0235831219737141</v>
      </c>
      <c r="M134" s="5">
        <f t="shared" si="101"/>
        <v>4</v>
      </c>
      <c r="N134" s="5">
        <f t="shared" si="102"/>
        <v>5</v>
      </c>
      <c r="O134" s="1"/>
      <c r="P134" s="1"/>
      <c r="Q134" s="1"/>
      <c r="R134" s="1"/>
      <c r="S134" s="1"/>
      <c r="T134" s="1"/>
      <c r="U134" s="53" t="s">
        <v>12</v>
      </c>
      <c r="V134" s="1">
        <v>14</v>
      </c>
      <c r="W134" s="1">
        <v>8</v>
      </c>
      <c r="X134">
        <f t="shared" si="103"/>
        <v>40000</v>
      </c>
      <c r="Y134" s="3">
        <f t="shared" si="104"/>
        <v>6</v>
      </c>
      <c r="Z134">
        <f t="shared" si="105"/>
        <v>30920</v>
      </c>
      <c r="AA134">
        <v>3865</v>
      </c>
      <c r="AB134">
        <f t="shared" si="106"/>
        <v>19601.72</v>
      </c>
      <c r="AC134">
        <f t="shared" si="107"/>
        <v>5.0715963777490298</v>
      </c>
      <c r="AD134" s="5">
        <f t="shared" si="108"/>
        <v>5</v>
      </c>
      <c r="AE134" s="5">
        <f t="shared" si="109"/>
        <v>6</v>
      </c>
      <c r="AF134" s="1"/>
      <c r="AG134" s="1"/>
      <c r="AH134" s="1"/>
      <c r="AI134" s="1"/>
      <c r="AJ134" s="1"/>
      <c r="AK134" s="53" t="s">
        <v>12</v>
      </c>
      <c r="AL134" s="1">
        <v>14</v>
      </c>
      <c r="AM134" s="1">
        <v>8</v>
      </c>
      <c r="AN134">
        <f t="shared" si="110"/>
        <v>40000</v>
      </c>
      <c r="AO134" s="3">
        <f t="shared" si="111"/>
        <v>4</v>
      </c>
      <c r="AP134">
        <f t="shared" si="112"/>
        <v>76096</v>
      </c>
      <c r="AQ134">
        <v>9512</v>
      </c>
      <c r="AR134">
        <f t="shared" si="113"/>
        <v>36347.56</v>
      </c>
      <c r="AS134">
        <f t="shared" si="114"/>
        <v>3.8212321278385195</v>
      </c>
      <c r="AT134" s="5">
        <f t="shared" si="115"/>
        <v>3</v>
      </c>
      <c r="AU134" s="5">
        <f t="shared" si="116"/>
        <v>4</v>
      </c>
    </row>
    <row r="135" spans="1:47" x14ac:dyDescent="0.2">
      <c r="A135" s="1"/>
      <c r="B135" s="1"/>
      <c r="C135" s="1"/>
      <c r="D135" s="53" t="s">
        <v>13</v>
      </c>
      <c r="E135" s="1">
        <v>14</v>
      </c>
      <c r="F135" s="1">
        <v>6</v>
      </c>
      <c r="G135">
        <f t="shared" si="97"/>
        <v>40000</v>
      </c>
      <c r="H135" s="3">
        <f t="shared" si="98"/>
        <v>4</v>
      </c>
      <c r="I135">
        <f t="shared" si="96"/>
        <v>57288</v>
      </c>
      <c r="J135">
        <v>9548</v>
      </c>
      <c r="K135">
        <f t="shared" si="99"/>
        <v>34900.559999999998</v>
      </c>
      <c r="L135">
        <f t="shared" si="100"/>
        <v>3.6552744030163384</v>
      </c>
      <c r="M135" s="5">
        <f t="shared" si="101"/>
        <v>3</v>
      </c>
      <c r="N135" s="5">
        <f t="shared" si="102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14</v>
      </c>
      <c r="W135" s="1">
        <v>6</v>
      </c>
      <c r="X135">
        <f t="shared" si="103"/>
        <v>40000</v>
      </c>
      <c r="Y135" s="3">
        <f t="shared" si="104"/>
        <v>5</v>
      </c>
      <c r="Z135">
        <f t="shared" si="105"/>
        <v>28758</v>
      </c>
      <c r="AA135">
        <v>4793</v>
      </c>
      <c r="AB135">
        <f t="shared" si="106"/>
        <v>19601.72</v>
      </c>
      <c r="AC135">
        <f t="shared" si="107"/>
        <v>4.089655747965784</v>
      </c>
      <c r="AD135" s="5">
        <f t="shared" si="108"/>
        <v>4</v>
      </c>
      <c r="AE135" s="5">
        <f t="shared" si="109"/>
        <v>5</v>
      </c>
      <c r="AF135" s="1"/>
      <c r="AG135" s="1"/>
      <c r="AH135" s="1"/>
      <c r="AI135" s="1"/>
      <c r="AJ135" s="1"/>
      <c r="AK135" s="53" t="s">
        <v>13</v>
      </c>
      <c r="AL135" s="1">
        <v>14</v>
      </c>
      <c r="AM135" s="1">
        <v>7</v>
      </c>
      <c r="AN135">
        <f t="shared" si="110"/>
        <v>40000</v>
      </c>
      <c r="AO135" s="3">
        <f t="shared" si="111"/>
        <v>4</v>
      </c>
      <c r="AP135">
        <f t="shared" si="112"/>
        <v>74193</v>
      </c>
      <c r="AQ135">
        <v>10599</v>
      </c>
      <c r="AR135">
        <f t="shared" si="113"/>
        <v>36347.56</v>
      </c>
      <c r="AS135">
        <f t="shared" si="114"/>
        <v>3.4293386168506461</v>
      </c>
      <c r="AT135" s="5">
        <f t="shared" si="115"/>
        <v>3</v>
      </c>
      <c r="AU135" s="5">
        <f t="shared" si="116"/>
        <v>4</v>
      </c>
    </row>
    <row r="136" spans="1:47" x14ac:dyDescent="0.2">
      <c r="A136" s="1"/>
      <c r="B136" s="1"/>
      <c r="C136" s="1"/>
      <c r="D136" s="53" t="s">
        <v>14</v>
      </c>
      <c r="E136" s="1">
        <v>14</v>
      </c>
      <c r="F136" s="1">
        <v>5</v>
      </c>
      <c r="G136">
        <f t="shared" si="97"/>
        <v>40000</v>
      </c>
      <c r="H136" s="3">
        <f t="shared" si="98"/>
        <v>4</v>
      </c>
      <c r="I136">
        <f t="shared" si="96"/>
        <v>51365</v>
      </c>
      <c r="J136">
        <v>10273</v>
      </c>
      <c r="K136">
        <f t="shared" si="99"/>
        <v>34900.559999999998</v>
      </c>
      <c r="L136">
        <f t="shared" si="100"/>
        <v>3.3973094519614522</v>
      </c>
      <c r="M136" s="5">
        <f t="shared" si="101"/>
        <v>3</v>
      </c>
      <c r="N136" s="5">
        <f t="shared" si="102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14</v>
      </c>
      <c r="W136" s="1">
        <v>5</v>
      </c>
      <c r="X136">
        <f t="shared" si="103"/>
        <v>40000</v>
      </c>
      <c r="Y136" s="3">
        <f t="shared" si="104"/>
        <v>4</v>
      </c>
      <c r="Z136">
        <f t="shared" si="105"/>
        <v>28535</v>
      </c>
      <c r="AA136">
        <v>5707</v>
      </c>
      <c r="AB136">
        <f t="shared" si="106"/>
        <v>19601.72</v>
      </c>
      <c r="AC136">
        <f t="shared" si="107"/>
        <v>3.4346802172770285</v>
      </c>
      <c r="AD136" s="5">
        <f t="shared" si="108"/>
        <v>3</v>
      </c>
      <c r="AE136" s="5">
        <f t="shared" si="109"/>
        <v>4</v>
      </c>
      <c r="AF136" s="1"/>
      <c r="AG136" s="1"/>
      <c r="AH136" s="1"/>
      <c r="AI136" s="1"/>
      <c r="AJ136" s="1"/>
      <c r="AK136" s="53" t="s">
        <v>14</v>
      </c>
      <c r="AL136" s="1">
        <v>14</v>
      </c>
      <c r="AM136" s="1">
        <v>6</v>
      </c>
      <c r="AN136">
        <f t="shared" si="110"/>
        <v>40000</v>
      </c>
      <c r="AO136" s="3">
        <f t="shared" si="111"/>
        <v>4</v>
      </c>
      <c r="AP136">
        <f t="shared" si="112"/>
        <v>67614</v>
      </c>
      <c r="AQ136">
        <v>11269</v>
      </c>
      <c r="AR136">
        <f t="shared" si="113"/>
        <v>36347.56</v>
      </c>
      <c r="AS136">
        <f t="shared" si="114"/>
        <v>3.2254468009583812</v>
      </c>
      <c r="AT136" s="5">
        <f t="shared" si="115"/>
        <v>3</v>
      </c>
      <c r="AU136" s="5">
        <f t="shared" si="116"/>
        <v>4</v>
      </c>
    </row>
    <row r="137" spans="1:47" x14ac:dyDescent="0.2">
      <c r="A137" s="1"/>
      <c r="B137" s="1"/>
      <c r="C137" s="1"/>
      <c r="D137" s="53" t="s">
        <v>15</v>
      </c>
      <c r="E137" s="1">
        <v>14</v>
      </c>
      <c r="F137" s="1">
        <v>4</v>
      </c>
      <c r="G137">
        <f t="shared" si="97"/>
        <v>40000</v>
      </c>
      <c r="H137" s="3">
        <f t="shared" si="98"/>
        <v>4</v>
      </c>
      <c r="I137">
        <f t="shared" si="96"/>
        <v>42584</v>
      </c>
      <c r="J137">
        <v>10646</v>
      </c>
      <c r="K137">
        <f t="shared" si="99"/>
        <v>34900.559999999998</v>
      </c>
      <c r="L137">
        <f t="shared" si="100"/>
        <v>3.2782791658838999</v>
      </c>
      <c r="M137" s="5">
        <f t="shared" si="101"/>
        <v>3</v>
      </c>
      <c r="N137" s="5">
        <f t="shared" si="102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14</v>
      </c>
      <c r="W137" s="1">
        <v>4</v>
      </c>
      <c r="X137">
        <f t="shared" si="103"/>
        <v>40000</v>
      </c>
      <c r="Y137" s="3">
        <f t="shared" si="104"/>
        <v>4</v>
      </c>
      <c r="Z137">
        <f t="shared" si="105"/>
        <v>25424</v>
      </c>
      <c r="AA137">
        <v>6356</v>
      </c>
      <c r="AB137">
        <f t="shared" si="106"/>
        <v>19601.72</v>
      </c>
      <c r="AC137">
        <f t="shared" si="107"/>
        <v>3.0839710509754563</v>
      </c>
      <c r="AD137" s="5">
        <f t="shared" si="108"/>
        <v>3</v>
      </c>
      <c r="AE137" s="5">
        <f t="shared" si="109"/>
        <v>4</v>
      </c>
      <c r="AF137" s="1"/>
      <c r="AG137" s="1"/>
      <c r="AH137" s="1"/>
      <c r="AI137" s="1"/>
      <c r="AJ137" s="1"/>
      <c r="AK137" s="53" t="s">
        <v>15</v>
      </c>
      <c r="AL137" s="1">
        <v>14</v>
      </c>
      <c r="AM137" s="1">
        <v>5</v>
      </c>
      <c r="AN137">
        <f t="shared" si="110"/>
        <v>40000</v>
      </c>
      <c r="AO137" s="3">
        <f t="shared" si="111"/>
        <v>4</v>
      </c>
      <c r="AP137">
        <f t="shared" si="112"/>
        <v>58860</v>
      </c>
      <c r="AQ137">
        <v>11772</v>
      </c>
      <c r="AR137">
        <f t="shared" si="113"/>
        <v>36347.56</v>
      </c>
      <c r="AS137">
        <f t="shared" si="114"/>
        <v>3.0876282704723068</v>
      </c>
      <c r="AT137" s="5">
        <f t="shared" si="115"/>
        <v>3</v>
      </c>
      <c r="AU137" s="5">
        <f t="shared" si="116"/>
        <v>4</v>
      </c>
    </row>
    <row r="138" spans="1:47" x14ac:dyDescent="0.2">
      <c r="A138" s="1"/>
      <c r="B138" s="1"/>
      <c r="C138" s="1"/>
      <c r="D138" s="53" t="s">
        <v>16</v>
      </c>
      <c r="E138" s="1">
        <v>14</v>
      </c>
      <c r="F138" s="1">
        <v>3</v>
      </c>
      <c r="G138">
        <f t="shared" si="97"/>
        <v>40000</v>
      </c>
      <c r="H138" s="3">
        <f t="shared" si="98"/>
        <v>4</v>
      </c>
      <c r="I138">
        <f t="shared" si="96"/>
        <v>32163</v>
      </c>
      <c r="J138">
        <v>10721</v>
      </c>
      <c r="K138">
        <f t="shared" si="99"/>
        <v>34900.559999999998</v>
      </c>
      <c r="L138">
        <f t="shared" si="100"/>
        <v>3.255345583434381</v>
      </c>
      <c r="M138" s="5">
        <f t="shared" si="101"/>
        <v>3</v>
      </c>
      <c r="N138" s="5">
        <f t="shared" si="102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14</v>
      </c>
      <c r="W138" s="1">
        <v>4</v>
      </c>
      <c r="X138">
        <f t="shared" si="103"/>
        <v>40000</v>
      </c>
      <c r="Y138" s="3">
        <f t="shared" si="104"/>
        <v>3</v>
      </c>
      <c r="Z138">
        <f t="shared" si="105"/>
        <v>28648</v>
      </c>
      <c r="AA138">
        <v>7162</v>
      </c>
      <c r="AB138">
        <f t="shared" si="106"/>
        <v>19601.72</v>
      </c>
      <c r="AC138">
        <f t="shared" si="107"/>
        <v>2.7369058922088803</v>
      </c>
      <c r="AD138" s="5">
        <f t="shared" si="108"/>
        <v>2</v>
      </c>
      <c r="AE138" s="5">
        <f t="shared" si="109"/>
        <v>3</v>
      </c>
      <c r="AF138" s="1"/>
      <c r="AG138" s="1"/>
      <c r="AH138" s="1"/>
      <c r="AI138" s="1"/>
      <c r="AJ138" s="1"/>
      <c r="AK138" s="53" t="s">
        <v>16</v>
      </c>
      <c r="AL138" s="1">
        <v>14</v>
      </c>
      <c r="AM138" s="1">
        <v>4</v>
      </c>
      <c r="AN138">
        <f t="shared" si="110"/>
        <v>40000</v>
      </c>
      <c r="AO138" s="3">
        <f t="shared" si="111"/>
        <v>4</v>
      </c>
      <c r="AP138">
        <f t="shared" si="112"/>
        <v>46444</v>
      </c>
      <c r="AQ138">
        <v>11611</v>
      </c>
      <c r="AR138">
        <f t="shared" si="113"/>
        <v>36347.56</v>
      </c>
      <c r="AS138">
        <f t="shared" si="114"/>
        <v>3.1304418224097836</v>
      </c>
      <c r="AT138" s="5">
        <f t="shared" si="115"/>
        <v>3</v>
      </c>
      <c r="AU138" s="5">
        <f t="shared" si="116"/>
        <v>4</v>
      </c>
    </row>
    <row r="139" spans="1:47" x14ac:dyDescent="0.2">
      <c r="A139" s="1"/>
      <c r="B139" s="1"/>
      <c r="C139" s="1"/>
      <c r="D139" s="53" t="s">
        <v>17</v>
      </c>
      <c r="E139" s="1">
        <v>14</v>
      </c>
      <c r="F139" s="1">
        <v>3</v>
      </c>
      <c r="G139">
        <f t="shared" si="97"/>
        <v>40000</v>
      </c>
      <c r="H139" s="3">
        <f t="shared" si="98"/>
        <v>4</v>
      </c>
      <c r="I139">
        <f t="shared" si="96"/>
        <v>31590</v>
      </c>
      <c r="J139">
        <v>10530</v>
      </c>
      <c r="K139">
        <f t="shared" si="99"/>
        <v>34900.559999999998</v>
      </c>
      <c r="L139">
        <f t="shared" si="100"/>
        <v>3.314393162393162</v>
      </c>
      <c r="M139" s="5">
        <f t="shared" si="101"/>
        <v>3</v>
      </c>
      <c r="N139" s="5">
        <f t="shared" si="102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14</v>
      </c>
      <c r="W139" s="1">
        <v>3</v>
      </c>
      <c r="X139">
        <f t="shared" si="103"/>
        <v>40000</v>
      </c>
      <c r="Y139" s="3">
        <f t="shared" si="104"/>
        <v>3</v>
      </c>
      <c r="Z139">
        <f t="shared" si="105"/>
        <v>22845</v>
      </c>
      <c r="AA139">
        <v>7615</v>
      </c>
      <c r="AB139">
        <f t="shared" si="106"/>
        <v>19601.72</v>
      </c>
      <c r="AC139">
        <f t="shared" si="107"/>
        <v>2.5740932370321734</v>
      </c>
      <c r="AD139" s="5">
        <f t="shared" si="108"/>
        <v>2</v>
      </c>
      <c r="AE139" s="5">
        <f t="shared" si="109"/>
        <v>3</v>
      </c>
      <c r="AF139" s="1"/>
      <c r="AG139" s="1"/>
      <c r="AH139" s="1"/>
      <c r="AI139" s="1"/>
      <c r="AJ139" s="1"/>
      <c r="AK139" s="53" t="s">
        <v>17</v>
      </c>
      <c r="AL139" s="1">
        <v>14</v>
      </c>
      <c r="AM139" s="1">
        <v>3</v>
      </c>
      <c r="AN139">
        <f t="shared" si="110"/>
        <v>40000</v>
      </c>
      <c r="AO139" s="3">
        <f t="shared" si="111"/>
        <v>4</v>
      </c>
      <c r="AP139">
        <f t="shared" si="112"/>
        <v>34644</v>
      </c>
      <c r="AQ139">
        <v>11548</v>
      </c>
      <c r="AR139">
        <f t="shared" si="113"/>
        <v>36347.56</v>
      </c>
      <c r="AS139">
        <f t="shared" si="114"/>
        <v>3.1475199168687218</v>
      </c>
      <c r="AT139" s="5">
        <f t="shared" si="115"/>
        <v>3</v>
      </c>
      <c r="AU139" s="5">
        <f t="shared" si="116"/>
        <v>4</v>
      </c>
    </row>
    <row r="140" spans="1:47" x14ac:dyDescent="0.2">
      <c r="A140" s="1"/>
      <c r="B140" s="1"/>
      <c r="C140" s="1"/>
      <c r="D140" s="53" t="s">
        <v>18</v>
      </c>
      <c r="E140" s="1">
        <v>14</v>
      </c>
      <c r="F140" s="1">
        <v>2</v>
      </c>
      <c r="G140">
        <f t="shared" si="97"/>
        <v>40000</v>
      </c>
      <c r="H140" s="3">
        <f t="shared" si="98"/>
        <v>4</v>
      </c>
      <c r="I140">
        <f t="shared" si="96"/>
        <v>21128</v>
      </c>
      <c r="J140">
        <v>10564</v>
      </c>
      <c r="K140">
        <f t="shared" si="99"/>
        <v>34900.559999999998</v>
      </c>
      <c r="L140">
        <f t="shared" si="100"/>
        <v>3.30372586141613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14</v>
      </c>
      <c r="W140" s="1">
        <v>3</v>
      </c>
      <c r="X140">
        <f t="shared" si="103"/>
        <v>40000</v>
      </c>
      <c r="Y140" s="3">
        <f t="shared" si="104"/>
        <v>3</v>
      </c>
      <c r="Z140">
        <f t="shared" si="105"/>
        <v>23880</v>
      </c>
      <c r="AA140">
        <v>7960</v>
      </c>
      <c r="AB140">
        <f t="shared" si="106"/>
        <v>19601.72</v>
      </c>
      <c r="AC140">
        <f t="shared" si="107"/>
        <v>2.4625276381909549</v>
      </c>
      <c r="AD140" s="5">
        <f t="shared" si="108"/>
        <v>2</v>
      </c>
      <c r="AE140" s="5">
        <f t="shared" si="109"/>
        <v>3</v>
      </c>
      <c r="AF140" s="1"/>
      <c r="AG140" s="1"/>
      <c r="AH140" s="1"/>
      <c r="AI140" s="1"/>
      <c r="AJ140" s="1"/>
      <c r="AK140" s="53" t="s">
        <v>18</v>
      </c>
      <c r="AL140" s="1">
        <v>14</v>
      </c>
      <c r="AM140" s="1">
        <v>3</v>
      </c>
      <c r="AN140">
        <f t="shared" si="110"/>
        <v>40000</v>
      </c>
      <c r="AO140" s="3">
        <f t="shared" si="111"/>
        <v>4</v>
      </c>
      <c r="AP140">
        <f t="shared" si="112"/>
        <v>33363</v>
      </c>
      <c r="AQ140">
        <v>11121</v>
      </c>
      <c r="AR140">
        <f t="shared" si="113"/>
        <v>36347.56</v>
      </c>
      <c r="AS140">
        <f t="shared" si="114"/>
        <v>3.2683715493211039</v>
      </c>
      <c r="AT140" s="5">
        <f t="shared" si="115"/>
        <v>3</v>
      </c>
      <c r="AU140" s="5">
        <f t="shared" si="116"/>
        <v>4</v>
      </c>
    </row>
    <row r="141" spans="1:47" x14ac:dyDescent="0.2">
      <c r="A141" s="1"/>
      <c r="B141" s="1"/>
      <c r="C141" s="1"/>
      <c r="D141" s="53" t="s">
        <v>57</v>
      </c>
      <c r="E141" s="1">
        <v>14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20396</v>
      </c>
      <c r="J141">
        <v>10198</v>
      </c>
      <c r="K141">
        <f t="shared" si="99"/>
        <v>34900.559999999998</v>
      </c>
      <c r="L141">
        <f t="shared" si="100"/>
        <v>3.4222945675622669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14</v>
      </c>
      <c r="W141" s="1">
        <v>2</v>
      </c>
      <c r="X141">
        <f t="shared" si="103"/>
        <v>40000</v>
      </c>
      <c r="Y141" s="3">
        <f t="shared" si="104"/>
        <v>3</v>
      </c>
      <c r="Z141">
        <f t="shared" si="105"/>
        <v>16788</v>
      </c>
      <c r="AA141">
        <v>8394</v>
      </c>
      <c r="AB141">
        <f t="shared" si="106"/>
        <v>19601.72</v>
      </c>
      <c r="AC141">
        <f t="shared" si="107"/>
        <v>2.3352060995949491</v>
      </c>
      <c r="AD141" s="5">
        <f t="shared" si="108"/>
        <v>2</v>
      </c>
      <c r="AE141" s="5">
        <f t="shared" si="109"/>
        <v>3</v>
      </c>
      <c r="AF141" s="1"/>
      <c r="AG141" s="1"/>
      <c r="AH141" s="1"/>
      <c r="AI141" s="1"/>
      <c r="AJ141" s="1"/>
      <c r="AK141" s="53" t="s">
        <v>57</v>
      </c>
      <c r="AL141" s="1">
        <v>14</v>
      </c>
      <c r="AM141" s="1">
        <v>2</v>
      </c>
      <c r="AN141">
        <f t="shared" si="110"/>
        <v>40000</v>
      </c>
      <c r="AO141" s="3">
        <f t="shared" si="111"/>
        <v>4</v>
      </c>
      <c r="AP141">
        <f t="shared" si="112"/>
        <v>21762</v>
      </c>
      <c r="AQ141">
        <v>10881</v>
      </c>
      <c r="AR141">
        <f t="shared" si="113"/>
        <v>36347.56</v>
      </c>
      <c r="AS141">
        <f t="shared" si="114"/>
        <v>3.3404613546549027</v>
      </c>
      <c r="AT141" s="5">
        <f t="shared" si="115"/>
        <v>3</v>
      </c>
      <c r="AU141" s="5">
        <f t="shared" si="116"/>
        <v>4</v>
      </c>
    </row>
    <row r="142" spans="1:47" x14ac:dyDescent="0.2">
      <c r="A142" s="1"/>
      <c r="B142" s="1"/>
      <c r="C142" s="1"/>
      <c r="D142" s="53" t="s">
        <v>58</v>
      </c>
      <c r="E142" s="1">
        <v>14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19650</v>
      </c>
      <c r="J142">
        <v>9825</v>
      </c>
      <c r="K142">
        <f t="shared" si="99"/>
        <v>34900.559999999998</v>
      </c>
      <c r="L142">
        <f t="shared" si="100"/>
        <v>3.552219847328244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14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17528</v>
      </c>
      <c r="AA142">
        <v>8764</v>
      </c>
      <c r="AB142">
        <f t="shared" si="106"/>
        <v>19601.72</v>
      </c>
      <c r="AC142">
        <f t="shared" si="107"/>
        <v>2.2366179826563215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14</v>
      </c>
      <c r="AM142" s="1">
        <v>2</v>
      </c>
      <c r="AN142">
        <f t="shared" si="110"/>
        <v>40000</v>
      </c>
      <c r="AO142" s="3">
        <f t="shared" si="111"/>
        <v>4</v>
      </c>
      <c r="AP142">
        <f t="shared" si="112"/>
        <v>20928</v>
      </c>
      <c r="AQ142">
        <v>10464</v>
      </c>
      <c r="AR142">
        <f t="shared" si="113"/>
        <v>36347.56</v>
      </c>
      <c r="AS142">
        <f t="shared" si="114"/>
        <v>3.4735818042813453</v>
      </c>
      <c r="AT142" s="5">
        <f t="shared" si="115"/>
        <v>3</v>
      </c>
      <c r="AU142" s="5">
        <f t="shared" si="116"/>
        <v>4</v>
      </c>
    </row>
    <row r="143" spans="1:47" x14ac:dyDescent="0.2">
      <c r="A143" s="1"/>
      <c r="B143" s="1"/>
      <c r="C143" s="1"/>
      <c r="D143" s="53" t="s">
        <v>59</v>
      </c>
      <c r="E143" s="1">
        <v>14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19104</v>
      </c>
      <c r="J143">
        <v>9552</v>
      </c>
      <c r="K143">
        <f t="shared" si="99"/>
        <v>34900.559999999998</v>
      </c>
      <c r="L143">
        <f t="shared" si="100"/>
        <v>3.6537437185929647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14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17612</v>
      </c>
      <c r="AA143">
        <v>8806</v>
      </c>
      <c r="AB143">
        <f t="shared" si="106"/>
        <v>19601.72</v>
      </c>
      <c r="AC143">
        <f t="shared" si="107"/>
        <v>2.2259504883034298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14</v>
      </c>
      <c r="AM143" s="1">
        <v>2</v>
      </c>
      <c r="AN143">
        <f t="shared" si="110"/>
        <v>40000</v>
      </c>
      <c r="AO143" s="3">
        <f t="shared" si="111"/>
        <v>4</v>
      </c>
      <c r="AP143">
        <f t="shared" si="112"/>
        <v>19620</v>
      </c>
      <c r="AQ143">
        <v>9810</v>
      </c>
      <c r="AR143">
        <f t="shared" si="113"/>
        <v>36347.56</v>
      </c>
      <c r="AS143">
        <f t="shared" si="114"/>
        <v>3.7051539245667682</v>
      </c>
      <c r="AT143" s="5">
        <f t="shared" si="115"/>
        <v>3</v>
      </c>
      <c r="AU143" s="5">
        <f t="shared" si="116"/>
        <v>4</v>
      </c>
    </row>
    <row r="144" spans="1:47" x14ac:dyDescent="0.2">
      <c r="A144" s="1"/>
      <c r="B144" s="1"/>
      <c r="C144" s="1"/>
      <c r="D144" s="53" t="s">
        <v>60</v>
      </c>
      <c r="E144" s="1">
        <v>14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18184</v>
      </c>
      <c r="J144">
        <v>9092</v>
      </c>
      <c r="K144">
        <f t="shared" si="99"/>
        <v>34900.559999999998</v>
      </c>
      <c r="L144">
        <f t="shared" si="100"/>
        <v>3.8386009678838535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14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17770</v>
      </c>
      <c r="AA144">
        <v>8885</v>
      </c>
      <c r="AB144">
        <f t="shared" si="106"/>
        <v>19601.72</v>
      </c>
      <c r="AC144">
        <f t="shared" si="107"/>
        <v>2.2061586944288125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14</v>
      </c>
      <c r="AM144" s="1">
        <v>2</v>
      </c>
      <c r="AN144">
        <f t="shared" si="110"/>
        <v>40000</v>
      </c>
      <c r="AO144" s="3">
        <f t="shared" si="111"/>
        <v>4</v>
      </c>
      <c r="AP144">
        <f t="shared" si="112"/>
        <v>18372</v>
      </c>
      <c r="AQ144">
        <v>9186</v>
      </c>
      <c r="AR144">
        <f t="shared" si="113"/>
        <v>36347.56</v>
      </c>
      <c r="AS144">
        <f t="shared" si="114"/>
        <v>3.9568430219899846</v>
      </c>
      <c r="AT144" s="5">
        <f t="shared" si="115"/>
        <v>3</v>
      </c>
      <c r="AU144" s="5">
        <f t="shared" si="116"/>
        <v>4</v>
      </c>
    </row>
    <row r="145" spans="1:47" x14ac:dyDescent="0.2">
      <c r="A145" s="1"/>
      <c r="B145" s="1"/>
      <c r="C145" s="1"/>
      <c r="D145" s="53" t="s">
        <v>61</v>
      </c>
      <c r="E145" s="1">
        <v>14</v>
      </c>
      <c r="F145" s="1">
        <v>2</v>
      </c>
      <c r="G145">
        <f t="shared" si="97"/>
        <v>40000</v>
      </c>
      <c r="H145" s="3">
        <f t="shared" si="98"/>
        <v>5</v>
      </c>
      <c r="I145">
        <f t="shared" si="96"/>
        <v>17116</v>
      </c>
      <c r="J145">
        <v>8558</v>
      </c>
      <c r="K145">
        <f t="shared" si="99"/>
        <v>34900.559999999998</v>
      </c>
      <c r="L145">
        <f t="shared" si="100"/>
        <v>4.07812105632157</v>
      </c>
      <c r="M145" s="5">
        <f>_xlfn.FLOOR.PRECISE(L145)</f>
        <v>4</v>
      </c>
      <c r="N145" s="5">
        <f t="shared" si="102"/>
        <v>5</v>
      </c>
      <c r="O145" s="1"/>
      <c r="P145" s="1"/>
      <c r="Q145" s="1"/>
      <c r="R145" s="1"/>
      <c r="S145" s="1"/>
      <c r="T145" s="1"/>
      <c r="U145" s="53" t="s">
        <v>61</v>
      </c>
      <c r="V145" s="1">
        <v>14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17722</v>
      </c>
      <c r="AA145">
        <v>8861</v>
      </c>
      <c r="AB145">
        <f t="shared" si="106"/>
        <v>19601.72</v>
      </c>
      <c r="AC145">
        <f t="shared" si="107"/>
        <v>2.2121340706466541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14</v>
      </c>
      <c r="AM145" s="1">
        <v>2</v>
      </c>
      <c r="AN145">
        <f t="shared" si="110"/>
        <v>40000</v>
      </c>
      <c r="AO145" s="3">
        <f t="shared" si="111"/>
        <v>5</v>
      </c>
      <c r="AP145">
        <f t="shared" si="112"/>
        <v>17174</v>
      </c>
      <c r="AQ145">
        <v>8587</v>
      </c>
      <c r="AR145">
        <f t="shared" si="113"/>
        <v>36347.56</v>
      </c>
      <c r="AS145">
        <f t="shared" si="114"/>
        <v>4.2328589728659596</v>
      </c>
      <c r="AT145" s="5">
        <f t="shared" si="115"/>
        <v>4</v>
      </c>
      <c r="AU145" s="5">
        <f t="shared" si="116"/>
        <v>5</v>
      </c>
    </row>
    <row r="146" spans="1:47" x14ac:dyDescent="0.2">
      <c r="A146" s="1"/>
      <c r="B146" s="1"/>
      <c r="C146" s="1"/>
      <c r="D146" s="53" t="s">
        <v>62</v>
      </c>
      <c r="E146" s="1">
        <v>14</v>
      </c>
      <c r="F146" s="1">
        <v>2</v>
      </c>
      <c r="G146">
        <f t="shared" si="97"/>
        <v>40000</v>
      </c>
      <c r="H146" s="3">
        <f t="shared" si="98"/>
        <v>5</v>
      </c>
      <c r="I146">
        <f t="shared" si="96"/>
        <v>15842</v>
      </c>
      <c r="J146">
        <v>7921</v>
      </c>
      <c r="K146">
        <f t="shared" si="99"/>
        <v>34900.559999999998</v>
      </c>
      <c r="L146">
        <f t="shared" si="100"/>
        <v>4.4060800403989395</v>
      </c>
      <c r="M146" s="5">
        <f t="shared" si="101"/>
        <v>4</v>
      </c>
      <c r="N146" s="5">
        <f t="shared" si="102"/>
        <v>5</v>
      </c>
      <c r="O146" s="1"/>
      <c r="P146" s="1"/>
      <c r="Q146" s="1"/>
      <c r="R146" s="1"/>
      <c r="S146" s="1"/>
      <c r="T146" s="1"/>
      <c r="U146" s="53" t="s">
        <v>62</v>
      </c>
      <c r="V146" s="1">
        <v>14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17400</v>
      </c>
      <c r="AA146">
        <v>8700</v>
      </c>
      <c r="AB146">
        <f t="shared" si="106"/>
        <v>19601.72</v>
      </c>
      <c r="AC146">
        <f t="shared" si="107"/>
        <v>2.2530712643678164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14</v>
      </c>
      <c r="AM146" s="1">
        <v>2</v>
      </c>
      <c r="AN146">
        <f t="shared" si="110"/>
        <v>40000</v>
      </c>
      <c r="AO146" s="3">
        <f t="shared" si="111"/>
        <v>5</v>
      </c>
      <c r="AP146">
        <f t="shared" si="112"/>
        <v>15822</v>
      </c>
      <c r="AQ146">
        <v>7911</v>
      </c>
      <c r="AR146">
        <f t="shared" si="113"/>
        <v>36347.56</v>
      </c>
      <c r="AS146">
        <f t="shared" si="114"/>
        <v>4.5945594741499178</v>
      </c>
      <c r="AT146" s="5">
        <f t="shared" si="115"/>
        <v>4</v>
      </c>
      <c r="AU146" s="5">
        <f t="shared" si="116"/>
        <v>5</v>
      </c>
    </row>
    <row r="147" spans="1:47" x14ac:dyDescent="0.2">
      <c r="A147" s="1"/>
      <c r="B147" s="1"/>
      <c r="C147" s="1"/>
      <c r="D147" s="53" t="s">
        <v>63</v>
      </c>
      <c r="E147" s="1">
        <v>14</v>
      </c>
      <c r="F147" s="1">
        <v>2</v>
      </c>
      <c r="G147">
        <f t="shared" si="97"/>
        <v>40000</v>
      </c>
      <c r="H147" s="3">
        <f t="shared" si="98"/>
        <v>5</v>
      </c>
      <c r="I147">
        <f t="shared" si="96"/>
        <v>15026</v>
      </c>
      <c r="J147">
        <v>7513</v>
      </c>
      <c r="K147">
        <f t="shared" si="99"/>
        <v>34900.559999999998</v>
      </c>
      <c r="L147">
        <f t="shared" si="100"/>
        <v>4.6453560495141755</v>
      </c>
      <c r="M147" s="5">
        <f t="shared" si="101"/>
        <v>4</v>
      </c>
      <c r="N147" s="5">
        <f t="shared" si="102"/>
        <v>5</v>
      </c>
      <c r="O147" s="1"/>
      <c r="P147" s="1"/>
      <c r="Q147" s="1"/>
      <c r="R147" s="1"/>
      <c r="S147" s="1"/>
      <c r="T147" s="1"/>
      <c r="U147" s="53" t="s">
        <v>63</v>
      </c>
      <c r="V147" s="1">
        <v>14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17242</v>
      </c>
      <c r="AA147">
        <v>8621</v>
      </c>
      <c r="AB147">
        <f t="shared" si="106"/>
        <v>19601.72</v>
      </c>
      <c r="AC147">
        <f t="shared" si="107"/>
        <v>2.2737176661640182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14</v>
      </c>
      <c r="AM147" s="1">
        <v>2</v>
      </c>
      <c r="AN147">
        <f t="shared" si="110"/>
        <v>40000</v>
      </c>
      <c r="AO147" s="3">
        <f t="shared" si="111"/>
        <v>6</v>
      </c>
      <c r="AP147">
        <f t="shared" si="112"/>
        <v>14468</v>
      </c>
      <c r="AQ147">
        <v>7234</v>
      </c>
      <c r="AR147">
        <f t="shared" si="113"/>
        <v>36347.56</v>
      </c>
      <c r="AS147">
        <f t="shared" si="114"/>
        <v>5.0245452032070776</v>
      </c>
      <c r="AT147" s="5">
        <f t="shared" si="115"/>
        <v>5</v>
      </c>
      <c r="AU147" s="5">
        <f t="shared" si="116"/>
        <v>6</v>
      </c>
    </row>
    <row r="148" spans="1:47" x14ac:dyDescent="0.2">
      <c r="A148" s="1"/>
      <c r="B148" s="1"/>
      <c r="C148" s="1"/>
      <c r="D148" s="53" t="s">
        <v>64</v>
      </c>
      <c r="E148" s="1">
        <v>14</v>
      </c>
      <c r="F148" s="1">
        <v>2</v>
      </c>
      <c r="G148">
        <f t="shared" si="97"/>
        <v>40000</v>
      </c>
      <c r="H148" s="3">
        <f t="shared" si="98"/>
        <v>6</v>
      </c>
      <c r="I148">
        <f t="shared" si="96"/>
        <v>13720</v>
      </c>
      <c r="J148">
        <v>6860</v>
      </c>
      <c r="K148">
        <f t="shared" si="99"/>
        <v>34900.559999999998</v>
      </c>
      <c r="L148">
        <f t="shared" si="100"/>
        <v>5.0875451895043726</v>
      </c>
      <c r="M148" s="5">
        <f t="shared" si="101"/>
        <v>5</v>
      </c>
      <c r="N148" s="5">
        <f t="shared" si="102"/>
        <v>6</v>
      </c>
      <c r="O148" s="1"/>
      <c r="P148" s="1"/>
      <c r="Q148" s="1"/>
      <c r="R148" s="1"/>
      <c r="S148" s="1"/>
      <c r="T148" s="1"/>
      <c r="U148" s="53" t="s">
        <v>64</v>
      </c>
      <c r="V148" s="1">
        <v>14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16514</v>
      </c>
      <c r="AA148">
        <v>8257</v>
      </c>
      <c r="AB148">
        <f t="shared" si="106"/>
        <v>19601.72</v>
      </c>
      <c r="AC148">
        <f t="shared" si="107"/>
        <v>2.3739517984740224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14</v>
      </c>
      <c r="AM148" s="1">
        <v>2</v>
      </c>
      <c r="AN148">
        <f t="shared" si="110"/>
        <v>40000</v>
      </c>
      <c r="AO148" s="3">
        <f t="shared" si="111"/>
        <v>6</v>
      </c>
      <c r="AP148">
        <f t="shared" si="112"/>
        <v>12854</v>
      </c>
      <c r="AQ148">
        <v>6427</v>
      </c>
      <c r="AR148">
        <f t="shared" si="113"/>
        <v>36347.56</v>
      </c>
      <c r="AS148">
        <f t="shared" si="114"/>
        <v>5.6554473315699392</v>
      </c>
      <c r="AT148" s="5">
        <f t="shared" si="115"/>
        <v>5</v>
      </c>
      <c r="AU148" s="5">
        <f t="shared" si="116"/>
        <v>6</v>
      </c>
    </row>
    <row r="149" spans="1:47" x14ac:dyDescent="0.2">
      <c r="A149" s="1"/>
      <c r="B149" s="1"/>
      <c r="C149" s="1"/>
      <c r="D149" s="53" t="s">
        <v>65</v>
      </c>
      <c r="E149" s="1">
        <v>14</v>
      </c>
      <c r="F149" s="1">
        <v>2</v>
      </c>
      <c r="G149">
        <f t="shared" si="97"/>
        <v>40000</v>
      </c>
      <c r="H149" s="3">
        <f t="shared" si="98"/>
        <v>6</v>
      </c>
      <c r="I149">
        <f t="shared" si="96"/>
        <v>12666</v>
      </c>
      <c r="J149">
        <v>6333</v>
      </c>
      <c r="K149">
        <f t="shared" si="99"/>
        <v>34900.559999999998</v>
      </c>
      <c r="L149">
        <f t="shared" si="100"/>
        <v>5.5109047844623396</v>
      </c>
      <c r="M149" s="5">
        <f t="shared" si="101"/>
        <v>5</v>
      </c>
      <c r="N149" s="5">
        <f t="shared" si="102"/>
        <v>6</v>
      </c>
      <c r="O149" s="1"/>
      <c r="P149" s="1"/>
      <c r="Q149" s="1"/>
      <c r="R149" s="1"/>
      <c r="S149" s="1"/>
      <c r="T149" s="1"/>
      <c r="U149" s="53" t="s">
        <v>65</v>
      </c>
      <c r="V149" s="1">
        <v>14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16490</v>
      </c>
      <c r="AA149">
        <v>8245</v>
      </c>
      <c r="AB149">
        <f t="shared" si="106"/>
        <v>19601.72</v>
      </c>
      <c r="AC149">
        <f t="shared" si="107"/>
        <v>2.3774069132807765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14</v>
      </c>
      <c r="AM149" s="1">
        <v>2</v>
      </c>
      <c r="AN149">
        <f t="shared" si="110"/>
        <v>40000</v>
      </c>
      <c r="AO149" s="3">
        <f t="shared" si="111"/>
        <v>7</v>
      </c>
      <c r="AP149">
        <f t="shared" si="112"/>
        <v>11768</v>
      </c>
      <c r="AQ149">
        <v>5884</v>
      </c>
      <c r="AR149">
        <f t="shared" si="113"/>
        <v>36347.56</v>
      </c>
      <c r="AS149">
        <f t="shared" si="114"/>
        <v>6.1773555404486737</v>
      </c>
      <c r="AT149" s="5">
        <f t="shared" si="115"/>
        <v>6</v>
      </c>
      <c r="AU149" s="5">
        <f t="shared" si="116"/>
        <v>7</v>
      </c>
    </row>
    <row r="150" spans="1:47" x14ac:dyDescent="0.2">
      <c r="A150" s="1"/>
      <c r="B150" s="1"/>
      <c r="C150" s="1"/>
      <c r="D150" s="53" t="s">
        <v>66</v>
      </c>
      <c r="E150" s="1">
        <v>14</v>
      </c>
      <c r="F150" s="1">
        <v>2</v>
      </c>
      <c r="G150">
        <f t="shared" si="97"/>
        <v>40000</v>
      </c>
      <c r="H150" s="3">
        <f t="shared" si="98"/>
        <v>7</v>
      </c>
      <c r="I150">
        <f t="shared" si="96"/>
        <v>11438</v>
      </c>
      <c r="J150">
        <v>5719</v>
      </c>
      <c r="K150">
        <f t="shared" si="99"/>
        <v>34900.559999999998</v>
      </c>
      <c r="L150">
        <f t="shared" si="100"/>
        <v>6.1025633852072039</v>
      </c>
      <c r="M150" s="5">
        <f t="shared" si="101"/>
        <v>6</v>
      </c>
      <c r="N150" s="5">
        <f t="shared" si="102"/>
        <v>7</v>
      </c>
      <c r="O150" s="1"/>
      <c r="P150" s="1"/>
      <c r="Q150" s="1"/>
      <c r="R150" s="1"/>
      <c r="S150" s="1"/>
      <c r="T150" s="1"/>
      <c r="U150" s="53" t="s">
        <v>66</v>
      </c>
      <c r="V150" s="1">
        <v>14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15534</v>
      </c>
      <c r="AA150">
        <v>7767</v>
      </c>
      <c r="AB150">
        <f t="shared" si="106"/>
        <v>19601.72</v>
      </c>
      <c r="AC150">
        <f t="shared" si="107"/>
        <v>2.5237182953521309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14</v>
      </c>
      <c r="AM150" s="1">
        <v>2</v>
      </c>
      <c r="AN150">
        <f t="shared" si="110"/>
        <v>40000</v>
      </c>
      <c r="AO150" s="3">
        <f t="shared" si="111"/>
        <v>7</v>
      </c>
      <c r="AP150">
        <f t="shared" si="112"/>
        <v>10490</v>
      </c>
      <c r="AQ150">
        <v>5245</v>
      </c>
      <c r="AR150">
        <f t="shared" si="113"/>
        <v>36347.56</v>
      </c>
      <c r="AS150">
        <f t="shared" si="114"/>
        <v>6.9299447092469011</v>
      </c>
      <c r="AT150" s="5">
        <f t="shared" si="115"/>
        <v>6</v>
      </c>
      <c r="AU150" s="5">
        <f t="shared" si="116"/>
        <v>7</v>
      </c>
    </row>
    <row r="151" spans="1:47" x14ac:dyDescent="0.2">
      <c r="A151" s="1"/>
      <c r="B151" s="1"/>
      <c r="C151" s="1"/>
      <c r="D151" s="53" t="s">
        <v>67</v>
      </c>
      <c r="E151" s="1">
        <v>14</v>
      </c>
      <c r="F151" s="1">
        <v>2</v>
      </c>
      <c r="G151">
        <f t="shared" si="97"/>
        <v>40000</v>
      </c>
      <c r="H151" s="3">
        <f t="shared" si="98"/>
        <v>7</v>
      </c>
      <c r="I151">
        <f t="shared" si="96"/>
        <v>10216</v>
      </c>
      <c r="J151">
        <v>5108</v>
      </c>
      <c r="K151">
        <f t="shared" si="99"/>
        <v>34900.559999999998</v>
      </c>
      <c r="L151">
        <f t="shared" si="100"/>
        <v>6.8325293657008608</v>
      </c>
      <c r="M151" s="5">
        <f t="shared" si="101"/>
        <v>6</v>
      </c>
      <c r="N151" s="5">
        <f t="shared" si="102"/>
        <v>7</v>
      </c>
      <c r="O151" s="1"/>
      <c r="P151" s="1"/>
      <c r="Q151" s="1"/>
      <c r="R151" s="1"/>
      <c r="S151" s="1"/>
      <c r="T151" s="1"/>
      <c r="U151" s="53" t="s">
        <v>67</v>
      </c>
      <c r="V151" s="1">
        <v>14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14560</v>
      </c>
      <c r="AA151">
        <v>7280</v>
      </c>
      <c r="AB151">
        <f t="shared" si="106"/>
        <v>19601.72</v>
      </c>
      <c r="AC151">
        <f t="shared" si="107"/>
        <v>2.6925439560439561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14</v>
      </c>
      <c r="AM151" s="1">
        <v>2</v>
      </c>
      <c r="AN151">
        <f t="shared" si="110"/>
        <v>40000</v>
      </c>
      <c r="AO151" s="3">
        <f t="shared" si="111"/>
        <v>8</v>
      </c>
      <c r="AP151">
        <f t="shared" si="112"/>
        <v>9256</v>
      </c>
      <c r="AQ151">
        <v>4628</v>
      </c>
      <c r="AR151">
        <f t="shared" si="113"/>
        <v>36347.56</v>
      </c>
      <c r="AS151">
        <f t="shared" si="114"/>
        <v>7.8538375108038023</v>
      </c>
      <c r="AT151" s="5">
        <f t="shared" si="115"/>
        <v>7</v>
      </c>
      <c r="AU151" s="5">
        <f t="shared" si="116"/>
        <v>8</v>
      </c>
    </row>
    <row r="152" spans="1:47" x14ac:dyDescent="0.2">
      <c r="A152" s="1"/>
      <c r="B152" s="1"/>
      <c r="C152" s="1"/>
      <c r="D152" s="53" t="s">
        <v>68</v>
      </c>
      <c r="E152" s="1">
        <v>14</v>
      </c>
      <c r="F152" s="1">
        <v>2</v>
      </c>
      <c r="G152">
        <f t="shared" si="97"/>
        <v>40000</v>
      </c>
      <c r="H152" s="3">
        <f t="shared" si="98"/>
        <v>8</v>
      </c>
      <c r="I152">
        <f t="shared" si="96"/>
        <v>9212</v>
      </c>
      <c r="J152">
        <v>4606</v>
      </c>
      <c r="K152">
        <f t="shared" si="99"/>
        <v>34900.559999999998</v>
      </c>
      <c r="L152">
        <f t="shared" si="100"/>
        <v>7.5771949630916193</v>
      </c>
      <c r="M152" s="5">
        <f t="shared" si="101"/>
        <v>7</v>
      </c>
      <c r="N152" s="5">
        <f t="shared" si="102"/>
        <v>8</v>
      </c>
      <c r="O152" s="1"/>
      <c r="P152" s="1"/>
      <c r="Q152" s="1"/>
      <c r="R152" s="1"/>
      <c r="S152" s="1"/>
      <c r="T152" s="1"/>
      <c r="U152" s="53" t="s">
        <v>68</v>
      </c>
      <c r="V152" s="1">
        <v>14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13844</v>
      </c>
      <c r="AA152">
        <v>6922</v>
      </c>
      <c r="AB152">
        <f t="shared" si="106"/>
        <v>19601.72</v>
      </c>
      <c r="AC152">
        <f t="shared" si="107"/>
        <v>2.8318000577867668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14</v>
      </c>
      <c r="AM152" s="1">
        <v>2</v>
      </c>
      <c r="AN152">
        <f t="shared" si="110"/>
        <v>40000</v>
      </c>
      <c r="AO152" s="3">
        <f t="shared" si="111"/>
        <v>10</v>
      </c>
      <c r="AP152">
        <f t="shared" si="112"/>
        <v>7792</v>
      </c>
      <c r="AQ152">
        <v>3896</v>
      </c>
      <c r="AR152">
        <f t="shared" si="113"/>
        <v>36347.56</v>
      </c>
      <c r="AS152">
        <f t="shared" si="114"/>
        <v>9.3294558521560571</v>
      </c>
      <c r="AT152" s="5">
        <f t="shared" si="115"/>
        <v>9</v>
      </c>
      <c r="AU152" s="5">
        <f t="shared" si="116"/>
        <v>10</v>
      </c>
    </row>
    <row r="153" spans="1:47" x14ac:dyDescent="0.2">
      <c r="A153" s="1"/>
      <c r="B153" s="1"/>
      <c r="C153" s="1"/>
      <c r="D153" s="53" t="s">
        <v>69</v>
      </c>
      <c r="E153" s="1">
        <v>14</v>
      </c>
      <c r="F153" s="1">
        <v>2</v>
      </c>
      <c r="G153">
        <f t="shared" si="97"/>
        <v>40000</v>
      </c>
      <c r="H153" s="3">
        <f t="shared" si="98"/>
        <v>9</v>
      </c>
      <c r="I153">
        <f t="shared" si="96"/>
        <v>8166</v>
      </c>
      <c r="J153">
        <v>4083</v>
      </c>
      <c r="K153">
        <f t="shared" si="99"/>
        <v>34900.559999999998</v>
      </c>
      <c r="L153">
        <f t="shared" si="100"/>
        <v>8.5477736958119017</v>
      </c>
      <c r="M153" s="5">
        <f t="shared" si="101"/>
        <v>8</v>
      </c>
      <c r="N153" s="5">
        <f t="shared" si="102"/>
        <v>9</v>
      </c>
      <c r="O153" s="1"/>
      <c r="P153" s="1"/>
      <c r="Q153" s="1"/>
      <c r="R153" s="1"/>
      <c r="S153" s="1"/>
      <c r="T153" s="1"/>
      <c r="U153" s="53" t="s">
        <v>69</v>
      </c>
      <c r="V153" s="1">
        <v>14</v>
      </c>
      <c r="W153" s="1">
        <v>2</v>
      </c>
      <c r="X153">
        <f t="shared" si="103"/>
        <v>40000</v>
      </c>
      <c r="Y153" s="3">
        <f t="shared" si="104"/>
        <v>3</v>
      </c>
      <c r="Z153">
        <f t="shared" si="105"/>
        <v>13268</v>
      </c>
      <c r="AA153">
        <v>6634</v>
      </c>
      <c r="AB153">
        <f t="shared" si="106"/>
        <v>19601.72</v>
      </c>
      <c r="AC153">
        <f t="shared" si="107"/>
        <v>2.9547362074163401</v>
      </c>
      <c r="AD153" s="5">
        <f t="shared" si="108"/>
        <v>2</v>
      </c>
      <c r="AE153" s="5">
        <f t="shared" si="109"/>
        <v>3</v>
      </c>
      <c r="AF153" s="1"/>
      <c r="AG153" s="1"/>
      <c r="AH153" s="1"/>
      <c r="AI153" s="1"/>
      <c r="AJ153" s="1"/>
      <c r="AK153" s="53" t="s">
        <v>69</v>
      </c>
      <c r="AL153" s="1">
        <v>14</v>
      </c>
      <c r="AM153" s="1">
        <v>2</v>
      </c>
      <c r="AN153">
        <f t="shared" si="110"/>
        <v>40000</v>
      </c>
      <c r="AO153" s="3">
        <f t="shared" si="111"/>
        <v>11</v>
      </c>
      <c r="AP153">
        <f t="shared" si="112"/>
        <v>6866</v>
      </c>
      <c r="AQ153">
        <v>3433</v>
      </c>
      <c r="AR153">
        <f t="shared" si="113"/>
        <v>36347.56</v>
      </c>
      <c r="AS153">
        <f t="shared" si="114"/>
        <v>10.587695892805126</v>
      </c>
      <c r="AT153" s="5">
        <f t="shared" si="115"/>
        <v>10</v>
      </c>
      <c r="AU153" s="5">
        <f t="shared" si="116"/>
        <v>11</v>
      </c>
    </row>
    <row r="154" spans="1:47" x14ac:dyDescent="0.2">
      <c r="A154" s="1"/>
      <c r="B154" s="1"/>
      <c r="C154" s="1"/>
      <c r="D154" s="53" t="s">
        <v>70</v>
      </c>
      <c r="E154" s="1">
        <v>14</v>
      </c>
      <c r="F154" s="1">
        <v>1</v>
      </c>
      <c r="G154">
        <f t="shared" si="97"/>
        <v>40000</v>
      </c>
      <c r="H154" s="3">
        <f t="shared" si="98"/>
        <v>10</v>
      </c>
      <c r="I154">
        <f t="shared" si="96"/>
        <v>3562</v>
      </c>
      <c r="J154">
        <v>3562</v>
      </c>
      <c r="K154">
        <f t="shared" si="99"/>
        <v>34900.559999999998</v>
      </c>
      <c r="L154">
        <f t="shared" si="100"/>
        <v>9.7980235822571586</v>
      </c>
      <c r="M154" s="5">
        <f t="shared" si="101"/>
        <v>9</v>
      </c>
      <c r="N154" s="5">
        <f t="shared" si="102"/>
        <v>10</v>
      </c>
      <c r="O154" s="1"/>
      <c r="P154" s="1"/>
      <c r="Q154" s="1"/>
      <c r="R154" s="1"/>
      <c r="S154" s="1"/>
      <c r="T154" s="1"/>
      <c r="U154" s="53" t="s">
        <v>70</v>
      </c>
      <c r="V154" s="1">
        <v>14</v>
      </c>
      <c r="W154" s="1">
        <v>2</v>
      </c>
      <c r="X154">
        <f t="shared" si="103"/>
        <v>40000</v>
      </c>
      <c r="Y154" s="3">
        <f t="shared" si="104"/>
        <v>4</v>
      </c>
      <c r="Z154">
        <f t="shared" si="105"/>
        <v>12172</v>
      </c>
      <c r="AA154">
        <v>6086</v>
      </c>
      <c r="AB154">
        <f t="shared" si="106"/>
        <v>19601.72</v>
      </c>
      <c r="AC154">
        <f t="shared" si="107"/>
        <v>3.2207886953664149</v>
      </c>
      <c r="AD154" s="5">
        <f t="shared" si="108"/>
        <v>3</v>
      </c>
      <c r="AE154" s="5">
        <f t="shared" si="109"/>
        <v>4</v>
      </c>
      <c r="AF154" s="1"/>
      <c r="AG154" s="1"/>
      <c r="AH154" s="1"/>
      <c r="AI154" s="1"/>
      <c r="AJ154" s="1"/>
      <c r="AK154" s="53" t="s">
        <v>70</v>
      </c>
      <c r="AL154" s="1">
        <v>14</v>
      </c>
      <c r="AM154" s="1">
        <v>1</v>
      </c>
      <c r="AN154">
        <f t="shared" si="110"/>
        <v>40000</v>
      </c>
      <c r="AO154" s="3">
        <f t="shared" si="111"/>
        <v>13</v>
      </c>
      <c r="AP154">
        <f t="shared" si="112"/>
        <v>2948</v>
      </c>
      <c r="AQ154">
        <v>2948</v>
      </c>
      <c r="AR154">
        <f t="shared" si="113"/>
        <v>36347.56</v>
      </c>
      <c r="AS154">
        <f t="shared" si="114"/>
        <v>12.329565807327</v>
      </c>
      <c r="AT154" s="5">
        <f t="shared" si="115"/>
        <v>12</v>
      </c>
      <c r="AU154" s="5">
        <f t="shared" si="116"/>
        <v>13</v>
      </c>
    </row>
    <row r="155" spans="1:47" x14ac:dyDescent="0.2">
      <c r="A155" s="1"/>
      <c r="B155" s="1"/>
      <c r="C155" s="1"/>
      <c r="D155" s="53" t="s">
        <v>71</v>
      </c>
      <c r="E155" s="1">
        <v>14</v>
      </c>
      <c r="F155" s="1">
        <v>1</v>
      </c>
      <c r="G155">
        <f t="shared" si="97"/>
        <v>40000</v>
      </c>
      <c r="H155" s="3">
        <f t="shared" si="98"/>
        <v>12</v>
      </c>
      <c r="I155">
        <f t="shared" si="96"/>
        <v>3066</v>
      </c>
      <c r="J155">
        <v>3066</v>
      </c>
      <c r="K155">
        <f t="shared" si="99"/>
        <v>34900.559999999998</v>
      </c>
      <c r="L155">
        <f t="shared" si="100"/>
        <v>11.383091976516633</v>
      </c>
      <c r="M155" s="5">
        <f t="shared" si="101"/>
        <v>11</v>
      </c>
      <c r="N155" s="5">
        <f t="shared" si="102"/>
        <v>12</v>
      </c>
      <c r="O155" s="1"/>
      <c r="P155" s="1"/>
      <c r="Q155" s="1"/>
      <c r="R155" s="1"/>
      <c r="S155" s="1"/>
      <c r="T155" s="1"/>
      <c r="U155" s="53" t="s">
        <v>71</v>
      </c>
      <c r="V155" s="1">
        <v>14</v>
      </c>
      <c r="W155" s="1">
        <v>1</v>
      </c>
      <c r="X155">
        <f t="shared" si="103"/>
        <v>40000</v>
      </c>
      <c r="Y155" s="3">
        <f t="shared" si="104"/>
        <v>4</v>
      </c>
      <c r="Z155">
        <f t="shared" si="105"/>
        <v>5562</v>
      </c>
      <c r="AA155">
        <v>5562</v>
      </c>
      <c r="AB155">
        <f t="shared" si="106"/>
        <v>19601.72</v>
      </c>
      <c r="AC155">
        <f t="shared" si="107"/>
        <v>3.5242215030564545</v>
      </c>
      <c r="AD155" s="5">
        <f t="shared" si="108"/>
        <v>3</v>
      </c>
      <c r="AE155" s="5">
        <f t="shared" si="109"/>
        <v>4</v>
      </c>
      <c r="AF155" s="1"/>
      <c r="AG155" s="1"/>
      <c r="AH155" s="1"/>
      <c r="AI155" s="1"/>
      <c r="AJ155" s="1"/>
      <c r="AK155" s="53" t="s">
        <v>71</v>
      </c>
      <c r="AL155" s="1">
        <v>14</v>
      </c>
      <c r="AM155" s="1">
        <v>1</v>
      </c>
      <c r="AN155">
        <f t="shared" si="110"/>
        <v>40000</v>
      </c>
      <c r="AO155" s="3">
        <f t="shared" si="111"/>
        <v>15</v>
      </c>
      <c r="AP155">
        <f t="shared" si="112"/>
        <v>2446</v>
      </c>
      <c r="AQ155">
        <v>2446</v>
      </c>
      <c r="AR155">
        <f t="shared" si="113"/>
        <v>36347.56</v>
      </c>
      <c r="AS155">
        <f t="shared" si="114"/>
        <v>14.86</v>
      </c>
      <c r="AT155" s="5">
        <f t="shared" si="115"/>
        <v>14</v>
      </c>
      <c r="AU155" s="5">
        <f t="shared" si="116"/>
        <v>15</v>
      </c>
    </row>
    <row r="156" spans="1:47" x14ac:dyDescent="0.2">
      <c r="F156" t="s">
        <v>20</v>
      </c>
      <c r="I156">
        <f>SUM(I131:I155)</f>
        <v>872514</v>
      </c>
      <c r="J156">
        <f>SUM(J131:J155)</f>
        <v>188619</v>
      </c>
      <c r="W156" t="s">
        <v>20</v>
      </c>
      <c r="Z156">
        <f>SUM(Z131:Z155)</f>
        <v>490043</v>
      </c>
      <c r="AA156">
        <f>SUM(AA131:AA155)</f>
        <v>166630</v>
      </c>
      <c r="AM156" t="s">
        <v>20</v>
      </c>
      <c r="AP156">
        <f>SUM(AP131:AP155)</f>
        <v>908689</v>
      </c>
      <c r="AQ156">
        <f>SUM(AQ131:AQ155)</f>
        <v>192858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98"/>
  <sheetViews>
    <sheetView workbookViewId="0">
      <selection activeCell="B4" sqref="B4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52" t="s">
        <v>23</v>
      </c>
      <c r="B1" s="52" t="s">
        <v>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2" t="s">
        <v>23</v>
      </c>
      <c r="S1" s="52" t="s">
        <v>26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52" t="s">
        <v>23</v>
      </c>
      <c r="AI1" s="52" t="s">
        <v>27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2" t="s">
        <v>3</v>
      </c>
      <c r="B2" s="52" t="s">
        <v>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2" t="s">
        <v>3</v>
      </c>
      <c r="S2" s="52" t="s">
        <v>78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52" t="s">
        <v>3</v>
      </c>
      <c r="AI2" s="52" t="s">
        <v>78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72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72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72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">
      <c r="A4" s="1" t="s">
        <v>6</v>
      </c>
      <c r="B4" s="52">
        <v>10000000</v>
      </c>
      <c r="C4" s="1"/>
      <c r="D4" s="1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 t="s">
        <v>6</v>
      </c>
      <c r="S4" s="52">
        <f>B4</f>
        <v>10000000</v>
      </c>
      <c r="T4" s="1"/>
      <c r="U4" s="1" t="s">
        <v>7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6</v>
      </c>
      <c r="AI4" s="52">
        <f>B4</f>
        <v>10000000</v>
      </c>
      <c r="AJ4" s="1"/>
      <c r="AK4" s="1" t="s">
        <v>7</v>
      </c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1"/>
      <c r="B5" s="1"/>
      <c r="C5" s="1"/>
      <c r="D5" s="1"/>
      <c r="E5" s="1" t="s">
        <v>4</v>
      </c>
      <c r="F5" s="1" t="s">
        <v>5</v>
      </c>
      <c r="G5" s="1" t="s">
        <v>77</v>
      </c>
      <c r="H5" s="1" t="s">
        <v>21</v>
      </c>
      <c r="I5" s="1" t="s">
        <v>19</v>
      </c>
      <c r="J5" s="1" t="s">
        <v>8</v>
      </c>
      <c r="K5" s="1" t="s">
        <v>22</v>
      </c>
      <c r="L5" s="1"/>
      <c r="M5" s="1"/>
      <c r="N5" s="1"/>
      <c r="O5" s="1"/>
      <c r="P5" s="1"/>
      <c r="Q5" s="1"/>
      <c r="R5" s="1"/>
      <c r="S5" s="1"/>
      <c r="T5" s="1"/>
      <c r="U5" s="1"/>
      <c r="V5" s="1" t="s">
        <v>4</v>
      </c>
      <c r="W5" s="1" t="s">
        <v>5</v>
      </c>
      <c r="X5" s="1" t="s">
        <v>77</v>
      </c>
      <c r="Y5" s="1" t="s">
        <v>21</v>
      </c>
      <c r="Z5" s="1" t="s">
        <v>19</v>
      </c>
      <c r="AA5" s="1" t="s">
        <v>8</v>
      </c>
      <c r="AB5" s="1" t="s">
        <v>22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</v>
      </c>
      <c r="AM5" s="1" t="s">
        <v>5</v>
      </c>
      <c r="AN5" s="1" t="s">
        <v>77</v>
      </c>
      <c r="AO5" s="1" t="s">
        <v>21</v>
      </c>
      <c r="AP5" s="1" t="s">
        <v>19</v>
      </c>
      <c r="AQ5" s="1" t="s">
        <v>8</v>
      </c>
      <c r="AR5" s="1" t="s">
        <v>22</v>
      </c>
      <c r="AS5" s="1"/>
      <c r="AT5" s="1"/>
      <c r="AU5" s="1"/>
    </row>
    <row r="6" spans="1:47" x14ac:dyDescent="0.2">
      <c r="A6" s="1"/>
      <c r="B6" s="1"/>
      <c r="C6" s="1"/>
      <c r="D6" s="53" t="s">
        <v>9</v>
      </c>
      <c r="E6" s="1">
        <f>ROUNDUP(LOG(J6,2), 0)</f>
        <v>13</v>
      </c>
      <c r="F6" s="53">
        <v>38</v>
      </c>
      <c r="G6">
        <f>B$4/25</f>
        <v>400000</v>
      </c>
      <c r="H6" s="3">
        <f>N6</f>
        <v>10</v>
      </c>
      <c r="I6">
        <f t="shared" ref="I6:I55" si="0">F6*J6</f>
        <v>179208</v>
      </c>
      <c r="J6" s="1">
        <v>4716</v>
      </c>
      <c r="K6">
        <f>I$56/50</f>
        <v>46895.1</v>
      </c>
      <c r="L6">
        <f>K6/J6</f>
        <v>9.9438295165394397</v>
      </c>
      <c r="M6" s="5">
        <f>_xlfn.FLOOR.PRECISE(L6)</f>
        <v>9</v>
      </c>
      <c r="N6" s="5">
        <f>ROUNDUP(L6,0)</f>
        <v>10</v>
      </c>
      <c r="O6" s="1"/>
      <c r="P6" s="1"/>
      <c r="Q6" s="1"/>
      <c r="R6" s="1"/>
      <c r="S6" s="1"/>
      <c r="T6" s="1"/>
      <c r="U6" s="53" t="s">
        <v>9</v>
      </c>
      <c r="V6" s="1">
        <f>ROUNDUP(LOG(AA6,2), 0)</f>
        <v>10</v>
      </c>
      <c r="W6" s="53">
        <v>22</v>
      </c>
      <c r="X6">
        <f>S$4/25</f>
        <v>400000</v>
      </c>
      <c r="Y6" s="3">
        <f>AE6</f>
        <v>38</v>
      </c>
      <c r="Z6">
        <f t="shared" ref="Z6:Z55" si="1">W6*AA6</f>
        <v>21868</v>
      </c>
      <c r="AA6" s="1">
        <v>994</v>
      </c>
      <c r="AB6">
        <f>Z$56/50</f>
        <v>37646.04</v>
      </c>
      <c r="AC6">
        <f>AB6/AA6</f>
        <v>37.873279678068414</v>
      </c>
      <c r="AD6" s="5">
        <f>_xlfn.FLOOR.PRECISE(AC6)</f>
        <v>37</v>
      </c>
      <c r="AE6" s="5">
        <f>ROUNDUP(AC6,0)</f>
        <v>38</v>
      </c>
      <c r="AF6" s="1"/>
      <c r="AG6" s="1"/>
      <c r="AH6" s="1"/>
      <c r="AI6" s="1"/>
      <c r="AJ6" s="1"/>
      <c r="AK6" s="53" t="s">
        <v>9</v>
      </c>
      <c r="AL6" s="1">
        <f>ROUNDUP(LOG(AQ6,2), 0)</f>
        <v>13</v>
      </c>
      <c r="AM6" s="53">
        <v>12</v>
      </c>
      <c r="AN6">
        <f>AI$4/25</f>
        <v>400000</v>
      </c>
      <c r="AO6" s="3">
        <f>AU6</f>
        <v>10</v>
      </c>
      <c r="AP6">
        <f t="shared" ref="AP6:AP55" si="2">AM6*AQ6</f>
        <v>54960</v>
      </c>
      <c r="AQ6" s="1">
        <v>4580</v>
      </c>
      <c r="AR6">
        <f>AP$56/50</f>
        <v>42322.42</v>
      </c>
      <c r="AS6">
        <f>AR6/AQ6</f>
        <v>9.2407030567685577</v>
      </c>
      <c r="AT6" s="5">
        <f>_xlfn.FLOOR.PRECISE(AS6)</f>
        <v>9</v>
      </c>
      <c r="AU6" s="5">
        <f>ROUNDUP(AS6,0)</f>
        <v>10</v>
      </c>
    </row>
    <row r="7" spans="1:47" x14ac:dyDescent="0.2">
      <c r="A7" s="1"/>
      <c r="B7" s="1"/>
      <c r="C7" s="1"/>
      <c r="D7" s="53" t="s">
        <v>10</v>
      </c>
      <c r="E7" s="1">
        <f t="shared" ref="E7:E55" si="3">ROUNDUP(LOG(J7,2), 0)</f>
        <v>14</v>
      </c>
      <c r="F7" s="53">
        <v>10</v>
      </c>
      <c r="G7">
        <f t="shared" ref="G7:G55" si="4">B$4/25</f>
        <v>400000</v>
      </c>
      <c r="H7" s="3">
        <f t="shared" ref="H7:H55" si="5">N7</f>
        <v>5</v>
      </c>
      <c r="I7">
        <f t="shared" si="0"/>
        <v>97970</v>
      </c>
      <c r="J7" s="1">
        <v>9797</v>
      </c>
      <c r="K7">
        <f t="shared" ref="K7:K55" si="6">I$56/50</f>
        <v>46895.1</v>
      </c>
      <c r="L7">
        <f t="shared" ref="L7:L10" si="7">K7/J7</f>
        <v>4.7866795957946309</v>
      </c>
      <c r="M7" s="5">
        <f t="shared" ref="M7:M30" si="8">_xlfn.FLOOR.PRECISE(L7)</f>
        <v>4</v>
      </c>
      <c r="N7" s="5">
        <f t="shared" ref="N7:N30" si="9">ROUNDUP(L7,0)</f>
        <v>5</v>
      </c>
      <c r="O7" s="1"/>
      <c r="P7" s="1"/>
      <c r="Q7" s="1"/>
      <c r="R7" s="1"/>
      <c r="S7" s="1"/>
      <c r="T7" s="1"/>
      <c r="U7" s="53" t="s">
        <v>10</v>
      </c>
      <c r="V7" s="1">
        <f t="shared" ref="V7:V55" si="10">ROUNDUP(LOG(AA7,2), 0)</f>
        <v>12</v>
      </c>
      <c r="W7" s="53">
        <v>9</v>
      </c>
      <c r="X7">
        <f t="shared" ref="X7:X55" si="11">S$4/25</f>
        <v>400000</v>
      </c>
      <c r="Y7" s="3">
        <f t="shared" ref="Y7:Y55" si="12">AE7</f>
        <v>16</v>
      </c>
      <c r="Z7">
        <f t="shared" si="1"/>
        <v>22410</v>
      </c>
      <c r="AA7" s="1">
        <v>2490</v>
      </c>
      <c r="AB7">
        <f t="shared" ref="AB7:AB35" si="13">Z$56/50</f>
        <v>37646.04</v>
      </c>
      <c r="AC7">
        <f t="shared" ref="AC7:AC30" si="14">AB7/AA7</f>
        <v>15.118891566265061</v>
      </c>
      <c r="AD7" s="5">
        <f t="shared" ref="AD7:AD30" si="15">_xlfn.FLOOR.PRECISE(AC7)</f>
        <v>15</v>
      </c>
      <c r="AE7" s="5">
        <f t="shared" ref="AE7:AE30" si="16">ROUNDUP(AC7,0)</f>
        <v>16</v>
      </c>
      <c r="AF7" s="1"/>
      <c r="AG7" s="1"/>
      <c r="AH7" s="1"/>
      <c r="AI7" s="1"/>
      <c r="AJ7" s="1"/>
      <c r="AK7" s="53" t="s">
        <v>10</v>
      </c>
      <c r="AL7" s="1">
        <f t="shared" ref="AL7:AL55" si="17">ROUNDUP(LOG(AQ7,2), 0)</f>
        <v>14</v>
      </c>
      <c r="AM7" s="53">
        <v>6</v>
      </c>
      <c r="AN7">
        <f t="shared" ref="AN7:AN55" si="18">AI$4/25</f>
        <v>400000</v>
      </c>
      <c r="AO7" s="3">
        <f t="shared" ref="AO7:AO55" si="19">AU7</f>
        <v>5</v>
      </c>
      <c r="AP7">
        <f t="shared" si="2"/>
        <v>59748</v>
      </c>
      <c r="AQ7" s="1">
        <v>9958</v>
      </c>
      <c r="AR7">
        <f t="shared" ref="AR7:AR35" si="20">AP$56/50</f>
        <v>42322.42</v>
      </c>
      <c r="AS7">
        <f t="shared" ref="AS7:AS30" si="21">AR7/AQ7</f>
        <v>4.2500923880297243</v>
      </c>
      <c r="AT7" s="5">
        <f t="shared" ref="AT7:AT30" si="22">_xlfn.FLOOR.PRECISE(AS7)</f>
        <v>4</v>
      </c>
      <c r="AU7" s="5">
        <f t="shared" ref="AU7:AU30" si="23">ROUNDUP(AS7,0)</f>
        <v>5</v>
      </c>
    </row>
    <row r="8" spans="1:47" x14ac:dyDescent="0.2">
      <c r="A8" s="1"/>
      <c r="B8" s="1"/>
      <c r="C8" s="1"/>
      <c r="D8" s="53" t="s">
        <v>11</v>
      </c>
      <c r="E8" s="1">
        <f t="shared" si="3"/>
        <v>14</v>
      </c>
      <c r="F8" s="53">
        <v>6</v>
      </c>
      <c r="G8">
        <f t="shared" si="4"/>
        <v>400000</v>
      </c>
      <c r="H8" s="3">
        <f t="shared" si="5"/>
        <v>4</v>
      </c>
      <c r="I8">
        <f t="shared" si="0"/>
        <v>86904</v>
      </c>
      <c r="J8" s="1">
        <v>14484</v>
      </c>
      <c r="K8">
        <f t="shared" si="6"/>
        <v>46895.1</v>
      </c>
      <c r="L8">
        <f t="shared" si="7"/>
        <v>3.2377174813587404</v>
      </c>
      <c r="M8" s="5">
        <f t="shared" si="8"/>
        <v>3</v>
      </c>
      <c r="N8" s="5">
        <f t="shared" si="9"/>
        <v>4</v>
      </c>
      <c r="O8" s="1"/>
      <c r="P8" s="1"/>
      <c r="Q8" s="1"/>
      <c r="R8" s="1"/>
      <c r="S8" s="1"/>
      <c r="T8" s="1"/>
      <c r="U8" s="53" t="s">
        <v>11</v>
      </c>
      <c r="V8" s="1">
        <f t="shared" si="10"/>
        <v>13</v>
      </c>
      <c r="W8" s="53">
        <v>6</v>
      </c>
      <c r="X8">
        <f t="shared" si="11"/>
        <v>400000</v>
      </c>
      <c r="Y8" s="3">
        <f t="shared" si="12"/>
        <v>10</v>
      </c>
      <c r="Z8">
        <f t="shared" si="1"/>
        <v>24582</v>
      </c>
      <c r="AA8" s="1">
        <v>4097</v>
      </c>
      <c r="AB8">
        <f t="shared" si="13"/>
        <v>37646.04</v>
      </c>
      <c r="AC8">
        <f t="shared" si="14"/>
        <v>9.1886844032218704</v>
      </c>
      <c r="AD8" s="5">
        <f t="shared" si="15"/>
        <v>9</v>
      </c>
      <c r="AE8" s="5">
        <f t="shared" si="16"/>
        <v>10</v>
      </c>
      <c r="AF8" s="1"/>
      <c r="AG8" s="1"/>
      <c r="AH8" s="1"/>
      <c r="AI8" s="1"/>
      <c r="AJ8" s="1"/>
      <c r="AK8" s="53" t="s">
        <v>11</v>
      </c>
      <c r="AL8" s="1">
        <f t="shared" si="17"/>
        <v>14</v>
      </c>
      <c r="AM8" s="53">
        <v>4</v>
      </c>
      <c r="AN8">
        <f t="shared" si="18"/>
        <v>400000</v>
      </c>
      <c r="AO8" s="3">
        <f t="shared" si="19"/>
        <v>3</v>
      </c>
      <c r="AP8">
        <f t="shared" si="2"/>
        <v>60672</v>
      </c>
      <c r="AQ8" s="1">
        <v>15168</v>
      </c>
      <c r="AR8">
        <f t="shared" si="20"/>
        <v>42322.42</v>
      </c>
      <c r="AS8">
        <f t="shared" si="21"/>
        <v>2.7902439345991561</v>
      </c>
      <c r="AT8" s="5">
        <f t="shared" si="22"/>
        <v>2</v>
      </c>
      <c r="AU8" s="5">
        <f t="shared" si="23"/>
        <v>3</v>
      </c>
    </row>
    <row r="9" spans="1:47" x14ac:dyDescent="0.2">
      <c r="A9" s="1"/>
      <c r="B9" s="1"/>
      <c r="C9" s="1"/>
      <c r="D9" s="53" t="s">
        <v>12</v>
      </c>
      <c r="E9" s="1">
        <f t="shared" si="3"/>
        <v>15</v>
      </c>
      <c r="F9" s="53">
        <v>4</v>
      </c>
      <c r="G9">
        <f t="shared" si="4"/>
        <v>400000</v>
      </c>
      <c r="H9" s="3">
        <f t="shared" si="5"/>
        <v>3</v>
      </c>
      <c r="I9">
        <f t="shared" si="0"/>
        <v>72352</v>
      </c>
      <c r="J9" s="1">
        <v>18088</v>
      </c>
      <c r="K9">
        <f t="shared" si="6"/>
        <v>46895.1</v>
      </c>
      <c r="L9">
        <f t="shared" si="7"/>
        <v>2.592608359133127</v>
      </c>
      <c r="M9" s="5">
        <f t="shared" si="8"/>
        <v>2</v>
      </c>
      <c r="N9" s="5">
        <f t="shared" si="9"/>
        <v>3</v>
      </c>
      <c r="O9" s="1"/>
      <c r="P9" s="1"/>
      <c r="Q9" s="1"/>
      <c r="R9" s="1"/>
      <c r="S9" s="1"/>
      <c r="T9" s="1"/>
      <c r="U9" s="53" t="s">
        <v>12</v>
      </c>
      <c r="V9" s="1">
        <f t="shared" si="10"/>
        <v>13</v>
      </c>
      <c r="W9" s="53">
        <v>4</v>
      </c>
      <c r="X9">
        <f t="shared" si="11"/>
        <v>400000</v>
      </c>
      <c r="Y9" s="3">
        <f t="shared" si="12"/>
        <v>7</v>
      </c>
      <c r="Z9">
        <f t="shared" si="1"/>
        <v>23192</v>
      </c>
      <c r="AA9" s="1">
        <v>5798</v>
      </c>
      <c r="AB9">
        <f t="shared" si="13"/>
        <v>37646.04</v>
      </c>
      <c r="AC9">
        <f t="shared" si="14"/>
        <v>6.4929354949982754</v>
      </c>
      <c r="AD9" s="5">
        <f t="shared" si="15"/>
        <v>6</v>
      </c>
      <c r="AE9" s="5">
        <f t="shared" si="16"/>
        <v>7</v>
      </c>
      <c r="AF9" s="1"/>
      <c r="AG9" s="1"/>
      <c r="AH9" s="1"/>
      <c r="AI9" s="1"/>
      <c r="AJ9" s="1"/>
      <c r="AK9" s="53" t="s">
        <v>12</v>
      </c>
      <c r="AL9" s="1">
        <f t="shared" si="17"/>
        <v>15</v>
      </c>
      <c r="AM9" s="53">
        <v>3</v>
      </c>
      <c r="AN9">
        <f t="shared" si="18"/>
        <v>400000</v>
      </c>
      <c r="AO9" s="3">
        <f t="shared" si="19"/>
        <v>3</v>
      </c>
      <c r="AP9">
        <f t="shared" si="2"/>
        <v>58791</v>
      </c>
      <c r="AQ9" s="1">
        <v>19597</v>
      </c>
      <c r="AR9">
        <f t="shared" si="20"/>
        <v>42322.42</v>
      </c>
      <c r="AS9">
        <f t="shared" si="21"/>
        <v>2.1596376996479054</v>
      </c>
      <c r="AT9" s="5">
        <f t="shared" si="22"/>
        <v>2</v>
      </c>
      <c r="AU9" s="5">
        <f t="shared" si="23"/>
        <v>3</v>
      </c>
    </row>
    <row r="10" spans="1:47" x14ac:dyDescent="0.2">
      <c r="A10" s="1"/>
      <c r="B10" s="1"/>
      <c r="C10" s="1"/>
      <c r="D10" s="53" t="s">
        <v>13</v>
      </c>
      <c r="E10" s="1">
        <f t="shared" si="3"/>
        <v>15</v>
      </c>
      <c r="F10" s="53">
        <v>3</v>
      </c>
      <c r="G10">
        <f t="shared" si="4"/>
        <v>400000</v>
      </c>
      <c r="H10" s="3">
        <f t="shared" si="5"/>
        <v>3</v>
      </c>
      <c r="I10">
        <f t="shared" si="0"/>
        <v>63981</v>
      </c>
      <c r="J10" s="1">
        <v>21327</v>
      </c>
      <c r="K10">
        <f t="shared" si="6"/>
        <v>46895.1</v>
      </c>
      <c r="L10">
        <f t="shared" si="7"/>
        <v>2.1988605992403993</v>
      </c>
      <c r="M10" s="5">
        <f t="shared" si="8"/>
        <v>2</v>
      </c>
      <c r="N10" s="5">
        <f t="shared" si="9"/>
        <v>3</v>
      </c>
      <c r="O10" s="1"/>
      <c r="P10" s="1"/>
      <c r="Q10" s="1"/>
      <c r="R10" s="1"/>
      <c r="S10" s="1"/>
      <c r="T10" s="1"/>
      <c r="U10" s="53" t="s">
        <v>13</v>
      </c>
      <c r="V10" s="1">
        <f t="shared" si="10"/>
        <v>13</v>
      </c>
      <c r="W10" s="53">
        <v>3</v>
      </c>
      <c r="X10">
        <f t="shared" si="11"/>
        <v>400000</v>
      </c>
      <c r="Y10" s="3">
        <f t="shared" si="12"/>
        <v>6</v>
      </c>
      <c r="Z10">
        <f t="shared" si="1"/>
        <v>22422</v>
      </c>
      <c r="AA10" s="1">
        <v>7474</v>
      </c>
      <c r="AB10">
        <f t="shared" si="13"/>
        <v>37646.04</v>
      </c>
      <c r="AC10">
        <f t="shared" si="14"/>
        <v>5.0369333690125773</v>
      </c>
      <c r="AD10" s="5">
        <f t="shared" si="15"/>
        <v>5</v>
      </c>
      <c r="AE10" s="5">
        <f t="shared" si="16"/>
        <v>6</v>
      </c>
      <c r="AF10" s="1"/>
      <c r="AG10" s="1"/>
      <c r="AH10" s="1"/>
      <c r="AI10" s="1"/>
      <c r="AJ10" s="1"/>
      <c r="AK10" s="53" t="s">
        <v>13</v>
      </c>
      <c r="AL10" s="1">
        <f t="shared" si="17"/>
        <v>15</v>
      </c>
      <c r="AM10" s="53">
        <v>2</v>
      </c>
      <c r="AN10">
        <f t="shared" si="18"/>
        <v>400000</v>
      </c>
      <c r="AO10" s="3">
        <f t="shared" si="19"/>
        <v>2</v>
      </c>
      <c r="AP10">
        <f t="shared" si="2"/>
        <v>45756</v>
      </c>
      <c r="AQ10" s="1">
        <v>22878</v>
      </c>
      <c r="AR10">
        <f t="shared" si="20"/>
        <v>42322.42</v>
      </c>
      <c r="AS10">
        <f t="shared" si="21"/>
        <v>1.8499178249847015</v>
      </c>
      <c r="AT10" s="5">
        <f t="shared" si="22"/>
        <v>1</v>
      </c>
      <c r="AU10" s="5">
        <f t="shared" si="23"/>
        <v>2</v>
      </c>
    </row>
    <row r="11" spans="1:47" x14ac:dyDescent="0.2">
      <c r="A11" s="1"/>
      <c r="B11" s="1"/>
      <c r="C11" s="1"/>
      <c r="D11" s="53" t="s">
        <v>14</v>
      </c>
      <c r="E11" s="1">
        <f t="shared" si="3"/>
        <v>15</v>
      </c>
      <c r="F11" s="53">
        <v>3</v>
      </c>
      <c r="G11">
        <f t="shared" si="4"/>
        <v>400000</v>
      </c>
      <c r="H11" s="3">
        <f t="shared" si="5"/>
        <v>2</v>
      </c>
      <c r="I11">
        <f t="shared" si="0"/>
        <v>71250</v>
      </c>
      <c r="J11" s="1">
        <v>23750</v>
      </c>
      <c r="K11">
        <f t="shared" si="6"/>
        <v>46895.1</v>
      </c>
      <c r="L11">
        <f t="shared" ref="L11:L30" si="24">K11/J11</f>
        <v>1.9745305263157895</v>
      </c>
      <c r="M11" s="5">
        <f t="shared" si="8"/>
        <v>1</v>
      </c>
      <c r="N11" s="5">
        <f t="shared" si="9"/>
        <v>2</v>
      </c>
      <c r="O11" s="1"/>
      <c r="P11" s="1"/>
      <c r="Q11" s="1"/>
      <c r="R11" s="1"/>
      <c r="S11" s="1"/>
      <c r="T11" s="1"/>
      <c r="U11" s="53" t="s">
        <v>14</v>
      </c>
      <c r="V11" s="1">
        <f t="shared" si="10"/>
        <v>14</v>
      </c>
      <c r="W11" s="53">
        <v>2</v>
      </c>
      <c r="X11">
        <f t="shared" si="11"/>
        <v>400000</v>
      </c>
      <c r="Y11" s="3">
        <f t="shared" si="12"/>
        <v>5</v>
      </c>
      <c r="Z11">
        <f t="shared" si="1"/>
        <v>18610</v>
      </c>
      <c r="AA11" s="1">
        <v>9305</v>
      </c>
      <c r="AB11">
        <f t="shared" si="13"/>
        <v>37646.04</v>
      </c>
      <c r="AC11">
        <f t="shared" si="14"/>
        <v>4.0457861364857601</v>
      </c>
      <c r="AD11" s="5">
        <f t="shared" si="15"/>
        <v>4</v>
      </c>
      <c r="AE11" s="5">
        <f t="shared" si="16"/>
        <v>5</v>
      </c>
      <c r="AF11" s="1"/>
      <c r="AG11" s="1"/>
      <c r="AH11" s="1"/>
      <c r="AI11" s="1"/>
      <c r="AJ11" s="1"/>
      <c r="AK11" s="53" t="s">
        <v>14</v>
      </c>
      <c r="AL11" s="1">
        <f t="shared" si="17"/>
        <v>15</v>
      </c>
      <c r="AM11" s="53">
        <v>2</v>
      </c>
      <c r="AN11">
        <f t="shared" si="18"/>
        <v>400000</v>
      </c>
      <c r="AO11" s="3">
        <f t="shared" si="19"/>
        <v>2</v>
      </c>
      <c r="AP11">
        <f t="shared" si="2"/>
        <v>51338</v>
      </c>
      <c r="AQ11" s="1">
        <v>25669</v>
      </c>
      <c r="AR11">
        <f t="shared" si="20"/>
        <v>42322.42</v>
      </c>
      <c r="AS11">
        <f t="shared" si="21"/>
        <v>1.6487755658576493</v>
      </c>
      <c r="AT11" s="5">
        <f t="shared" si="22"/>
        <v>1</v>
      </c>
      <c r="AU11" s="5">
        <f t="shared" si="23"/>
        <v>2</v>
      </c>
    </row>
    <row r="12" spans="1:47" x14ac:dyDescent="0.2">
      <c r="A12" s="1"/>
      <c r="B12" s="1"/>
      <c r="C12" s="1"/>
      <c r="D12" s="53" t="s">
        <v>15</v>
      </c>
      <c r="E12" s="1">
        <f t="shared" si="3"/>
        <v>15</v>
      </c>
      <c r="F12" s="53">
        <v>2</v>
      </c>
      <c r="G12">
        <f t="shared" si="4"/>
        <v>400000</v>
      </c>
      <c r="H12" s="3">
        <f t="shared" si="5"/>
        <v>2</v>
      </c>
      <c r="I12">
        <f t="shared" si="0"/>
        <v>51704</v>
      </c>
      <c r="J12" s="1">
        <v>25852</v>
      </c>
      <c r="K12">
        <f t="shared" si="6"/>
        <v>46895.1</v>
      </c>
      <c r="L12">
        <f t="shared" si="24"/>
        <v>1.8139834442209499</v>
      </c>
      <c r="M12" s="5">
        <f t="shared" si="8"/>
        <v>1</v>
      </c>
      <c r="N12" s="5">
        <f t="shared" si="9"/>
        <v>2</v>
      </c>
      <c r="O12" s="1"/>
      <c r="P12" s="1"/>
      <c r="Q12" s="1"/>
      <c r="R12" s="1"/>
      <c r="S12" s="1"/>
      <c r="T12" s="1"/>
      <c r="U12" s="53" t="s">
        <v>15</v>
      </c>
      <c r="V12" s="1">
        <f t="shared" si="10"/>
        <v>14</v>
      </c>
      <c r="W12" s="53">
        <v>2</v>
      </c>
      <c r="X12">
        <f t="shared" si="11"/>
        <v>400000</v>
      </c>
      <c r="Y12" s="3">
        <f t="shared" si="12"/>
        <v>4</v>
      </c>
      <c r="Z12">
        <f t="shared" si="1"/>
        <v>22310</v>
      </c>
      <c r="AA12" s="1">
        <v>11155</v>
      </c>
      <c r="AB12">
        <f t="shared" si="13"/>
        <v>37646.04</v>
      </c>
      <c r="AC12">
        <f t="shared" si="14"/>
        <v>3.3748130883012104</v>
      </c>
      <c r="AD12" s="5">
        <f t="shared" si="15"/>
        <v>3</v>
      </c>
      <c r="AE12" s="5">
        <f t="shared" si="16"/>
        <v>4</v>
      </c>
      <c r="AF12" s="1"/>
      <c r="AG12" s="1"/>
      <c r="AH12" s="1"/>
      <c r="AI12" s="1"/>
      <c r="AJ12" s="1"/>
      <c r="AK12" s="53" t="s">
        <v>15</v>
      </c>
      <c r="AL12" s="1">
        <f t="shared" si="17"/>
        <v>15</v>
      </c>
      <c r="AM12" s="53">
        <v>2</v>
      </c>
      <c r="AN12">
        <f t="shared" si="18"/>
        <v>400000</v>
      </c>
      <c r="AO12" s="3">
        <f t="shared" si="19"/>
        <v>2</v>
      </c>
      <c r="AP12">
        <f t="shared" si="2"/>
        <v>56126</v>
      </c>
      <c r="AQ12" s="1">
        <v>28063</v>
      </c>
      <c r="AR12">
        <f t="shared" si="20"/>
        <v>42322.42</v>
      </c>
      <c r="AS12">
        <f t="shared" si="21"/>
        <v>1.5081217261162383</v>
      </c>
      <c r="AT12" s="5">
        <f t="shared" si="22"/>
        <v>1</v>
      </c>
      <c r="AU12" s="5">
        <f t="shared" si="23"/>
        <v>2</v>
      </c>
    </row>
    <row r="13" spans="1:47" x14ac:dyDescent="0.2">
      <c r="A13" s="1"/>
      <c r="B13" s="1"/>
      <c r="C13" s="1"/>
      <c r="D13" s="53" t="s">
        <v>16</v>
      </c>
      <c r="E13" s="1">
        <f t="shared" si="3"/>
        <v>15</v>
      </c>
      <c r="F13" s="53">
        <v>2</v>
      </c>
      <c r="G13">
        <f t="shared" si="4"/>
        <v>400000</v>
      </c>
      <c r="H13" s="3">
        <f t="shared" si="5"/>
        <v>2</v>
      </c>
      <c r="I13">
        <f t="shared" si="0"/>
        <v>54928</v>
      </c>
      <c r="J13" s="1">
        <v>27464</v>
      </c>
      <c r="K13">
        <f t="shared" si="6"/>
        <v>46895.1</v>
      </c>
      <c r="L13">
        <f t="shared" si="24"/>
        <v>1.7075116516166617</v>
      </c>
      <c r="M13" s="5">
        <f t="shared" si="8"/>
        <v>1</v>
      </c>
      <c r="N13" s="5">
        <f t="shared" si="9"/>
        <v>2</v>
      </c>
      <c r="O13" s="1"/>
      <c r="P13" s="1"/>
      <c r="Q13" s="1"/>
      <c r="R13" s="1"/>
      <c r="S13" s="1"/>
      <c r="T13" s="1"/>
      <c r="U13" s="53" t="s">
        <v>16</v>
      </c>
      <c r="V13" s="1">
        <f t="shared" si="10"/>
        <v>14</v>
      </c>
      <c r="W13" s="53">
        <v>2</v>
      </c>
      <c r="X13">
        <f t="shared" si="11"/>
        <v>400000</v>
      </c>
      <c r="Y13" s="3">
        <f t="shared" si="12"/>
        <v>3</v>
      </c>
      <c r="Z13">
        <f t="shared" si="1"/>
        <v>25400</v>
      </c>
      <c r="AA13" s="1">
        <v>12700</v>
      </c>
      <c r="AB13">
        <f t="shared" si="13"/>
        <v>37646.04</v>
      </c>
      <c r="AC13">
        <f t="shared" si="14"/>
        <v>2.9642551181102363</v>
      </c>
      <c r="AD13" s="5">
        <f t="shared" si="15"/>
        <v>2</v>
      </c>
      <c r="AE13" s="5">
        <f t="shared" si="16"/>
        <v>3</v>
      </c>
      <c r="AF13" s="1"/>
      <c r="AG13" s="1"/>
      <c r="AH13" s="1"/>
      <c r="AI13" s="1"/>
      <c r="AJ13" s="1"/>
      <c r="AK13" s="53" t="s">
        <v>16</v>
      </c>
      <c r="AL13" s="1">
        <f t="shared" si="17"/>
        <v>15</v>
      </c>
      <c r="AM13" s="53">
        <v>2</v>
      </c>
      <c r="AN13">
        <f t="shared" si="18"/>
        <v>400000</v>
      </c>
      <c r="AO13" s="3">
        <f t="shared" si="19"/>
        <v>2</v>
      </c>
      <c r="AP13">
        <f t="shared" si="2"/>
        <v>59720</v>
      </c>
      <c r="AQ13" s="1">
        <v>29860</v>
      </c>
      <c r="AR13">
        <f t="shared" si="20"/>
        <v>42322.42</v>
      </c>
      <c r="AS13">
        <f t="shared" si="21"/>
        <v>1.4173616878767581</v>
      </c>
      <c r="AT13" s="5">
        <f t="shared" si="22"/>
        <v>1</v>
      </c>
      <c r="AU13" s="5">
        <f t="shared" si="23"/>
        <v>2</v>
      </c>
    </row>
    <row r="14" spans="1:47" x14ac:dyDescent="0.2">
      <c r="A14" s="1"/>
      <c r="B14" s="1"/>
      <c r="C14" s="1"/>
      <c r="D14" s="53" t="s">
        <v>17</v>
      </c>
      <c r="E14" s="1">
        <f t="shared" si="3"/>
        <v>15</v>
      </c>
      <c r="F14" s="53">
        <v>2</v>
      </c>
      <c r="G14">
        <f t="shared" si="4"/>
        <v>400000</v>
      </c>
      <c r="H14" s="3">
        <f t="shared" si="5"/>
        <v>2</v>
      </c>
      <c r="I14">
        <f t="shared" si="0"/>
        <v>57560</v>
      </c>
      <c r="J14" s="1">
        <v>28780</v>
      </c>
      <c r="K14">
        <f t="shared" si="6"/>
        <v>46895.1</v>
      </c>
      <c r="L14">
        <f t="shared" si="24"/>
        <v>1.6294336344683809</v>
      </c>
      <c r="M14" s="5">
        <f t="shared" si="8"/>
        <v>1</v>
      </c>
      <c r="N14" s="5">
        <f t="shared" si="9"/>
        <v>2</v>
      </c>
      <c r="O14" s="1"/>
      <c r="P14" s="1"/>
      <c r="Q14" s="1"/>
      <c r="R14" s="1"/>
      <c r="S14" s="1"/>
      <c r="T14" s="1"/>
      <c r="U14" s="53" t="s">
        <v>17</v>
      </c>
      <c r="V14" s="1">
        <f t="shared" si="10"/>
        <v>14</v>
      </c>
      <c r="W14" s="53">
        <v>2</v>
      </c>
      <c r="X14">
        <f t="shared" si="11"/>
        <v>400000</v>
      </c>
      <c r="Y14" s="3">
        <f t="shared" si="12"/>
        <v>3</v>
      </c>
      <c r="Z14">
        <f t="shared" si="1"/>
        <v>28280</v>
      </c>
      <c r="AA14" s="1">
        <v>14140</v>
      </c>
      <c r="AB14">
        <f t="shared" si="13"/>
        <v>37646.04</v>
      </c>
      <c r="AC14">
        <f t="shared" si="14"/>
        <v>2.6623790664780764</v>
      </c>
      <c r="AD14" s="5">
        <f t="shared" si="15"/>
        <v>2</v>
      </c>
      <c r="AE14" s="5">
        <f t="shared" si="16"/>
        <v>3</v>
      </c>
      <c r="AF14" s="1"/>
      <c r="AG14" s="1"/>
      <c r="AH14" s="1"/>
      <c r="AI14" s="1"/>
      <c r="AJ14" s="1"/>
      <c r="AK14" s="53" t="s">
        <v>17</v>
      </c>
      <c r="AL14" s="1">
        <f t="shared" si="17"/>
        <v>15</v>
      </c>
      <c r="AM14" s="53">
        <v>2</v>
      </c>
      <c r="AN14">
        <f t="shared" si="18"/>
        <v>400000</v>
      </c>
      <c r="AO14" s="3">
        <f t="shared" si="19"/>
        <v>2</v>
      </c>
      <c r="AP14">
        <f t="shared" si="2"/>
        <v>63044</v>
      </c>
      <c r="AQ14" s="1">
        <v>31522</v>
      </c>
      <c r="AR14">
        <f t="shared" si="20"/>
        <v>42322.42</v>
      </c>
      <c r="AS14">
        <f t="shared" si="21"/>
        <v>1.3426311782247318</v>
      </c>
      <c r="AT14" s="5">
        <f t="shared" si="22"/>
        <v>1</v>
      </c>
      <c r="AU14" s="5">
        <f t="shared" si="23"/>
        <v>2</v>
      </c>
    </row>
    <row r="15" spans="1:47" x14ac:dyDescent="0.2">
      <c r="A15" s="1"/>
      <c r="B15" s="1"/>
      <c r="C15" s="1"/>
      <c r="D15" s="53" t="s">
        <v>18</v>
      </c>
      <c r="E15" s="1">
        <f t="shared" si="3"/>
        <v>15</v>
      </c>
      <c r="F15" s="53">
        <v>2</v>
      </c>
      <c r="G15">
        <f t="shared" si="4"/>
        <v>400000</v>
      </c>
      <c r="H15" s="3">
        <f t="shared" si="5"/>
        <v>2</v>
      </c>
      <c r="I15">
        <f t="shared" si="0"/>
        <v>59176</v>
      </c>
      <c r="J15" s="1">
        <v>29588</v>
      </c>
      <c r="K15">
        <f t="shared" si="6"/>
        <v>46895.1</v>
      </c>
      <c r="L15">
        <f t="shared" si="24"/>
        <v>1.5849364607273217</v>
      </c>
      <c r="M15" s="5">
        <f t="shared" si="8"/>
        <v>1</v>
      </c>
      <c r="N15" s="5">
        <f t="shared" si="9"/>
        <v>2</v>
      </c>
      <c r="O15" s="1"/>
      <c r="P15" s="1"/>
      <c r="Q15" s="1"/>
      <c r="R15" s="1"/>
      <c r="S15" s="1"/>
      <c r="T15" s="1"/>
      <c r="U15" s="53" t="s">
        <v>18</v>
      </c>
      <c r="V15" s="1">
        <f t="shared" si="10"/>
        <v>14</v>
      </c>
      <c r="W15" s="53">
        <v>2</v>
      </c>
      <c r="X15">
        <f t="shared" si="11"/>
        <v>400000</v>
      </c>
      <c r="Y15" s="3">
        <f t="shared" si="12"/>
        <v>3</v>
      </c>
      <c r="Z15">
        <f t="shared" si="1"/>
        <v>31582</v>
      </c>
      <c r="AA15" s="1">
        <v>15791</v>
      </c>
      <c r="AB15">
        <f t="shared" si="13"/>
        <v>37646.04</v>
      </c>
      <c r="AC15">
        <f t="shared" si="14"/>
        <v>2.3840187448546639</v>
      </c>
      <c r="AD15" s="5">
        <f t="shared" si="15"/>
        <v>2</v>
      </c>
      <c r="AE15" s="5">
        <f t="shared" si="16"/>
        <v>3</v>
      </c>
      <c r="AF15" s="1"/>
      <c r="AG15" s="1"/>
      <c r="AH15" s="1"/>
      <c r="AI15" s="1"/>
      <c r="AJ15" s="1"/>
      <c r="AK15" s="53" t="s">
        <v>18</v>
      </c>
      <c r="AL15" s="1">
        <f t="shared" si="17"/>
        <v>16</v>
      </c>
      <c r="AM15" s="53">
        <v>2</v>
      </c>
      <c r="AN15">
        <f t="shared" si="18"/>
        <v>400000</v>
      </c>
      <c r="AO15" s="3">
        <f t="shared" si="19"/>
        <v>2</v>
      </c>
      <c r="AP15">
        <f t="shared" si="2"/>
        <v>65544</v>
      </c>
      <c r="AQ15" s="1">
        <v>32772</v>
      </c>
      <c r="AR15">
        <f t="shared" si="20"/>
        <v>42322.42</v>
      </c>
      <c r="AS15">
        <f t="shared" si="21"/>
        <v>1.2914201147320883</v>
      </c>
      <c r="AT15" s="5">
        <f t="shared" si="22"/>
        <v>1</v>
      </c>
      <c r="AU15" s="5">
        <f t="shared" si="23"/>
        <v>2</v>
      </c>
    </row>
    <row r="16" spans="1:47" x14ac:dyDescent="0.2">
      <c r="A16" s="1"/>
      <c r="B16" s="1"/>
      <c r="C16" s="1"/>
      <c r="D16" s="53" t="s">
        <v>57</v>
      </c>
      <c r="E16" s="1">
        <f t="shared" si="3"/>
        <v>15</v>
      </c>
      <c r="F16" s="53">
        <v>2</v>
      </c>
      <c r="G16">
        <f t="shared" si="4"/>
        <v>400000</v>
      </c>
      <c r="H16" s="3">
        <f t="shared" si="5"/>
        <v>2</v>
      </c>
      <c r="I16">
        <f t="shared" si="0"/>
        <v>60628</v>
      </c>
      <c r="J16" s="1">
        <v>30314</v>
      </c>
      <c r="K16">
        <f t="shared" si="6"/>
        <v>46895.1</v>
      </c>
      <c r="L16">
        <f t="shared" si="24"/>
        <v>1.5469782938576235</v>
      </c>
      <c r="M16" s="5">
        <f t="shared" si="8"/>
        <v>1</v>
      </c>
      <c r="N16" s="5">
        <f t="shared" si="9"/>
        <v>2</v>
      </c>
      <c r="O16" s="1"/>
      <c r="P16" s="1"/>
      <c r="Q16" s="1"/>
      <c r="R16" s="1"/>
      <c r="S16" s="1"/>
      <c r="T16" s="1"/>
      <c r="U16" s="53" t="s">
        <v>57</v>
      </c>
      <c r="V16" s="1">
        <f t="shared" si="10"/>
        <v>15</v>
      </c>
      <c r="W16" s="53">
        <v>2</v>
      </c>
      <c r="X16">
        <f t="shared" si="11"/>
        <v>400000</v>
      </c>
      <c r="Y16" s="3">
        <f t="shared" si="12"/>
        <v>3</v>
      </c>
      <c r="Z16">
        <f t="shared" si="1"/>
        <v>33678</v>
      </c>
      <c r="AA16" s="1">
        <v>16839</v>
      </c>
      <c r="AB16">
        <f t="shared" si="13"/>
        <v>37646.04</v>
      </c>
      <c r="AC16">
        <f t="shared" si="14"/>
        <v>2.2356458221984679</v>
      </c>
      <c r="AD16" s="5">
        <f t="shared" si="15"/>
        <v>2</v>
      </c>
      <c r="AE16" s="5">
        <f t="shared" si="16"/>
        <v>3</v>
      </c>
      <c r="AF16" s="1"/>
      <c r="AG16" s="1"/>
      <c r="AH16" s="1"/>
      <c r="AI16" s="1"/>
      <c r="AJ16" s="1"/>
      <c r="AK16" s="53" t="s">
        <v>57</v>
      </c>
      <c r="AL16" s="1">
        <f t="shared" si="17"/>
        <v>16</v>
      </c>
      <c r="AM16" s="53">
        <v>2</v>
      </c>
      <c r="AN16">
        <f t="shared" si="18"/>
        <v>400000</v>
      </c>
      <c r="AO16" s="3">
        <f t="shared" si="19"/>
        <v>2</v>
      </c>
      <c r="AP16">
        <f t="shared" si="2"/>
        <v>67046</v>
      </c>
      <c r="AQ16" s="1">
        <v>33523</v>
      </c>
      <c r="AR16">
        <f t="shared" si="20"/>
        <v>42322.42</v>
      </c>
      <c r="AS16">
        <f t="shared" si="21"/>
        <v>1.262489037377323</v>
      </c>
      <c r="AT16" s="5">
        <f t="shared" si="22"/>
        <v>1</v>
      </c>
      <c r="AU16" s="5">
        <f t="shared" si="23"/>
        <v>2</v>
      </c>
    </row>
    <row r="17" spans="1:47" x14ac:dyDescent="0.2">
      <c r="A17" s="1"/>
      <c r="B17" s="1"/>
      <c r="C17" s="1"/>
      <c r="D17" s="53" t="s">
        <v>58</v>
      </c>
      <c r="E17" s="1">
        <f t="shared" si="3"/>
        <v>15</v>
      </c>
      <c r="F17" s="53">
        <v>2</v>
      </c>
      <c r="G17">
        <f t="shared" si="4"/>
        <v>400000</v>
      </c>
      <c r="H17" s="3">
        <f t="shared" si="5"/>
        <v>2</v>
      </c>
      <c r="I17">
        <f t="shared" si="0"/>
        <v>61954</v>
      </c>
      <c r="J17" s="1">
        <v>30977</v>
      </c>
      <c r="K17">
        <f t="shared" si="6"/>
        <v>46895.1</v>
      </c>
      <c r="L17">
        <f t="shared" si="24"/>
        <v>1.51386835394002</v>
      </c>
      <c r="M17" s="5">
        <f t="shared" si="8"/>
        <v>1</v>
      </c>
      <c r="N17" s="5">
        <f t="shared" si="9"/>
        <v>2</v>
      </c>
      <c r="O17" s="1"/>
      <c r="P17" s="1"/>
      <c r="Q17" s="1"/>
      <c r="R17" s="1"/>
      <c r="S17" s="1"/>
      <c r="T17" s="1"/>
      <c r="U17" s="53" t="s">
        <v>58</v>
      </c>
      <c r="V17" s="1">
        <f t="shared" si="10"/>
        <v>15</v>
      </c>
      <c r="W17" s="53">
        <v>2</v>
      </c>
      <c r="X17">
        <f t="shared" si="11"/>
        <v>400000</v>
      </c>
      <c r="Y17" s="3">
        <f t="shared" si="12"/>
        <v>3</v>
      </c>
      <c r="Z17">
        <f t="shared" si="1"/>
        <v>36360</v>
      </c>
      <c r="AA17" s="1">
        <v>18180</v>
      </c>
      <c r="AB17">
        <f t="shared" si="13"/>
        <v>37646.04</v>
      </c>
      <c r="AC17">
        <f t="shared" si="14"/>
        <v>2.0707392739273929</v>
      </c>
      <c r="AD17" s="5">
        <f t="shared" si="15"/>
        <v>2</v>
      </c>
      <c r="AE17" s="5">
        <f t="shared" si="16"/>
        <v>3</v>
      </c>
      <c r="AF17" s="1"/>
      <c r="AG17" s="1"/>
      <c r="AH17" s="1"/>
      <c r="AI17" s="1"/>
      <c r="AJ17" s="1"/>
      <c r="AK17" s="53" t="s">
        <v>58</v>
      </c>
      <c r="AL17" s="1">
        <f t="shared" si="17"/>
        <v>16</v>
      </c>
      <c r="AM17" s="53">
        <v>2</v>
      </c>
      <c r="AN17">
        <f t="shared" si="18"/>
        <v>400000</v>
      </c>
      <c r="AO17" s="3">
        <f t="shared" si="19"/>
        <v>2</v>
      </c>
      <c r="AP17">
        <f t="shared" si="2"/>
        <v>67602</v>
      </c>
      <c r="AQ17" s="1">
        <v>33801</v>
      </c>
      <c r="AR17">
        <f t="shared" si="20"/>
        <v>42322.42</v>
      </c>
      <c r="AS17">
        <f t="shared" si="21"/>
        <v>1.2521055590071299</v>
      </c>
      <c r="AT17" s="5">
        <f t="shared" si="22"/>
        <v>1</v>
      </c>
      <c r="AU17" s="5">
        <f t="shared" si="23"/>
        <v>2</v>
      </c>
    </row>
    <row r="18" spans="1:47" x14ac:dyDescent="0.2">
      <c r="A18" s="1"/>
      <c r="B18" s="1"/>
      <c r="C18" s="1"/>
      <c r="D18" s="53" t="s">
        <v>59</v>
      </c>
      <c r="E18" s="1">
        <f t="shared" si="3"/>
        <v>15</v>
      </c>
      <c r="F18" s="53">
        <v>2</v>
      </c>
      <c r="G18">
        <f t="shared" si="4"/>
        <v>400000</v>
      </c>
      <c r="H18" s="3">
        <f t="shared" si="5"/>
        <v>2</v>
      </c>
      <c r="I18">
        <f t="shared" si="0"/>
        <v>62494</v>
      </c>
      <c r="J18" s="1">
        <v>31247</v>
      </c>
      <c r="K18">
        <f t="shared" si="6"/>
        <v>46895.1</v>
      </c>
      <c r="L18">
        <f t="shared" si="24"/>
        <v>1.5007872755784555</v>
      </c>
      <c r="M18" s="5">
        <f t="shared" si="8"/>
        <v>1</v>
      </c>
      <c r="N18" s="5">
        <f t="shared" si="9"/>
        <v>2</v>
      </c>
      <c r="O18" s="1"/>
      <c r="P18" s="1"/>
      <c r="Q18" s="1"/>
      <c r="R18" s="1"/>
      <c r="S18" s="1"/>
      <c r="T18" s="1"/>
      <c r="U18" s="53" t="s">
        <v>59</v>
      </c>
      <c r="V18" s="1">
        <f t="shared" si="10"/>
        <v>15</v>
      </c>
      <c r="W18" s="53">
        <v>2</v>
      </c>
      <c r="X18">
        <f t="shared" si="11"/>
        <v>400000</v>
      </c>
      <c r="Y18" s="3">
        <f t="shared" si="12"/>
        <v>2</v>
      </c>
      <c r="Z18">
        <f t="shared" si="1"/>
        <v>38660</v>
      </c>
      <c r="AA18" s="1">
        <v>19330</v>
      </c>
      <c r="AB18">
        <f t="shared" si="13"/>
        <v>37646.04</v>
      </c>
      <c r="AC18">
        <f t="shared" si="14"/>
        <v>1.9475447490946716</v>
      </c>
      <c r="AD18" s="5">
        <f t="shared" si="15"/>
        <v>1</v>
      </c>
      <c r="AE18" s="5">
        <f t="shared" si="16"/>
        <v>2</v>
      </c>
      <c r="AF18" s="1"/>
      <c r="AG18" s="1"/>
      <c r="AH18" s="1"/>
      <c r="AI18" s="1"/>
      <c r="AJ18" s="1"/>
      <c r="AK18" s="53" t="s">
        <v>59</v>
      </c>
      <c r="AL18" s="1">
        <f t="shared" si="17"/>
        <v>16</v>
      </c>
      <c r="AM18" s="53">
        <v>2</v>
      </c>
      <c r="AN18">
        <f t="shared" si="18"/>
        <v>400000</v>
      </c>
      <c r="AO18" s="3">
        <f t="shared" si="19"/>
        <v>2</v>
      </c>
      <c r="AP18">
        <f t="shared" si="2"/>
        <v>68602</v>
      </c>
      <c r="AQ18" s="1">
        <v>34301</v>
      </c>
      <c r="AR18">
        <f t="shared" si="20"/>
        <v>42322.42</v>
      </c>
      <c r="AS18">
        <f t="shared" si="21"/>
        <v>1.233853823503688</v>
      </c>
      <c r="AT18" s="5">
        <f t="shared" si="22"/>
        <v>1</v>
      </c>
      <c r="AU18" s="5">
        <f t="shared" si="23"/>
        <v>2</v>
      </c>
    </row>
    <row r="19" spans="1:47" x14ac:dyDescent="0.2">
      <c r="A19" s="1"/>
      <c r="B19" s="1"/>
      <c r="C19" s="1"/>
      <c r="D19" s="53" t="s">
        <v>60</v>
      </c>
      <c r="E19" s="1">
        <f t="shared" si="3"/>
        <v>15</v>
      </c>
      <c r="F19" s="53">
        <v>2</v>
      </c>
      <c r="G19">
        <f t="shared" si="4"/>
        <v>400000</v>
      </c>
      <c r="H19" s="3">
        <f t="shared" si="5"/>
        <v>2</v>
      </c>
      <c r="I19">
        <f t="shared" si="0"/>
        <v>62394</v>
      </c>
      <c r="J19" s="1">
        <v>31197</v>
      </c>
      <c r="K19">
        <f t="shared" si="6"/>
        <v>46895.1</v>
      </c>
      <c r="L19">
        <f t="shared" si="24"/>
        <v>1.5031926146744878</v>
      </c>
      <c r="M19" s="5">
        <f t="shared" si="8"/>
        <v>1</v>
      </c>
      <c r="N19" s="5">
        <f t="shared" si="9"/>
        <v>2</v>
      </c>
      <c r="O19" s="1"/>
      <c r="P19" s="1"/>
      <c r="Q19" s="1"/>
      <c r="R19" s="1"/>
      <c r="S19" s="1"/>
      <c r="T19" s="1"/>
      <c r="U19" s="53" t="s">
        <v>60</v>
      </c>
      <c r="V19" s="1">
        <f t="shared" si="10"/>
        <v>15</v>
      </c>
      <c r="W19" s="53">
        <v>2</v>
      </c>
      <c r="X19">
        <f t="shared" si="11"/>
        <v>400000</v>
      </c>
      <c r="Y19" s="3">
        <f t="shared" si="12"/>
        <v>2</v>
      </c>
      <c r="Z19">
        <f t="shared" si="1"/>
        <v>40760</v>
      </c>
      <c r="AA19" s="1">
        <v>20380</v>
      </c>
      <c r="AB19">
        <f t="shared" si="13"/>
        <v>37646.04</v>
      </c>
      <c r="AC19">
        <f t="shared" si="14"/>
        <v>1.8472051030421983</v>
      </c>
      <c r="AD19" s="5">
        <f t="shared" si="15"/>
        <v>1</v>
      </c>
      <c r="AE19" s="5">
        <f t="shared" si="16"/>
        <v>2</v>
      </c>
      <c r="AF19" s="1"/>
      <c r="AG19" s="1"/>
      <c r="AH19" s="1"/>
      <c r="AI19" s="1"/>
      <c r="AJ19" s="1"/>
      <c r="AK19" s="53" t="s">
        <v>60</v>
      </c>
      <c r="AL19" s="1">
        <f t="shared" si="17"/>
        <v>16</v>
      </c>
      <c r="AM19" s="53">
        <v>2</v>
      </c>
      <c r="AN19">
        <f t="shared" si="18"/>
        <v>400000</v>
      </c>
      <c r="AO19" s="3">
        <f t="shared" si="19"/>
        <v>2</v>
      </c>
      <c r="AP19">
        <f t="shared" si="2"/>
        <v>68810</v>
      </c>
      <c r="AQ19" s="1">
        <v>34405</v>
      </c>
      <c r="AR19">
        <f t="shared" si="20"/>
        <v>42322.42</v>
      </c>
      <c r="AS19">
        <f t="shared" si="21"/>
        <v>1.2301241098677518</v>
      </c>
      <c r="AT19" s="5">
        <f t="shared" si="22"/>
        <v>1</v>
      </c>
      <c r="AU19" s="5">
        <f t="shared" si="23"/>
        <v>2</v>
      </c>
    </row>
    <row r="20" spans="1:47" x14ac:dyDescent="0.2">
      <c r="A20" s="1"/>
      <c r="B20" s="1"/>
      <c r="C20" s="1"/>
      <c r="D20" s="53" t="s">
        <v>61</v>
      </c>
      <c r="E20" s="1">
        <f t="shared" si="3"/>
        <v>15</v>
      </c>
      <c r="F20" s="53">
        <v>2</v>
      </c>
      <c r="G20">
        <f t="shared" si="4"/>
        <v>400000</v>
      </c>
      <c r="H20" s="3">
        <f t="shared" si="5"/>
        <v>2</v>
      </c>
      <c r="I20">
        <f t="shared" si="0"/>
        <v>62534</v>
      </c>
      <c r="J20" s="1">
        <v>31267</v>
      </c>
      <c r="K20">
        <f t="shared" si="6"/>
        <v>46895.1</v>
      </c>
      <c r="L20">
        <f t="shared" si="24"/>
        <v>1.49982729395209</v>
      </c>
      <c r="M20" s="5">
        <f t="shared" si="8"/>
        <v>1</v>
      </c>
      <c r="N20" s="5">
        <f t="shared" si="9"/>
        <v>2</v>
      </c>
      <c r="O20" s="1"/>
      <c r="P20" s="1"/>
      <c r="Q20" s="1"/>
      <c r="R20" s="1"/>
      <c r="S20" s="1"/>
      <c r="T20" s="1"/>
      <c r="U20" s="53" t="s">
        <v>61</v>
      </c>
      <c r="V20" s="1">
        <f t="shared" si="10"/>
        <v>15</v>
      </c>
      <c r="W20" s="53">
        <v>2</v>
      </c>
      <c r="X20">
        <f t="shared" si="11"/>
        <v>400000</v>
      </c>
      <c r="Y20" s="3">
        <f t="shared" si="12"/>
        <v>2</v>
      </c>
      <c r="Z20">
        <f t="shared" si="1"/>
        <v>43074</v>
      </c>
      <c r="AA20" s="1">
        <v>21537</v>
      </c>
      <c r="AB20">
        <f t="shared" si="13"/>
        <v>37646.04</v>
      </c>
      <c r="AC20">
        <f t="shared" si="14"/>
        <v>1.7479704694247109</v>
      </c>
      <c r="AD20" s="5">
        <f t="shared" si="15"/>
        <v>1</v>
      </c>
      <c r="AE20" s="5">
        <f t="shared" si="16"/>
        <v>2</v>
      </c>
      <c r="AF20" s="1"/>
      <c r="AG20" s="1"/>
      <c r="AH20" s="1"/>
      <c r="AI20" s="1"/>
      <c r="AJ20" s="1"/>
      <c r="AK20" s="53" t="s">
        <v>61</v>
      </c>
      <c r="AL20" s="1">
        <f t="shared" si="17"/>
        <v>16</v>
      </c>
      <c r="AM20" s="53">
        <v>2</v>
      </c>
      <c r="AN20">
        <f t="shared" si="18"/>
        <v>400000</v>
      </c>
      <c r="AO20" s="3">
        <f t="shared" si="19"/>
        <v>2</v>
      </c>
      <c r="AP20">
        <f t="shared" si="2"/>
        <v>68030</v>
      </c>
      <c r="AQ20" s="1">
        <v>34015</v>
      </c>
      <c r="AR20">
        <f t="shared" si="20"/>
        <v>42322.42</v>
      </c>
      <c r="AS20">
        <f t="shared" si="21"/>
        <v>1.2442281346464794</v>
      </c>
      <c r="AT20" s="5">
        <f t="shared" si="22"/>
        <v>1</v>
      </c>
      <c r="AU20" s="5">
        <f t="shared" si="23"/>
        <v>2</v>
      </c>
    </row>
    <row r="21" spans="1:47" x14ac:dyDescent="0.2">
      <c r="A21" s="1"/>
      <c r="B21" s="1"/>
      <c r="C21" s="1"/>
      <c r="D21" s="53" t="s">
        <v>62</v>
      </c>
      <c r="E21" s="1">
        <f t="shared" si="3"/>
        <v>15</v>
      </c>
      <c r="F21" s="53">
        <v>2</v>
      </c>
      <c r="G21">
        <f t="shared" si="4"/>
        <v>400000</v>
      </c>
      <c r="H21" s="3">
        <f t="shared" si="5"/>
        <v>2</v>
      </c>
      <c r="I21">
        <f t="shared" si="0"/>
        <v>61934</v>
      </c>
      <c r="J21" s="1">
        <v>30967</v>
      </c>
      <c r="K21">
        <f t="shared" si="6"/>
        <v>46895.1</v>
      </c>
      <c r="L21">
        <f t="shared" si="24"/>
        <v>1.5143572189750378</v>
      </c>
      <c r="M21" s="5">
        <f t="shared" si="8"/>
        <v>1</v>
      </c>
      <c r="N21" s="5">
        <f t="shared" si="9"/>
        <v>2</v>
      </c>
      <c r="O21" s="1"/>
      <c r="P21" s="1"/>
      <c r="Q21" s="1"/>
      <c r="R21" s="1"/>
      <c r="S21" s="1"/>
      <c r="T21" s="1"/>
      <c r="U21" s="53" t="s">
        <v>62</v>
      </c>
      <c r="V21" s="1">
        <f t="shared" si="10"/>
        <v>15</v>
      </c>
      <c r="W21" s="53">
        <v>2</v>
      </c>
      <c r="X21">
        <f t="shared" si="11"/>
        <v>400000</v>
      </c>
      <c r="Y21" s="3">
        <f t="shared" si="12"/>
        <v>2</v>
      </c>
      <c r="Z21">
        <f t="shared" si="1"/>
        <v>44622</v>
      </c>
      <c r="AA21" s="1">
        <v>22311</v>
      </c>
      <c r="AB21">
        <f t="shared" si="13"/>
        <v>37646.04</v>
      </c>
      <c r="AC21">
        <f t="shared" si="14"/>
        <v>1.6873309130025549</v>
      </c>
      <c r="AD21" s="5">
        <f t="shared" si="15"/>
        <v>1</v>
      </c>
      <c r="AE21" s="5">
        <f t="shared" si="16"/>
        <v>2</v>
      </c>
      <c r="AF21" s="1"/>
      <c r="AG21" s="1"/>
      <c r="AH21" s="1"/>
      <c r="AI21" s="1"/>
      <c r="AJ21" s="1"/>
      <c r="AK21" s="53" t="s">
        <v>62</v>
      </c>
      <c r="AL21" s="1">
        <f t="shared" si="17"/>
        <v>16</v>
      </c>
      <c r="AM21" s="53">
        <v>2</v>
      </c>
      <c r="AN21">
        <f t="shared" si="18"/>
        <v>400000</v>
      </c>
      <c r="AO21" s="3">
        <f t="shared" si="19"/>
        <v>2</v>
      </c>
      <c r="AP21">
        <f t="shared" si="2"/>
        <v>67480</v>
      </c>
      <c r="AQ21" s="1">
        <v>33740</v>
      </c>
      <c r="AR21">
        <f t="shared" si="20"/>
        <v>42322.42</v>
      </c>
      <c r="AS21">
        <f t="shared" si="21"/>
        <v>1.2543692946058091</v>
      </c>
      <c r="AT21" s="5">
        <f t="shared" si="22"/>
        <v>1</v>
      </c>
      <c r="AU21" s="5">
        <f t="shared" si="23"/>
        <v>2</v>
      </c>
    </row>
    <row r="22" spans="1:47" x14ac:dyDescent="0.2">
      <c r="A22" s="1"/>
      <c r="B22" s="1"/>
      <c r="C22" s="1"/>
      <c r="D22" s="53" t="s">
        <v>63</v>
      </c>
      <c r="E22" s="1">
        <f t="shared" si="3"/>
        <v>15</v>
      </c>
      <c r="F22" s="53">
        <v>2</v>
      </c>
      <c r="G22">
        <f t="shared" si="4"/>
        <v>400000</v>
      </c>
      <c r="H22" s="3">
        <f t="shared" si="5"/>
        <v>2</v>
      </c>
      <c r="I22">
        <f t="shared" si="0"/>
        <v>61416</v>
      </c>
      <c r="J22" s="1">
        <v>30708</v>
      </c>
      <c r="K22">
        <f t="shared" si="6"/>
        <v>46895.1</v>
      </c>
      <c r="L22">
        <f t="shared" si="24"/>
        <v>1.5271297381789761</v>
      </c>
      <c r="M22" s="5">
        <f t="shared" si="8"/>
        <v>1</v>
      </c>
      <c r="N22" s="5">
        <f t="shared" si="9"/>
        <v>2</v>
      </c>
      <c r="O22" s="1"/>
      <c r="P22" s="1"/>
      <c r="Q22" s="1"/>
      <c r="R22" s="1"/>
      <c r="S22" s="1"/>
      <c r="T22" s="1"/>
      <c r="U22" s="53" t="s">
        <v>63</v>
      </c>
      <c r="V22" s="1">
        <f t="shared" si="10"/>
        <v>15</v>
      </c>
      <c r="W22" s="53">
        <v>2</v>
      </c>
      <c r="X22">
        <f t="shared" si="11"/>
        <v>400000</v>
      </c>
      <c r="Y22" s="3">
        <f t="shared" si="12"/>
        <v>2</v>
      </c>
      <c r="Z22">
        <f t="shared" si="1"/>
        <v>46180</v>
      </c>
      <c r="AA22" s="1">
        <v>23090</v>
      </c>
      <c r="AB22">
        <f t="shared" si="13"/>
        <v>37646.04</v>
      </c>
      <c r="AC22">
        <f t="shared" si="14"/>
        <v>1.6304045041143354</v>
      </c>
      <c r="AD22" s="5">
        <f t="shared" si="15"/>
        <v>1</v>
      </c>
      <c r="AE22" s="5">
        <f t="shared" si="16"/>
        <v>2</v>
      </c>
      <c r="AF22" s="1"/>
      <c r="AG22" s="1"/>
      <c r="AH22" s="1"/>
      <c r="AI22" s="1"/>
      <c r="AJ22" s="1"/>
      <c r="AK22" s="53" t="s">
        <v>63</v>
      </c>
      <c r="AL22" s="1">
        <f t="shared" si="17"/>
        <v>16</v>
      </c>
      <c r="AM22" s="53">
        <v>2</v>
      </c>
      <c r="AN22">
        <f t="shared" si="18"/>
        <v>400000</v>
      </c>
      <c r="AO22" s="3">
        <f t="shared" si="19"/>
        <v>2</v>
      </c>
      <c r="AP22">
        <f t="shared" si="2"/>
        <v>65996</v>
      </c>
      <c r="AQ22" s="1">
        <v>32998</v>
      </c>
      <c r="AR22">
        <f t="shared" si="20"/>
        <v>42322.42</v>
      </c>
      <c r="AS22">
        <f t="shared" si="21"/>
        <v>1.2825753075943995</v>
      </c>
      <c r="AT22" s="5">
        <f t="shared" si="22"/>
        <v>1</v>
      </c>
      <c r="AU22" s="5">
        <f t="shared" si="23"/>
        <v>2</v>
      </c>
    </row>
    <row r="23" spans="1:47" x14ac:dyDescent="0.2">
      <c r="A23" s="1"/>
      <c r="B23" s="1"/>
      <c r="C23" s="1"/>
      <c r="D23" s="53" t="s">
        <v>64</v>
      </c>
      <c r="E23" s="1">
        <f t="shared" si="3"/>
        <v>15</v>
      </c>
      <c r="F23" s="53">
        <v>2</v>
      </c>
      <c r="G23">
        <f t="shared" si="4"/>
        <v>400000</v>
      </c>
      <c r="H23" s="3">
        <f t="shared" si="5"/>
        <v>2</v>
      </c>
      <c r="I23">
        <f t="shared" si="0"/>
        <v>60754</v>
      </c>
      <c r="J23" s="1">
        <v>30377</v>
      </c>
      <c r="K23">
        <f t="shared" si="6"/>
        <v>46895.1</v>
      </c>
      <c r="L23">
        <f t="shared" si="24"/>
        <v>1.5437699575336603</v>
      </c>
      <c r="M23" s="5">
        <f t="shared" si="8"/>
        <v>1</v>
      </c>
      <c r="N23" s="5">
        <f t="shared" si="9"/>
        <v>2</v>
      </c>
      <c r="O23" s="1"/>
      <c r="P23" s="1"/>
      <c r="Q23" s="1"/>
      <c r="R23" s="1"/>
      <c r="S23" s="1"/>
      <c r="T23" s="1"/>
      <c r="U23" s="53" t="s">
        <v>64</v>
      </c>
      <c r="V23" s="1">
        <f t="shared" si="10"/>
        <v>15</v>
      </c>
      <c r="W23" s="53">
        <v>2</v>
      </c>
      <c r="X23">
        <f t="shared" si="11"/>
        <v>400000</v>
      </c>
      <c r="Y23" s="3">
        <f t="shared" si="12"/>
        <v>2</v>
      </c>
      <c r="Z23">
        <f t="shared" si="1"/>
        <v>47450</v>
      </c>
      <c r="AA23" s="1">
        <v>23725</v>
      </c>
      <c r="AB23">
        <f t="shared" si="13"/>
        <v>37646.04</v>
      </c>
      <c r="AC23">
        <f t="shared" si="14"/>
        <v>1.5867667017913594</v>
      </c>
      <c r="AD23" s="5">
        <f t="shared" si="15"/>
        <v>1</v>
      </c>
      <c r="AE23" s="5">
        <f t="shared" si="16"/>
        <v>2</v>
      </c>
      <c r="AF23" s="1"/>
      <c r="AG23" s="1"/>
      <c r="AH23" s="1"/>
      <c r="AI23" s="1"/>
      <c r="AJ23" s="1"/>
      <c r="AK23" s="53" t="s">
        <v>64</v>
      </c>
      <c r="AL23" s="1">
        <f t="shared" si="17"/>
        <v>15</v>
      </c>
      <c r="AM23" s="53">
        <v>2</v>
      </c>
      <c r="AN23">
        <f t="shared" si="18"/>
        <v>400000</v>
      </c>
      <c r="AO23" s="3">
        <f t="shared" si="19"/>
        <v>2</v>
      </c>
      <c r="AP23">
        <f t="shared" si="2"/>
        <v>64334</v>
      </c>
      <c r="AQ23" s="1">
        <v>32167</v>
      </c>
      <c r="AR23">
        <f t="shared" si="20"/>
        <v>42322.42</v>
      </c>
      <c r="AS23">
        <f t="shared" si="21"/>
        <v>1.3157092672614792</v>
      </c>
      <c r="AT23" s="5">
        <f t="shared" si="22"/>
        <v>1</v>
      </c>
      <c r="AU23" s="5">
        <f t="shared" si="23"/>
        <v>2</v>
      </c>
    </row>
    <row r="24" spans="1:47" x14ac:dyDescent="0.2">
      <c r="A24" s="1"/>
      <c r="B24" s="1"/>
      <c r="C24" s="1"/>
      <c r="D24" s="53" t="s">
        <v>65</v>
      </c>
      <c r="E24" s="1">
        <f t="shared" si="3"/>
        <v>15</v>
      </c>
      <c r="F24" s="53">
        <v>2</v>
      </c>
      <c r="G24">
        <f t="shared" si="4"/>
        <v>400000</v>
      </c>
      <c r="H24" s="3">
        <f t="shared" si="5"/>
        <v>2</v>
      </c>
      <c r="I24">
        <f t="shared" si="0"/>
        <v>60324</v>
      </c>
      <c r="J24" s="1">
        <v>30162</v>
      </c>
      <c r="K24">
        <f t="shared" si="6"/>
        <v>46895.1</v>
      </c>
      <c r="L24">
        <f t="shared" si="24"/>
        <v>1.5547742192162324</v>
      </c>
      <c r="M24" s="5">
        <f t="shared" si="8"/>
        <v>1</v>
      </c>
      <c r="N24" s="5">
        <f t="shared" si="9"/>
        <v>2</v>
      </c>
      <c r="O24" s="1"/>
      <c r="P24" s="1"/>
      <c r="Q24" s="1"/>
      <c r="R24" s="1"/>
      <c r="S24" s="1"/>
      <c r="T24" s="1"/>
      <c r="U24" s="53" t="s">
        <v>65</v>
      </c>
      <c r="V24" s="1">
        <f t="shared" si="10"/>
        <v>15</v>
      </c>
      <c r="W24" s="53">
        <v>2</v>
      </c>
      <c r="X24">
        <f t="shared" si="11"/>
        <v>400000</v>
      </c>
      <c r="Y24" s="3">
        <f t="shared" si="12"/>
        <v>2</v>
      </c>
      <c r="Z24">
        <f t="shared" si="1"/>
        <v>48154</v>
      </c>
      <c r="AA24" s="1">
        <v>24077</v>
      </c>
      <c r="AB24">
        <f t="shared" si="13"/>
        <v>37646.04</v>
      </c>
      <c r="AC24">
        <f t="shared" si="14"/>
        <v>1.5635685508991986</v>
      </c>
      <c r="AD24" s="5">
        <f t="shared" si="15"/>
        <v>1</v>
      </c>
      <c r="AE24" s="5">
        <f t="shared" si="16"/>
        <v>2</v>
      </c>
      <c r="AF24" s="1"/>
      <c r="AG24" s="1"/>
      <c r="AH24" s="1"/>
      <c r="AI24" s="1"/>
      <c r="AJ24" s="1"/>
      <c r="AK24" s="53" t="s">
        <v>65</v>
      </c>
      <c r="AL24" s="1">
        <f t="shared" si="17"/>
        <v>15</v>
      </c>
      <c r="AM24" s="53">
        <v>2</v>
      </c>
      <c r="AN24">
        <f t="shared" si="18"/>
        <v>400000</v>
      </c>
      <c r="AO24" s="3">
        <f t="shared" si="19"/>
        <v>2</v>
      </c>
      <c r="AP24">
        <f t="shared" si="2"/>
        <v>63232</v>
      </c>
      <c r="AQ24" s="1">
        <v>31616</v>
      </c>
      <c r="AR24">
        <f t="shared" si="20"/>
        <v>42322.42</v>
      </c>
      <c r="AS24">
        <f t="shared" si="21"/>
        <v>1.3386392965587044</v>
      </c>
      <c r="AT24" s="5">
        <f t="shared" si="22"/>
        <v>1</v>
      </c>
      <c r="AU24" s="5">
        <f t="shared" si="23"/>
        <v>2</v>
      </c>
    </row>
    <row r="25" spans="1:47" x14ac:dyDescent="0.2">
      <c r="A25" s="1"/>
      <c r="B25" s="1"/>
      <c r="C25" s="1"/>
      <c r="D25" s="53" t="s">
        <v>66</v>
      </c>
      <c r="E25" s="1">
        <f t="shared" si="3"/>
        <v>15</v>
      </c>
      <c r="F25" s="53">
        <v>2</v>
      </c>
      <c r="G25">
        <f t="shared" si="4"/>
        <v>400000</v>
      </c>
      <c r="H25" s="3">
        <f t="shared" si="5"/>
        <v>2</v>
      </c>
      <c r="I25">
        <f t="shared" si="0"/>
        <v>58620</v>
      </c>
      <c r="J25" s="1">
        <v>29310</v>
      </c>
      <c r="K25">
        <f t="shared" si="6"/>
        <v>46895.1</v>
      </c>
      <c r="L25">
        <f t="shared" si="24"/>
        <v>1.5999692937563972</v>
      </c>
      <c r="M25" s="5">
        <f t="shared" si="8"/>
        <v>1</v>
      </c>
      <c r="N25" s="5">
        <f t="shared" si="9"/>
        <v>2</v>
      </c>
      <c r="O25" s="1"/>
      <c r="P25" s="1"/>
      <c r="Q25" s="1"/>
      <c r="R25" s="1"/>
      <c r="S25" s="1"/>
      <c r="T25" s="1"/>
      <c r="U25" s="53" t="s">
        <v>66</v>
      </c>
      <c r="V25" s="1">
        <f t="shared" si="10"/>
        <v>15</v>
      </c>
      <c r="W25" s="53">
        <v>2</v>
      </c>
      <c r="X25">
        <f t="shared" si="11"/>
        <v>400000</v>
      </c>
      <c r="Y25" s="3">
        <f t="shared" si="12"/>
        <v>2</v>
      </c>
      <c r="Z25">
        <f t="shared" si="1"/>
        <v>49016</v>
      </c>
      <c r="AA25" s="1">
        <v>24508</v>
      </c>
      <c r="AB25">
        <f t="shared" si="13"/>
        <v>37646.04</v>
      </c>
      <c r="AC25">
        <f t="shared" si="14"/>
        <v>1.5360714868614331</v>
      </c>
      <c r="AD25" s="5">
        <f t="shared" si="15"/>
        <v>1</v>
      </c>
      <c r="AE25" s="5">
        <f t="shared" si="16"/>
        <v>2</v>
      </c>
      <c r="AF25" s="1"/>
      <c r="AG25" s="1"/>
      <c r="AH25" s="1"/>
      <c r="AI25" s="1"/>
      <c r="AJ25" s="1"/>
      <c r="AK25" s="53" t="s">
        <v>66</v>
      </c>
      <c r="AL25" s="1">
        <f t="shared" si="17"/>
        <v>15</v>
      </c>
      <c r="AM25" s="53">
        <v>2</v>
      </c>
      <c r="AN25">
        <f t="shared" si="18"/>
        <v>400000</v>
      </c>
      <c r="AO25" s="3">
        <f t="shared" si="19"/>
        <v>2</v>
      </c>
      <c r="AP25">
        <f t="shared" si="2"/>
        <v>61186</v>
      </c>
      <c r="AQ25" s="1">
        <v>30593</v>
      </c>
      <c r="AR25">
        <f t="shared" si="20"/>
        <v>42322.42</v>
      </c>
      <c r="AS25">
        <f t="shared" si="21"/>
        <v>1.3834020854443827</v>
      </c>
      <c r="AT25" s="5">
        <f t="shared" si="22"/>
        <v>1</v>
      </c>
      <c r="AU25" s="5">
        <f t="shared" si="23"/>
        <v>2</v>
      </c>
    </row>
    <row r="26" spans="1:47" x14ac:dyDescent="0.2">
      <c r="A26" s="1"/>
      <c r="B26" s="1"/>
      <c r="C26" s="1"/>
      <c r="D26" s="53" t="s">
        <v>67</v>
      </c>
      <c r="E26" s="1">
        <f t="shared" si="3"/>
        <v>15</v>
      </c>
      <c r="F26" s="53">
        <v>2</v>
      </c>
      <c r="G26">
        <f t="shared" si="4"/>
        <v>400000</v>
      </c>
      <c r="H26" s="3">
        <f t="shared" si="5"/>
        <v>2</v>
      </c>
      <c r="I26">
        <f t="shared" si="0"/>
        <v>57544</v>
      </c>
      <c r="J26" s="1">
        <v>28772</v>
      </c>
      <c r="K26">
        <f t="shared" si="6"/>
        <v>46895.1</v>
      </c>
      <c r="L26">
        <f t="shared" si="24"/>
        <v>1.6298866953983038</v>
      </c>
      <c r="M26" s="5">
        <f t="shared" si="8"/>
        <v>1</v>
      </c>
      <c r="N26" s="5">
        <f t="shared" si="9"/>
        <v>2</v>
      </c>
      <c r="O26" s="1"/>
      <c r="P26" s="1"/>
      <c r="Q26" s="1"/>
      <c r="R26" s="1"/>
      <c r="S26" s="1"/>
      <c r="T26" s="1"/>
      <c r="U26" s="53" t="s">
        <v>67</v>
      </c>
      <c r="V26" s="1">
        <f t="shared" si="10"/>
        <v>15</v>
      </c>
      <c r="W26" s="53">
        <v>2</v>
      </c>
      <c r="X26">
        <f t="shared" si="11"/>
        <v>400000</v>
      </c>
      <c r="Y26" s="3">
        <f t="shared" si="12"/>
        <v>2</v>
      </c>
      <c r="Z26">
        <f t="shared" si="1"/>
        <v>50434</v>
      </c>
      <c r="AA26" s="1">
        <v>25217</v>
      </c>
      <c r="AB26">
        <f t="shared" si="13"/>
        <v>37646.04</v>
      </c>
      <c r="AC26">
        <f t="shared" si="14"/>
        <v>1.4928833723281913</v>
      </c>
      <c r="AD26" s="5">
        <f t="shared" si="15"/>
        <v>1</v>
      </c>
      <c r="AE26" s="5">
        <f t="shared" si="16"/>
        <v>2</v>
      </c>
      <c r="AF26" s="1"/>
      <c r="AG26" s="1"/>
      <c r="AH26" s="1"/>
      <c r="AI26" s="1"/>
      <c r="AJ26" s="1"/>
      <c r="AK26" s="53" t="s">
        <v>67</v>
      </c>
      <c r="AL26" s="1">
        <f t="shared" si="17"/>
        <v>15</v>
      </c>
      <c r="AM26" s="53">
        <v>2</v>
      </c>
      <c r="AN26">
        <f t="shared" si="18"/>
        <v>400000</v>
      </c>
      <c r="AO26" s="3">
        <f t="shared" si="19"/>
        <v>2</v>
      </c>
      <c r="AP26">
        <f t="shared" si="2"/>
        <v>59628</v>
      </c>
      <c r="AQ26" s="1">
        <v>29814</v>
      </c>
      <c r="AR26">
        <f t="shared" si="20"/>
        <v>42322.42</v>
      </c>
      <c r="AS26">
        <f t="shared" si="21"/>
        <v>1.4195485342456564</v>
      </c>
      <c r="AT26" s="5">
        <f t="shared" si="22"/>
        <v>1</v>
      </c>
      <c r="AU26" s="5">
        <f t="shared" si="23"/>
        <v>2</v>
      </c>
    </row>
    <row r="27" spans="1:47" x14ac:dyDescent="0.2">
      <c r="A27" s="1"/>
      <c r="B27" s="1"/>
      <c r="C27" s="1"/>
      <c r="D27" s="53" t="s">
        <v>68</v>
      </c>
      <c r="E27" s="1">
        <f t="shared" si="3"/>
        <v>15</v>
      </c>
      <c r="F27" s="53">
        <v>2</v>
      </c>
      <c r="G27">
        <f t="shared" si="4"/>
        <v>400000</v>
      </c>
      <c r="H27" s="3">
        <f t="shared" si="5"/>
        <v>2</v>
      </c>
      <c r="I27">
        <f t="shared" si="0"/>
        <v>55710</v>
      </c>
      <c r="J27" s="1">
        <v>27855</v>
      </c>
      <c r="K27">
        <f t="shared" si="6"/>
        <v>46895.1</v>
      </c>
      <c r="L27">
        <f t="shared" si="24"/>
        <v>1.6835433494884222</v>
      </c>
      <c r="M27" s="5">
        <f t="shared" si="8"/>
        <v>1</v>
      </c>
      <c r="N27" s="5">
        <f t="shared" si="9"/>
        <v>2</v>
      </c>
      <c r="O27" s="1"/>
      <c r="P27" s="1"/>
      <c r="Q27" s="1"/>
      <c r="R27" s="1"/>
      <c r="S27" s="1"/>
      <c r="T27" s="1"/>
      <c r="U27" s="53" t="s">
        <v>68</v>
      </c>
      <c r="V27" s="1">
        <f t="shared" si="10"/>
        <v>15</v>
      </c>
      <c r="W27" s="53">
        <v>2</v>
      </c>
      <c r="X27">
        <f t="shared" si="11"/>
        <v>400000</v>
      </c>
      <c r="Y27" s="3">
        <f t="shared" si="12"/>
        <v>2</v>
      </c>
      <c r="Z27">
        <f t="shared" si="1"/>
        <v>50702</v>
      </c>
      <c r="AA27" s="1">
        <v>25351</v>
      </c>
      <c r="AB27">
        <f t="shared" si="13"/>
        <v>37646.04</v>
      </c>
      <c r="AC27">
        <f t="shared" si="14"/>
        <v>1.4849923079957399</v>
      </c>
      <c r="AD27" s="5">
        <f t="shared" si="15"/>
        <v>1</v>
      </c>
      <c r="AE27" s="5">
        <f t="shared" si="16"/>
        <v>2</v>
      </c>
      <c r="AF27" s="1"/>
      <c r="AG27" s="1"/>
      <c r="AH27" s="1"/>
      <c r="AI27" s="1"/>
      <c r="AJ27" s="1"/>
      <c r="AK27" s="53" t="s">
        <v>68</v>
      </c>
      <c r="AL27" s="1">
        <f t="shared" si="17"/>
        <v>15</v>
      </c>
      <c r="AM27" s="53">
        <v>2</v>
      </c>
      <c r="AN27">
        <f t="shared" si="18"/>
        <v>400000</v>
      </c>
      <c r="AO27" s="3">
        <f t="shared" si="19"/>
        <v>2</v>
      </c>
      <c r="AP27">
        <f t="shared" si="2"/>
        <v>57738</v>
      </c>
      <c r="AQ27" s="1">
        <v>28869</v>
      </c>
      <c r="AR27">
        <f t="shared" si="20"/>
        <v>42322.42</v>
      </c>
      <c r="AS27">
        <f t="shared" si="21"/>
        <v>1.4660161418822959</v>
      </c>
      <c r="AT27" s="5">
        <f t="shared" si="22"/>
        <v>1</v>
      </c>
      <c r="AU27" s="5">
        <f t="shared" si="23"/>
        <v>2</v>
      </c>
    </row>
    <row r="28" spans="1:47" x14ac:dyDescent="0.2">
      <c r="A28" s="1"/>
      <c r="B28" s="1"/>
      <c r="C28" s="1"/>
      <c r="D28" s="53" t="s">
        <v>69</v>
      </c>
      <c r="E28" s="1">
        <f t="shared" si="3"/>
        <v>15</v>
      </c>
      <c r="F28" s="53">
        <v>2</v>
      </c>
      <c r="G28">
        <f t="shared" si="4"/>
        <v>400000</v>
      </c>
      <c r="H28" s="3">
        <f t="shared" si="5"/>
        <v>2</v>
      </c>
      <c r="I28">
        <f t="shared" si="0"/>
        <v>53410</v>
      </c>
      <c r="J28" s="1">
        <v>26705</v>
      </c>
      <c r="K28">
        <f t="shared" si="6"/>
        <v>46895.1</v>
      </c>
      <c r="L28">
        <f t="shared" si="24"/>
        <v>1.7560419397116644</v>
      </c>
      <c r="M28" s="5">
        <f t="shared" si="8"/>
        <v>1</v>
      </c>
      <c r="N28" s="5">
        <f t="shared" si="9"/>
        <v>2</v>
      </c>
      <c r="O28" s="1"/>
      <c r="P28" s="1"/>
      <c r="Q28" s="1"/>
      <c r="R28" s="1"/>
      <c r="S28" s="1"/>
      <c r="T28" s="1"/>
      <c r="U28" s="53" t="s">
        <v>69</v>
      </c>
      <c r="V28" s="1">
        <f t="shared" si="10"/>
        <v>15</v>
      </c>
      <c r="W28" s="53">
        <v>2</v>
      </c>
      <c r="X28">
        <f t="shared" si="11"/>
        <v>400000</v>
      </c>
      <c r="Y28" s="3">
        <f t="shared" si="12"/>
        <v>2</v>
      </c>
      <c r="Z28">
        <f t="shared" si="1"/>
        <v>51208</v>
      </c>
      <c r="AA28" s="1">
        <v>25604</v>
      </c>
      <c r="AB28">
        <f t="shared" si="13"/>
        <v>37646.04</v>
      </c>
      <c r="AC28">
        <f t="shared" si="14"/>
        <v>1.4703187002030933</v>
      </c>
      <c r="AD28" s="5">
        <f t="shared" si="15"/>
        <v>1</v>
      </c>
      <c r="AE28" s="5">
        <f t="shared" si="16"/>
        <v>2</v>
      </c>
      <c r="AF28" s="1"/>
      <c r="AG28" s="1"/>
      <c r="AH28" s="1"/>
      <c r="AI28" s="1"/>
      <c r="AJ28" s="1"/>
      <c r="AK28" s="53" t="s">
        <v>69</v>
      </c>
      <c r="AL28" s="1">
        <f t="shared" si="17"/>
        <v>15</v>
      </c>
      <c r="AM28" s="53">
        <v>2</v>
      </c>
      <c r="AN28">
        <f t="shared" si="18"/>
        <v>400000</v>
      </c>
      <c r="AO28" s="3">
        <f t="shared" si="19"/>
        <v>2</v>
      </c>
      <c r="AP28">
        <f t="shared" si="2"/>
        <v>56156</v>
      </c>
      <c r="AQ28" s="1">
        <v>28078</v>
      </c>
      <c r="AR28">
        <f t="shared" si="20"/>
        <v>42322.42</v>
      </c>
      <c r="AS28">
        <f t="shared" si="21"/>
        <v>1.5073160481515777</v>
      </c>
      <c r="AT28" s="5">
        <f t="shared" si="22"/>
        <v>1</v>
      </c>
      <c r="AU28" s="5">
        <f t="shared" si="23"/>
        <v>2</v>
      </c>
    </row>
    <row r="29" spans="1:47" x14ac:dyDescent="0.2">
      <c r="A29" s="1"/>
      <c r="B29" s="1"/>
      <c r="C29" s="1"/>
      <c r="D29" s="53" t="s">
        <v>70</v>
      </c>
      <c r="E29" s="1">
        <f t="shared" si="3"/>
        <v>15</v>
      </c>
      <c r="F29" s="53">
        <v>2</v>
      </c>
      <c r="G29">
        <f t="shared" si="4"/>
        <v>400000</v>
      </c>
      <c r="H29" s="3">
        <f t="shared" si="5"/>
        <v>2</v>
      </c>
      <c r="I29">
        <f t="shared" si="0"/>
        <v>52534</v>
      </c>
      <c r="J29" s="1">
        <v>26267</v>
      </c>
      <c r="K29">
        <f t="shared" si="6"/>
        <v>46895.1</v>
      </c>
      <c r="L29">
        <f t="shared" si="24"/>
        <v>1.7853237903072297</v>
      </c>
      <c r="M29" s="5">
        <f t="shared" si="8"/>
        <v>1</v>
      </c>
      <c r="N29" s="5">
        <f t="shared" si="9"/>
        <v>2</v>
      </c>
      <c r="O29" s="1"/>
      <c r="P29" s="1"/>
      <c r="Q29" s="1"/>
      <c r="R29" s="1"/>
      <c r="S29" s="1"/>
      <c r="T29" s="1"/>
      <c r="U29" s="53" t="s">
        <v>70</v>
      </c>
      <c r="V29" s="1">
        <f t="shared" si="10"/>
        <v>15</v>
      </c>
      <c r="W29" s="53">
        <v>2</v>
      </c>
      <c r="X29">
        <f t="shared" si="11"/>
        <v>400000</v>
      </c>
      <c r="Y29" s="3">
        <f t="shared" si="12"/>
        <v>2</v>
      </c>
      <c r="Z29">
        <f t="shared" si="1"/>
        <v>51704</v>
      </c>
      <c r="AA29" s="1">
        <v>25852</v>
      </c>
      <c r="AB29">
        <f t="shared" si="13"/>
        <v>37646.04</v>
      </c>
      <c r="AC29">
        <f t="shared" si="14"/>
        <v>1.4562138325854868</v>
      </c>
      <c r="AD29" s="5">
        <f t="shared" si="15"/>
        <v>1</v>
      </c>
      <c r="AE29" s="5">
        <f t="shared" si="16"/>
        <v>2</v>
      </c>
      <c r="AF29" s="1"/>
      <c r="AG29" s="1"/>
      <c r="AH29" s="1"/>
      <c r="AI29" s="1"/>
      <c r="AJ29" s="1"/>
      <c r="AK29" s="53" t="s">
        <v>70</v>
      </c>
      <c r="AL29" s="1">
        <f t="shared" si="17"/>
        <v>15</v>
      </c>
      <c r="AM29" s="53">
        <v>2</v>
      </c>
      <c r="AN29">
        <f t="shared" si="18"/>
        <v>400000</v>
      </c>
      <c r="AO29" s="3">
        <f t="shared" si="19"/>
        <v>2</v>
      </c>
      <c r="AP29">
        <f t="shared" si="2"/>
        <v>53798</v>
      </c>
      <c r="AQ29" s="1">
        <v>26899</v>
      </c>
      <c r="AR29">
        <f t="shared" si="20"/>
        <v>42322.42</v>
      </c>
      <c r="AS29">
        <f t="shared" si="21"/>
        <v>1.5733826536302464</v>
      </c>
      <c r="AT29" s="5">
        <f t="shared" si="22"/>
        <v>1</v>
      </c>
      <c r="AU29" s="5">
        <f t="shared" si="23"/>
        <v>2</v>
      </c>
    </row>
    <row r="30" spans="1:47" x14ac:dyDescent="0.2">
      <c r="A30" s="1"/>
      <c r="B30" s="1"/>
      <c r="C30" s="1"/>
      <c r="D30" s="53" t="s">
        <v>71</v>
      </c>
      <c r="E30" s="1">
        <f t="shared" si="3"/>
        <v>15</v>
      </c>
      <c r="F30" s="53">
        <v>2</v>
      </c>
      <c r="G30">
        <f t="shared" si="4"/>
        <v>400000</v>
      </c>
      <c r="H30" s="3">
        <f t="shared" si="5"/>
        <v>2</v>
      </c>
      <c r="I30">
        <f t="shared" si="0"/>
        <v>50828</v>
      </c>
      <c r="J30" s="1">
        <v>25414</v>
      </c>
      <c r="K30">
        <f t="shared" si="6"/>
        <v>46895.1</v>
      </c>
      <c r="L30">
        <f t="shared" si="24"/>
        <v>1.8452467144093807</v>
      </c>
      <c r="M30" s="5">
        <f t="shared" si="8"/>
        <v>1</v>
      </c>
      <c r="N30" s="5">
        <f t="shared" si="9"/>
        <v>2</v>
      </c>
      <c r="O30" s="1"/>
      <c r="P30" s="1"/>
      <c r="Q30" s="1"/>
      <c r="R30" s="1"/>
      <c r="S30" s="1"/>
      <c r="T30" s="1"/>
      <c r="U30" s="53" t="s">
        <v>71</v>
      </c>
      <c r="V30" s="1">
        <f t="shared" si="10"/>
        <v>15</v>
      </c>
      <c r="W30" s="53">
        <v>2</v>
      </c>
      <c r="X30">
        <f t="shared" si="11"/>
        <v>400000</v>
      </c>
      <c r="Y30" s="3">
        <f t="shared" si="12"/>
        <v>2</v>
      </c>
      <c r="Z30">
        <f t="shared" si="1"/>
        <v>51492</v>
      </c>
      <c r="AA30" s="1">
        <v>25746</v>
      </c>
      <c r="AB30">
        <f t="shared" si="13"/>
        <v>37646.04</v>
      </c>
      <c r="AC30">
        <f t="shared" si="14"/>
        <v>1.4622092752272198</v>
      </c>
      <c r="AD30" s="5">
        <f t="shared" si="15"/>
        <v>1</v>
      </c>
      <c r="AE30" s="5">
        <f t="shared" si="16"/>
        <v>2</v>
      </c>
      <c r="AF30" s="1"/>
      <c r="AG30" s="1"/>
      <c r="AH30" s="1"/>
      <c r="AI30" s="1"/>
      <c r="AJ30" s="1"/>
      <c r="AK30" s="53" t="s">
        <v>71</v>
      </c>
      <c r="AL30" s="1">
        <f t="shared" si="17"/>
        <v>15</v>
      </c>
      <c r="AM30" s="53">
        <v>2</v>
      </c>
      <c r="AN30">
        <f t="shared" si="18"/>
        <v>400000</v>
      </c>
      <c r="AO30" s="3">
        <f t="shared" si="19"/>
        <v>2</v>
      </c>
      <c r="AP30">
        <f t="shared" si="2"/>
        <v>51226</v>
      </c>
      <c r="AQ30" s="1">
        <v>25613</v>
      </c>
      <c r="AR30">
        <f t="shared" si="20"/>
        <v>42322.42</v>
      </c>
      <c r="AS30">
        <f t="shared" si="21"/>
        <v>1.6523804318119704</v>
      </c>
      <c r="AT30" s="5">
        <f t="shared" si="22"/>
        <v>1</v>
      </c>
      <c r="AU30" s="5">
        <f t="shared" si="23"/>
        <v>2</v>
      </c>
    </row>
    <row r="31" spans="1:47" x14ac:dyDescent="0.2">
      <c r="A31" s="1"/>
      <c r="B31" s="1"/>
      <c r="C31" s="1"/>
      <c r="D31" s="53" t="s">
        <v>81</v>
      </c>
      <c r="E31" s="1">
        <f>ROUNDUP(LOG(J31,2), 0)</f>
        <v>15</v>
      </c>
      <c r="F31" s="53">
        <v>2</v>
      </c>
      <c r="G31">
        <f t="shared" si="4"/>
        <v>400000</v>
      </c>
      <c r="H31" s="3">
        <f t="shared" si="5"/>
        <v>2</v>
      </c>
      <c r="I31">
        <f t="shared" si="0"/>
        <v>48666</v>
      </c>
      <c r="J31" s="1">
        <v>24333</v>
      </c>
      <c r="K31">
        <f t="shared" si="6"/>
        <v>46895.1</v>
      </c>
      <c r="L31">
        <f>K31/J31</f>
        <v>1.927222290716311</v>
      </c>
      <c r="M31" s="5">
        <f>_xlfn.FLOOR.PRECISE(L31)</f>
        <v>1</v>
      </c>
      <c r="N31" s="5">
        <f>ROUNDUP(L31,0)</f>
        <v>2</v>
      </c>
      <c r="O31" s="1"/>
      <c r="P31" s="1"/>
      <c r="Q31" s="1"/>
      <c r="R31" s="1"/>
      <c r="S31" s="1"/>
      <c r="T31" s="1"/>
      <c r="U31" s="53" t="s">
        <v>81</v>
      </c>
      <c r="V31" s="1">
        <f>ROUNDUP(LOG(AA31,2), 0)</f>
        <v>15</v>
      </c>
      <c r="W31" s="53">
        <v>2</v>
      </c>
      <c r="X31">
        <f t="shared" si="11"/>
        <v>400000</v>
      </c>
      <c r="Y31" s="3">
        <f t="shared" si="12"/>
        <v>2</v>
      </c>
      <c r="Z31">
        <f t="shared" si="1"/>
        <v>51386</v>
      </c>
      <c r="AA31" s="1">
        <v>25693</v>
      </c>
      <c r="AB31">
        <f t="shared" si="13"/>
        <v>37646.04</v>
      </c>
      <c r="AC31">
        <f>AB31/AA31</f>
        <v>1.4652255478145799</v>
      </c>
      <c r="AD31" s="5">
        <f>_xlfn.FLOOR.PRECISE(AC31)</f>
        <v>1</v>
      </c>
      <c r="AE31" s="5">
        <f>ROUNDUP(AC31,0)</f>
        <v>2</v>
      </c>
      <c r="AF31" s="1"/>
      <c r="AG31" s="1"/>
      <c r="AH31" s="1"/>
      <c r="AI31" s="1"/>
      <c r="AJ31" s="1"/>
      <c r="AK31" s="53" t="s">
        <v>81</v>
      </c>
      <c r="AL31" s="1">
        <f>ROUNDUP(LOG(AQ31,2), 0)</f>
        <v>15</v>
      </c>
      <c r="AM31" s="53">
        <v>2</v>
      </c>
      <c r="AN31">
        <f t="shared" si="18"/>
        <v>400000</v>
      </c>
      <c r="AO31" s="3">
        <f t="shared" si="19"/>
        <v>2</v>
      </c>
      <c r="AP31">
        <f t="shared" si="2"/>
        <v>49400</v>
      </c>
      <c r="AQ31" s="1">
        <v>24700</v>
      </c>
      <c r="AR31">
        <f t="shared" si="20"/>
        <v>42322.42</v>
      </c>
      <c r="AS31">
        <f>AR31/AQ31</f>
        <v>1.7134582995951417</v>
      </c>
      <c r="AT31" s="5">
        <f>_xlfn.FLOOR.PRECISE(AS31)</f>
        <v>1</v>
      </c>
      <c r="AU31" s="5">
        <f>ROUNDUP(AS31,0)</f>
        <v>2</v>
      </c>
    </row>
    <row r="32" spans="1:47" x14ac:dyDescent="0.2">
      <c r="A32" s="1"/>
      <c r="B32" s="1"/>
      <c r="C32" s="1"/>
      <c r="D32" s="53" t="s">
        <v>82</v>
      </c>
      <c r="E32" s="1">
        <f t="shared" si="3"/>
        <v>15</v>
      </c>
      <c r="F32" s="53">
        <v>2</v>
      </c>
      <c r="G32">
        <f t="shared" si="4"/>
        <v>400000</v>
      </c>
      <c r="H32" s="3">
        <f t="shared" si="5"/>
        <v>2</v>
      </c>
      <c r="I32">
        <f t="shared" si="0"/>
        <v>47142</v>
      </c>
      <c r="J32" s="1">
        <v>23571</v>
      </c>
      <c r="K32">
        <f t="shared" si="6"/>
        <v>46895.1</v>
      </c>
      <c r="L32">
        <f t="shared" ref="L32:L55" si="25">K32/J32</f>
        <v>1.9895252640957108</v>
      </c>
      <c r="M32" s="5">
        <f t="shared" ref="M32:M55" si="26">_xlfn.FLOOR.PRECISE(L32)</f>
        <v>1</v>
      </c>
      <c r="N32" s="5">
        <f t="shared" ref="N32:N55" si="27">ROUNDUP(L32,0)</f>
        <v>2</v>
      </c>
      <c r="O32" s="1"/>
      <c r="P32" s="1"/>
      <c r="Q32" s="1"/>
      <c r="R32" s="1"/>
      <c r="S32" s="1"/>
      <c r="T32" s="1"/>
      <c r="U32" s="53" t="s">
        <v>82</v>
      </c>
      <c r="V32" s="1">
        <f t="shared" si="10"/>
        <v>15</v>
      </c>
      <c r="W32" s="53">
        <v>2</v>
      </c>
      <c r="X32">
        <f t="shared" si="11"/>
        <v>400000</v>
      </c>
      <c r="Y32" s="3">
        <f t="shared" si="12"/>
        <v>2</v>
      </c>
      <c r="Z32">
        <f t="shared" si="1"/>
        <v>50978</v>
      </c>
      <c r="AA32" s="1">
        <v>25489</v>
      </c>
      <c r="AB32">
        <f t="shared" si="13"/>
        <v>37646.04</v>
      </c>
      <c r="AC32">
        <f t="shared" ref="AC32:AC55" si="28">AB32/AA32</f>
        <v>1.4769524108438934</v>
      </c>
      <c r="AD32" s="5">
        <f t="shared" ref="AD32:AD55" si="29">_xlfn.FLOOR.PRECISE(AC32)</f>
        <v>1</v>
      </c>
      <c r="AE32" s="5">
        <f t="shared" ref="AE32:AE55" si="30">ROUNDUP(AC32,0)</f>
        <v>2</v>
      </c>
      <c r="AF32" s="1"/>
      <c r="AG32" s="1"/>
      <c r="AH32" s="1"/>
      <c r="AI32" s="1"/>
      <c r="AJ32" s="1"/>
      <c r="AK32" s="53" t="s">
        <v>82</v>
      </c>
      <c r="AL32" s="1">
        <f t="shared" si="17"/>
        <v>15</v>
      </c>
      <c r="AM32" s="53">
        <v>2</v>
      </c>
      <c r="AN32">
        <f t="shared" si="18"/>
        <v>400000</v>
      </c>
      <c r="AO32" s="3">
        <f t="shared" si="19"/>
        <v>2</v>
      </c>
      <c r="AP32">
        <f t="shared" si="2"/>
        <v>46738</v>
      </c>
      <c r="AQ32" s="1">
        <v>23369</v>
      </c>
      <c r="AR32">
        <f t="shared" si="20"/>
        <v>42322.42</v>
      </c>
      <c r="AS32">
        <f t="shared" ref="AS32:AS55" si="31">AR32/AQ32</f>
        <v>1.8110496812015917</v>
      </c>
      <c r="AT32" s="5">
        <f t="shared" ref="AT32:AT55" si="32">_xlfn.FLOOR.PRECISE(AS32)</f>
        <v>1</v>
      </c>
      <c r="AU32" s="5">
        <f t="shared" ref="AU32:AU55" si="33">ROUNDUP(AS32,0)</f>
        <v>2</v>
      </c>
    </row>
    <row r="33" spans="1:47" ht="15" customHeight="1" x14ac:dyDescent="0.2">
      <c r="A33" s="1"/>
      <c r="B33" s="1"/>
      <c r="C33" s="1"/>
      <c r="D33" s="53" t="s">
        <v>83</v>
      </c>
      <c r="E33" s="1">
        <f t="shared" si="3"/>
        <v>15</v>
      </c>
      <c r="F33" s="53">
        <v>2</v>
      </c>
      <c r="G33">
        <f t="shared" si="4"/>
        <v>400000</v>
      </c>
      <c r="H33" s="3">
        <f t="shared" si="5"/>
        <v>3</v>
      </c>
      <c r="I33">
        <f t="shared" si="0"/>
        <v>44628</v>
      </c>
      <c r="J33" s="1">
        <v>22314</v>
      </c>
      <c r="K33">
        <f t="shared" si="6"/>
        <v>46895.1</v>
      </c>
      <c r="L33">
        <f t="shared" si="25"/>
        <v>2.1015998924442054</v>
      </c>
      <c r="M33" s="5">
        <f t="shared" si="26"/>
        <v>2</v>
      </c>
      <c r="N33" s="5">
        <f t="shared" si="27"/>
        <v>3</v>
      </c>
      <c r="O33" s="1"/>
      <c r="P33" s="1"/>
      <c r="Q33" s="1"/>
      <c r="R33" s="1"/>
      <c r="S33" s="1"/>
      <c r="T33" s="1"/>
      <c r="U33" s="53" t="s">
        <v>83</v>
      </c>
      <c r="V33" s="1">
        <f t="shared" si="10"/>
        <v>15</v>
      </c>
      <c r="W33" s="53">
        <v>2</v>
      </c>
      <c r="X33">
        <f t="shared" si="11"/>
        <v>400000</v>
      </c>
      <c r="Y33" s="3">
        <f t="shared" si="12"/>
        <v>2</v>
      </c>
      <c r="Z33">
        <f t="shared" si="1"/>
        <v>50656</v>
      </c>
      <c r="AA33" s="1">
        <v>25328</v>
      </c>
      <c r="AB33">
        <f t="shared" si="13"/>
        <v>37646.04</v>
      </c>
      <c r="AC33">
        <f t="shared" si="28"/>
        <v>1.4863408085912824</v>
      </c>
      <c r="AD33" s="5">
        <f t="shared" si="29"/>
        <v>1</v>
      </c>
      <c r="AE33" s="5">
        <f t="shared" si="30"/>
        <v>2</v>
      </c>
      <c r="AF33" s="1"/>
      <c r="AG33" s="1"/>
      <c r="AH33" s="1"/>
      <c r="AI33" s="1"/>
      <c r="AJ33" s="1"/>
      <c r="AK33" s="53" t="s">
        <v>83</v>
      </c>
      <c r="AL33" s="1">
        <f t="shared" si="17"/>
        <v>15</v>
      </c>
      <c r="AM33" s="53">
        <v>2</v>
      </c>
      <c r="AN33">
        <f t="shared" si="18"/>
        <v>400000</v>
      </c>
      <c r="AO33" s="3">
        <f t="shared" si="19"/>
        <v>2</v>
      </c>
      <c r="AP33">
        <f t="shared" si="2"/>
        <v>44436</v>
      </c>
      <c r="AQ33" s="1">
        <v>22218</v>
      </c>
      <c r="AR33">
        <f t="shared" si="20"/>
        <v>42322.42</v>
      </c>
      <c r="AS33">
        <f t="shared" si="31"/>
        <v>1.9048708254568367</v>
      </c>
      <c r="AT33" s="5">
        <f t="shared" si="32"/>
        <v>1</v>
      </c>
      <c r="AU33" s="5">
        <f t="shared" si="33"/>
        <v>2</v>
      </c>
    </row>
    <row r="34" spans="1:47" x14ac:dyDescent="0.2">
      <c r="A34" s="1"/>
      <c r="B34" s="1"/>
      <c r="C34" s="1"/>
      <c r="D34" s="53" t="s">
        <v>84</v>
      </c>
      <c r="E34" s="1">
        <f t="shared" si="3"/>
        <v>15</v>
      </c>
      <c r="F34" s="53">
        <v>2</v>
      </c>
      <c r="G34">
        <f t="shared" si="4"/>
        <v>400000</v>
      </c>
      <c r="H34" s="3">
        <f t="shared" si="5"/>
        <v>3</v>
      </c>
      <c r="I34">
        <f t="shared" si="0"/>
        <v>43246</v>
      </c>
      <c r="J34" s="1">
        <v>21623</v>
      </c>
      <c r="K34">
        <f t="shared" si="6"/>
        <v>46895.1</v>
      </c>
      <c r="L34">
        <f t="shared" si="25"/>
        <v>2.1687601165425705</v>
      </c>
      <c r="M34" s="5">
        <f t="shared" si="26"/>
        <v>2</v>
      </c>
      <c r="N34" s="5">
        <f t="shared" si="27"/>
        <v>3</v>
      </c>
      <c r="O34" s="1"/>
      <c r="P34" s="1"/>
      <c r="Q34" s="1"/>
      <c r="R34" s="1"/>
      <c r="S34" s="1"/>
      <c r="T34" s="1"/>
      <c r="U34" s="53" t="s">
        <v>84</v>
      </c>
      <c r="V34" s="1">
        <f t="shared" si="10"/>
        <v>15</v>
      </c>
      <c r="W34" s="53">
        <v>2</v>
      </c>
      <c r="X34">
        <f t="shared" si="11"/>
        <v>400000</v>
      </c>
      <c r="Y34" s="3">
        <f t="shared" si="12"/>
        <v>2</v>
      </c>
      <c r="Z34">
        <f t="shared" si="1"/>
        <v>50050</v>
      </c>
      <c r="AA34" s="1">
        <v>25025</v>
      </c>
      <c r="AB34">
        <f t="shared" si="13"/>
        <v>37646.04</v>
      </c>
      <c r="AC34">
        <f t="shared" si="28"/>
        <v>1.5043372627372629</v>
      </c>
      <c r="AD34" s="5">
        <f t="shared" si="29"/>
        <v>1</v>
      </c>
      <c r="AE34" s="5">
        <f t="shared" si="30"/>
        <v>2</v>
      </c>
      <c r="AF34" s="1"/>
      <c r="AG34" s="1"/>
      <c r="AH34" s="1"/>
      <c r="AI34" s="1"/>
      <c r="AJ34" s="1"/>
      <c r="AK34" s="53" t="s">
        <v>84</v>
      </c>
      <c r="AL34" s="1">
        <f t="shared" si="17"/>
        <v>15</v>
      </c>
      <c r="AM34" s="53">
        <v>2</v>
      </c>
      <c r="AN34">
        <f t="shared" si="18"/>
        <v>400000</v>
      </c>
      <c r="AO34" s="3">
        <f t="shared" si="19"/>
        <v>2</v>
      </c>
      <c r="AP34">
        <f t="shared" si="2"/>
        <v>42444</v>
      </c>
      <c r="AQ34" s="1">
        <v>21222</v>
      </c>
      <c r="AR34">
        <f t="shared" si="20"/>
        <v>42322.42</v>
      </c>
      <c r="AS34">
        <f t="shared" si="31"/>
        <v>1.9942710394873244</v>
      </c>
      <c r="AT34" s="5">
        <f t="shared" si="32"/>
        <v>1</v>
      </c>
      <c r="AU34" s="5">
        <f t="shared" si="33"/>
        <v>2</v>
      </c>
    </row>
    <row r="35" spans="1:47" x14ac:dyDescent="0.2">
      <c r="A35" s="1"/>
      <c r="B35" s="1"/>
      <c r="C35" s="1"/>
      <c r="D35" s="53" t="s">
        <v>85</v>
      </c>
      <c r="E35" s="1">
        <f t="shared" si="3"/>
        <v>15</v>
      </c>
      <c r="F35" s="53">
        <v>2</v>
      </c>
      <c r="G35">
        <f t="shared" si="4"/>
        <v>400000</v>
      </c>
      <c r="H35" s="3">
        <f t="shared" si="5"/>
        <v>3</v>
      </c>
      <c r="I35">
        <f t="shared" si="0"/>
        <v>41506</v>
      </c>
      <c r="J35" s="1">
        <v>20753</v>
      </c>
      <c r="K35">
        <f t="shared" si="6"/>
        <v>46895.1</v>
      </c>
      <c r="L35">
        <f t="shared" si="25"/>
        <v>2.2596781188261938</v>
      </c>
      <c r="M35" s="5">
        <f t="shared" si="26"/>
        <v>2</v>
      </c>
      <c r="N35" s="5">
        <f t="shared" si="27"/>
        <v>3</v>
      </c>
      <c r="O35" s="1"/>
      <c r="P35" s="1"/>
      <c r="Q35" s="1"/>
      <c r="R35" s="1"/>
      <c r="S35" s="1"/>
      <c r="T35" s="1"/>
      <c r="U35" s="53" t="s">
        <v>85</v>
      </c>
      <c r="V35" s="1">
        <f t="shared" si="10"/>
        <v>15</v>
      </c>
      <c r="W35" s="53">
        <v>2</v>
      </c>
      <c r="X35">
        <f t="shared" si="11"/>
        <v>400000</v>
      </c>
      <c r="Y35" s="3">
        <f t="shared" si="12"/>
        <v>2</v>
      </c>
      <c r="Z35">
        <f t="shared" si="1"/>
        <v>49280</v>
      </c>
      <c r="AA35" s="1">
        <v>24640</v>
      </c>
      <c r="AB35">
        <f t="shared" si="13"/>
        <v>37646.04</v>
      </c>
      <c r="AC35">
        <f t="shared" si="28"/>
        <v>1.5278425324675324</v>
      </c>
      <c r="AD35" s="5">
        <f t="shared" si="29"/>
        <v>1</v>
      </c>
      <c r="AE35" s="5">
        <f t="shared" si="30"/>
        <v>2</v>
      </c>
      <c r="AF35" s="1"/>
      <c r="AG35" s="1"/>
      <c r="AH35" s="1"/>
      <c r="AI35" s="1"/>
      <c r="AJ35" s="1"/>
      <c r="AK35" s="53" t="s">
        <v>85</v>
      </c>
      <c r="AL35" s="1">
        <f t="shared" si="17"/>
        <v>15</v>
      </c>
      <c r="AM35" s="53">
        <v>2</v>
      </c>
      <c r="AN35">
        <f t="shared" si="18"/>
        <v>400000</v>
      </c>
      <c r="AO35" s="3">
        <f t="shared" si="19"/>
        <v>3</v>
      </c>
      <c r="AP35">
        <f t="shared" si="2"/>
        <v>39966</v>
      </c>
      <c r="AQ35" s="1">
        <v>19983</v>
      </c>
      <c r="AR35">
        <f t="shared" si="20"/>
        <v>42322.42</v>
      </c>
      <c r="AS35">
        <f t="shared" si="31"/>
        <v>2.117921233048091</v>
      </c>
      <c r="AT35" s="5">
        <f t="shared" si="32"/>
        <v>2</v>
      </c>
      <c r="AU35" s="5">
        <f t="shared" si="33"/>
        <v>3</v>
      </c>
    </row>
    <row r="36" spans="1:47" x14ac:dyDescent="0.2">
      <c r="A36" s="1"/>
      <c r="B36" s="1"/>
      <c r="C36" s="1"/>
      <c r="D36" s="53" t="s">
        <v>86</v>
      </c>
      <c r="E36" s="1">
        <f t="shared" si="3"/>
        <v>15</v>
      </c>
      <c r="F36" s="53">
        <v>2</v>
      </c>
      <c r="G36">
        <f t="shared" si="4"/>
        <v>400000</v>
      </c>
      <c r="H36" s="3">
        <f t="shared" si="5"/>
        <v>3</v>
      </c>
      <c r="I36">
        <f t="shared" si="0"/>
        <v>39272</v>
      </c>
      <c r="J36" s="1">
        <v>19636</v>
      </c>
      <c r="K36">
        <f>I$56/50</f>
        <v>46895.1</v>
      </c>
      <c r="L36">
        <f t="shared" si="25"/>
        <v>2.3882206151965777</v>
      </c>
      <c r="M36" s="5">
        <f t="shared" si="26"/>
        <v>2</v>
      </c>
      <c r="N36" s="5">
        <f t="shared" si="27"/>
        <v>3</v>
      </c>
      <c r="O36" s="1"/>
      <c r="P36" s="1"/>
      <c r="Q36" s="1"/>
      <c r="R36" s="1"/>
      <c r="S36" s="1"/>
      <c r="T36" s="1"/>
      <c r="U36" s="53" t="s">
        <v>86</v>
      </c>
      <c r="V36" s="1">
        <f t="shared" si="10"/>
        <v>15</v>
      </c>
      <c r="W36" s="53">
        <v>2</v>
      </c>
      <c r="X36">
        <f t="shared" si="11"/>
        <v>400000</v>
      </c>
      <c r="Y36" s="3">
        <f t="shared" si="12"/>
        <v>2</v>
      </c>
      <c r="Z36">
        <f t="shared" si="1"/>
        <v>48656</v>
      </c>
      <c r="AA36" s="1">
        <v>24328</v>
      </c>
      <c r="AB36">
        <f>Z$56/50</f>
        <v>37646.04</v>
      </c>
      <c r="AC36">
        <f t="shared" si="28"/>
        <v>1.5474366984544559</v>
      </c>
      <c r="AD36" s="5">
        <f t="shared" si="29"/>
        <v>1</v>
      </c>
      <c r="AE36" s="5">
        <f t="shared" si="30"/>
        <v>2</v>
      </c>
      <c r="AF36" s="1"/>
      <c r="AG36" s="1"/>
      <c r="AH36" s="1"/>
      <c r="AI36" s="1"/>
      <c r="AJ36" s="1"/>
      <c r="AK36" s="53" t="s">
        <v>86</v>
      </c>
      <c r="AL36" s="1">
        <f t="shared" si="17"/>
        <v>15</v>
      </c>
      <c r="AM36" s="53">
        <v>2</v>
      </c>
      <c r="AN36">
        <f t="shared" si="18"/>
        <v>400000</v>
      </c>
      <c r="AO36" s="3">
        <f t="shared" si="19"/>
        <v>3</v>
      </c>
      <c r="AP36">
        <f t="shared" si="2"/>
        <v>37548</v>
      </c>
      <c r="AQ36" s="1">
        <v>18774</v>
      </c>
      <c r="AR36">
        <f>AP$56/50</f>
        <v>42322.42</v>
      </c>
      <c r="AS36">
        <f t="shared" si="31"/>
        <v>2.2543102162565249</v>
      </c>
      <c r="AT36" s="5">
        <f t="shared" si="32"/>
        <v>2</v>
      </c>
      <c r="AU36" s="5">
        <f t="shared" si="33"/>
        <v>3</v>
      </c>
    </row>
    <row r="37" spans="1:47" x14ac:dyDescent="0.2">
      <c r="A37" s="1"/>
      <c r="B37" s="1"/>
      <c r="C37" s="1"/>
      <c r="D37" s="53" t="s">
        <v>87</v>
      </c>
      <c r="E37" s="1">
        <f t="shared" si="3"/>
        <v>15</v>
      </c>
      <c r="F37" s="53">
        <v>2</v>
      </c>
      <c r="G37">
        <f>B$4/25</f>
        <v>400000</v>
      </c>
      <c r="H37" s="3">
        <f t="shared" si="5"/>
        <v>3</v>
      </c>
      <c r="I37">
        <f t="shared" si="0"/>
        <v>37556</v>
      </c>
      <c r="J37" s="1">
        <v>18778</v>
      </c>
      <c r="K37">
        <f t="shared" si="6"/>
        <v>46895.1</v>
      </c>
      <c r="L37">
        <f t="shared" si="25"/>
        <v>2.4973426349984025</v>
      </c>
      <c r="M37" s="5">
        <f t="shared" si="26"/>
        <v>2</v>
      </c>
      <c r="N37" s="5">
        <f t="shared" si="27"/>
        <v>3</v>
      </c>
      <c r="O37" s="1"/>
      <c r="P37" s="1"/>
      <c r="Q37" s="1"/>
      <c r="R37" s="1"/>
      <c r="S37" s="1"/>
      <c r="T37" s="1"/>
      <c r="U37" s="53" t="s">
        <v>87</v>
      </c>
      <c r="V37" s="1">
        <f t="shared" si="10"/>
        <v>15</v>
      </c>
      <c r="W37" s="53">
        <v>2</v>
      </c>
      <c r="X37">
        <f>S$4/25</f>
        <v>400000</v>
      </c>
      <c r="Y37" s="3">
        <f t="shared" si="12"/>
        <v>2</v>
      </c>
      <c r="Z37">
        <f t="shared" si="1"/>
        <v>47906</v>
      </c>
      <c r="AA37" s="1">
        <v>23953</v>
      </c>
      <c r="AB37">
        <f t="shared" ref="AB37:AB55" si="34">Z$56/50</f>
        <v>37646.04</v>
      </c>
      <c r="AC37">
        <f t="shared" si="28"/>
        <v>1.5716628397278003</v>
      </c>
      <c r="AD37" s="5">
        <f t="shared" si="29"/>
        <v>1</v>
      </c>
      <c r="AE37" s="5">
        <f t="shared" si="30"/>
        <v>2</v>
      </c>
      <c r="AF37" s="1"/>
      <c r="AG37" s="1"/>
      <c r="AH37" s="1"/>
      <c r="AI37" s="1"/>
      <c r="AJ37" s="1"/>
      <c r="AK37" s="53" t="s">
        <v>87</v>
      </c>
      <c r="AL37" s="1">
        <f t="shared" si="17"/>
        <v>15</v>
      </c>
      <c r="AM37" s="53">
        <v>2</v>
      </c>
      <c r="AN37">
        <f>AI$4/25</f>
        <v>400000</v>
      </c>
      <c r="AO37" s="3">
        <f t="shared" si="19"/>
        <v>3</v>
      </c>
      <c r="AP37">
        <f t="shared" si="2"/>
        <v>35530</v>
      </c>
      <c r="AQ37" s="1">
        <v>17765</v>
      </c>
      <c r="AR37">
        <f t="shared" ref="AR37:AR55" si="35">AP$56/50</f>
        <v>42322.42</v>
      </c>
      <c r="AS37">
        <f t="shared" si="31"/>
        <v>2.3823484379397692</v>
      </c>
      <c r="AT37" s="5">
        <f t="shared" si="32"/>
        <v>2</v>
      </c>
      <c r="AU37" s="5">
        <f t="shared" si="33"/>
        <v>3</v>
      </c>
    </row>
    <row r="38" spans="1:47" x14ac:dyDescent="0.2">
      <c r="A38" s="1"/>
      <c r="B38" s="1"/>
      <c r="C38" s="1"/>
      <c r="D38" s="53" t="s">
        <v>88</v>
      </c>
      <c r="E38" s="1">
        <f t="shared" si="3"/>
        <v>15</v>
      </c>
      <c r="F38" s="53">
        <v>2</v>
      </c>
      <c r="G38">
        <f t="shared" si="4"/>
        <v>400000</v>
      </c>
      <c r="H38" s="3">
        <f t="shared" si="5"/>
        <v>3</v>
      </c>
      <c r="I38">
        <f t="shared" si="0"/>
        <v>35644</v>
      </c>
      <c r="J38" s="1">
        <v>17822</v>
      </c>
      <c r="K38">
        <f t="shared" si="6"/>
        <v>46895.1</v>
      </c>
      <c r="L38">
        <f t="shared" si="25"/>
        <v>2.6313040062843673</v>
      </c>
      <c r="M38" s="5">
        <f t="shared" si="26"/>
        <v>2</v>
      </c>
      <c r="N38" s="5">
        <f t="shared" si="27"/>
        <v>3</v>
      </c>
      <c r="O38" s="1"/>
      <c r="P38" s="1"/>
      <c r="Q38" s="1"/>
      <c r="R38" s="1"/>
      <c r="S38" s="1"/>
      <c r="T38" s="1"/>
      <c r="U38" s="53" t="s">
        <v>88</v>
      </c>
      <c r="V38" s="1">
        <f t="shared" si="10"/>
        <v>15</v>
      </c>
      <c r="W38" s="53">
        <v>2</v>
      </c>
      <c r="X38">
        <f t="shared" si="11"/>
        <v>400000</v>
      </c>
      <c r="Y38" s="3">
        <f t="shared" si="12"/>
        <v>2</v>
      </c>
      <c r="Z38">
        <f t="shared" si="1"/>
        <v>47034</v>
      </c>
      <c r="AA38" s="1">
        <v>23517</v>
      </c>
      <c r="AB38">
        <f t="shared" si="34"/>
        <v>37646.04</v>
      </c>
      <c r="AC38">
        <f t="shared" si="28"/>
        <v>1.6008011225921674</v>
      </c>
      <c r="AD38" s="5">
        <f t="shared" si="29"/>
        <v>1</v>
      </c>
      <c r="AE38" s="5">
        <f t="shared" si="30"/>
        <v>2</v>
      </c>
      <c r="AF38" s="1"/>
      <c r="AG38" s="1"/>
      <c r="AH38" s="1"/>
      <c r="AI38" s="1"/>
      <c r="AJ38" s="1"/>
      <c r="AK38" s="53" t="s">
        <v>88</v>
      </c>
      <c r="AL38" s="1">
        <f t="shared" si="17"/>
        <v>15</v>
      </c>
      <c r="AM38" s="53">
        <v>2</v>
      </c>
      <c r="AN38">
        <f t="shared" si="18"/>
        <v>400000</v>
      </c>
      <c r="AO38" s="3">
        <f t="shared" si="19"/>
        <v>3</v>
      </c>
      <c r="AP38">
        <f t="shared" si="2"/>
        <v>33066</v>
      </c>
      <c r="AQ38" s="1">
        <v>16533</v>
      </c>
      <c r="AR38">
        <f t="shared" si="35"/>
        <v>42322.42</v>
      </c>
      <c r="AS38">
        <f t="shared" si="31"/>
        <v>2.5598754007137239</v>
      </c>
      <c r="AT38" s="5">
        <f t="shared" si="32"/>
        <v>2</v>
      </c>
      <c r="AU38" s="5">
        <f t="shared" si="33"/>
        <v>3</v>
      </c>
    </row>
    <row r="39" spans="1:47" x14ac:dyDescent="0.2">
      <c r="A39" s="1"/>
      <c r="B39" s="1"/>
      <c r="C39" s="1"/>
      <c r="D39" s="53" t="s">
        <v>89</v>
      </c>
      <c r="E39" s="1">
        <f t="shared" si="3"/>
        <v>15</v>
      </c>
      <c r="F39" s="53">
        <v>2</v>
      </c>
      <c r="G39">
        <f t="shared" si="4"/>
        <v>400000</v>
      </c>
      <c r="H39" s="3">
        <f t="shared" si="5"/>
        <v>3</v>
      </c>
      <c r="I39">
        <f t="shared" si="0"/>
        <v>33358</v>
      </c>
      <c r="J39" s="1">
        <v>16679</v>
      </c>
      <c r="K39">
        <f t="shared" si="6"/>
        <v>46895.1</v>
      </c>
      <c r="L39">
        <f t="shared" si="25"/>
        <v>2.8116253972060674</v>
      </c>
      <c r="M39" s="5">
        <f t="shared" si="26"/>
        <v>2</v>
      </c>
      <c r="N39" s="5">
        <f t="shared" si="27"/>
        <v>3</v>
      </c>
      <c r="O39" s="1"/>
      <c r="P39" s="1"/>
      <c r="Q39" s="1"/>
      <c r="R39" s="1"/>
      <c r="S39" s="1"/>
      <c r="T39" s="1"/>
      <c r="U39" s="53" t="s">
        <v>89</v>
      </c>
      <c r="V39" s="1">
        <f t="shared" si="10"/>
        <v>15</v>
      </c>
      <c r="W39" s="53">
        <v>2</v>
      </c>
      <c r="X39">
        <f t="shared" si="11"/>
        <v>400000</v>
      </c>
      <c r="Y39" s="3">
        <f t="shared" si="12"/>
        <v>2</v>
      </c>
      <c r="Z39">
        <f t="shared" si="1"/>
        <v>45600</v>
      </c>
      <c r="AA39" s="1">
        <v>22800</v>
      </c>
      <c r="AB39">
        <f t="shared" si="34"/>
        <v>37646.04</v>
      </c>
      <c r="AC39">
        <f t="shared" si="28"/>
        <v>1.6511421052631579</v>
      </c>
      <c r="AD39" s="5">
        <f t="shared" si="29"/>
        <v>1</v>
      </c>
      <c r="AE39" s="5">
        <f t="shared" si="30"/>
        <v>2</v>
      </c>
      <c r="AF39" s="1"/>
      <c r="AG39" s="1"/>
      <c r="AH39" s="1"/>
      <c r="AI39" s="1"/>
      <c r="AJ39" s="1"/>
      <c r="AK39" s="53" t="s">
        <v>89</v>
      </c>
      <c r="AL39" s="1">
        <f t="shared" si="17"/>
        <v>14</v>
      </c>
      <c r="AM39" s="53">
        <v>2</v>
      </c>
      <c r="AN39">
        <f t="shared" si="18"/>
        <v>400000</v>
      </c>
      <c r="AO39" s="3">
        <f t="shared" si="19"/>
        <v>3</v>
      </c>
      <c r="AP39">
        <f t="shared" si="2"/>
        <v>30762</v>
      </c>
      <c r="AQ39" s="1">
        <v>15381</v>
      </c>
      <c r="AR39">
        <f t="shared" si="35"/>
        <v>42322.42</v>
      </c>
      <c r="AS39">
        <f t="shared" si="31"/>
        <v>2.7516039269228267</v>
      </c>
      <c r="AT39" s="5">
        <f t="shared" si="32"/>
        <v>2</v>
      </c>
      <c r="AU39" s="5">
        <f t="shared" si="33"/>
        <v>3</v>
      </c>
    </row>
    <row r="40" spans="1:47" x14ac:dyDescent="0.2">
      <c r="A40" s="1"/>
      <c r="B40" s="1"/>
      <c r="C40" s="1"/>
      <c r="D40" s="53" t="s">
        <v>90</v>
      </c>
      <c r="E40" s="1">
        <f t="shared" si="3"/>
        <v>14</v>
      </c>
      <c r="F40" s="53">
        <v>2</v>
      </c>
      <c r="G40">
        <f t="shared" si="4"/>
        <v>400000</v>
      </c>
      <c r="H40" s="3">
        <f t="shared" si="5"/>
        <v>3</v>
      </c>
      <c r="I40">
        <f t="shared" si="0"/>
        <v>31866</v>
      </c>
      <c r="J40" s="1">
        <v>15933</v>
      </c>
      <c r="K40">
        <f t="shared" si="6"/>
        <v>46895.1</v>
      </c>
      <c r="L40">
        <f t="shared" si="25"/>
        <v>2.9432686876294483</v>
      </c>
      <c r="M40" s="5">
        <f t="shared" si="26"/>
        <v>2</v>
      </c>
      <c r="N40" s="5">
        <f t="shared" si="27"/>
        <v>3</v>
      </c>
      <c r="O40" s="1"/>
      <c r="P40" s="1"/>
      <c r="Q40" s="1"/>
      <c r="R40" s="1"/>
      <c r="S40" s="1"/>
      <c r="T40" s="1"/>
      <c r="U40" s="53" t="s">
        <v>90</v>
      </c>
      <c r="V40" s="1">
        <f t="shared" si="10"/>
        <v>15</v>
      </c>
      <c r="W40" s="53">
        <v>2</v>
      </c>
      <c r="X40">
        <f t="shared" si="11"/>
        <v>400000</v>
      </c>
      <c r="Y40" s="3">
        <f t="shared" si="12"/>
        <v>2</v>
      </c>
      <c r="Z40">
        <f t="shared" si="1"/>
        <v>44564</v>
      </c>
      <c r="AA40" s="1">
        <v>22282</v>
      </c>
      <c r="AB40">
        <f t="shared" si="34"/>
        <v>37646.04</v>
      </c>
      <c r="AC40">
        <f t="shared" si="28"/>
        <v>1.6895269724441253</v>
      </c>
      <c r="AD40" s="5">
        <f t="shared" si="29"/>
        <v>1</v>
      </c>
      <c r="AE40" s="5">
        <f t="shared" si="30"/>
        <v>2</v>
      </c>
      <c r="AF40" s="1"/>
      <c r="AG40" s="1"/>
      <c r="AH40" s="1"/>
      <c r="AI40" s="1"/>
      <c r="AJ40" s="1"/>
      <c r="AK40" s="53" t="s">
        <v>90</v>
      </c>
      <c r="AL40" s="1">
        <f t="shared" si="17"/>
        <v>14</v>
      </c>
      <c r="AM40" s="53">
        <v>2</v>
      </c>
      <c r="AN40">
        <f t="shared" si="18"/>
        <v>400000</v>
      </c>
      <c r="AO40" s="3">
        <f t="shared" si="19"/>
        <v>3</v>
      </c>
      <c r="AP40">
        <f t="shared" si="2"/>
        <v>28478</v>
      </c>
      <c r="AQ40" s="1">
        <v>14239</v>
      </c>
      <c r="AR40">
        <f t="shared" si="35"/>
        <v>42322.42</v>
      </c>
      <c r="AS40">
        <f t="shared" si="31"/>
        <v>2.9722887843247419</v>
      </c>
      <c r="AT40" s="5">
        <f t="shared" si="32"/>
        <v>2</v>
      </c>
      <c r="AU40" s="5">
        <f t="shared" si="33"/>
        <v>3</v>
      </c>
    </row>
    <row r="41" spans="1:47" x14ac:dyDescent="0.2">
      <c r="A41" s="1"/>
      <c r="B41" s="1"/>
      <c r="C41" s="1"/>
      <c r="D41" s="53" t="s">
        <v>91</v>
      </c>
      <c r="E41" s="1">
        <f t="shared" si="3"/>
        <v>14</v>
      </c>
      <c r="F41" s="53">
        <v>2</v>
      </c>
      <c r="G41">
        <f t="shared" si="4"/>
        <v>400000</v>
      </c>
      <c r="H41" s="3">
        <f t="shared" si="5"/>
        <v>4</v>
      </c>
      <c r="I41">
        <f t="shared" si="0"/>
        <v>29810</v>
      </c>
      <c r="J41" s="1">
        <v>14905</v>
      </c>
      <c r="K41">
        <f t="shared" si="6"/>
        <v>46895.1</v>
      </c>
      <c r="L41">
        <f t="shared" si="25"/>
        <v>3.1462663535726265</v>
      </c>
      <c r="M41" s="5">
        <f t="shared" si="26"/>
        <v>3</v>
      </c>
      <c r="N41" s="5">
        <f t="shared" si="27"/>
        <v>4</v>
      </c>
      <c r="O41" s="1"/>
      <c r="P41" s="1"/>
      <c r="Q41" s="1"/>
      <c r="R41" s="1"/>
      <c r="S41" s="1"/>
      <c r="T41" s="1"/>
      <c r="U41" s="53" t="s">
        <v>91</v>
      </c>
      <c r="V41" s="1">
        <f t="shared" si="10"/>
        <v>15</v>
      </c>
      <c r="W41" s="53">
        <v>2</v>
      </c>
      <c r="X41">
        <f t="shared" si="11"/>
        <v>400000</v>
      </c>
      <c r="Y41" s="3">
        <f t="shared" si="12"/>
        <v>2</v>
      </c>
      <c r="Z41">
        <f t="shared" si="1"/>
        <v>43490</v>
      </c>
      <c r="AA41" s="1">
        <v>21745</v>
      </c>
      <c r="AB41">
        <f t="shared" si="34"/>
        <v>37646.04</v>
      </c>
      <c r="AC41">
        <f t="shared" si="28"/>
        <v>1.7312504023913544</v>
      </c>
      <c r="AD41" s="5">
        <f t="shared" si="29"/>
        <v>1</v>
      </c>
      <c r="AE41" s="5">
        <f t="shared" si="30"/>
        <v>2</v>
      </c>
      <c r="AF41" s="1"/>
      <c r="AG41" s="1"/>
      <c r="AH41" s="1"/>
      <c r="AI41" s="1"/>
      <c r="AJ41" s="1"/>
      <c r="AK41" s="53" t="s">
        <v>91</v>
      </c>
      <c r="AL41" s="1">
        <f t="shared" si="17"/>
        <v>14</v>
      </c>
      <c r="AM41" s="53">
        <v>2</v>
      </c>
      <c r="AN41">
        <f t="shared" si="18"/>
        <v>400000</v>
      </c>
      <c r="AO41" s="3">
        <f t="shared" si="19"/>
        <v>4</v>
      </c>
      <c r="AP41">
        <f t="shared" si="2"/>
        <v>26650</v>
      </c>
      <c r="AQ41" s="1">
        <v>13325</v>
      </c>
      <c r="AR41">
        <f t="shared" si="35"/>
        <v>42322.42</v>
      </c>
      <c r="AS41">
        <f t="shared" si="31"/>
        <v>3.1761666041275798</v>
      </c>
      <c r="AT41" s="5">
        <f t="shared" si="32"/>
        <v>3</v>
      </c>
      <c r="AU41" s="5">
        <f t="shared" si="33"/>
        <v>4</v>
      </c>
    </row>
    <row r="42" spans="1:47" x14ac:dyDescent="0.2">
      <c r="A42" s="1"/>
      <c r="B42" s="1"/>
      <c r="C42" s="1"/>
      <c r="D42" s="53" t="s">
        <v>92</v>
      </c>
      <c r="E42" s="1">
        <f t="shared" si="3"/>
        <v>14</v>
      </c>
      <c r="F42" s="53">
        <v>2</v>
      </c>
      <c r="G42">
        <f t="shared" si="4"/>
        <v>400000</v>
      </c>
      <c r="H42" s="3">
        <f t="shared" si="5"/>
        <v>4</v>
      </c>
      <c r="I42">
        <f t="shared" si="0"/>
        <v>27854</v>
      </c>
      <c r="J42" s="1">
        <v>13927</v>
      </c>
      <c r="K42">
        <f t="shared" si="6"/>
        <v>46895.1</v>
      </c>
      <c r="L42">
        <f t="shared" si="25"/>
        <v>3.3672075823939109</v>
      </c>
      <c r="M42" s="5">
        <f t="shared" si="26"/>
        <v>3</v>
      </c>
      <c r="N42" s="5">
        <f t="shared" si="27"/>
        <v>4</v>
      </c>
      <c r="O42" s="1"/>
      <c r="P42" s="1"/>
      <c r="Q42" s="1"/>
      <c r="R42" s="1"/>
      <c r="S42" s="1"/>
      <c r="T42" s="1"/>
      <c r="U42" s="53" t="s">
        <v>92</v>
      </c>
      <c r="V42" s="1">
        <f t="shared" si="10"/>
        <v>15</v>
      </c>
      <c r="W42" s="53">
        <v>2</v>
      </c>
      <c r="X42">
        <f t="shared" si="11"/>
        <v>400000</v>
      </c>
      <c r="Y42" s="3">
        <f t="shared" si="12"/>
        <v>2</v>
      </c>
      <c r="Z42">
        <f t="shared" si="1"/>
        <v>42064</v>
      </c>
      <c r="AA42" s="1">
        <v>21032</v>
      </c>
      <c r="AB42">
        <f t="shared" si="34"/>
        <v>37646.04</v>
      </c>
      <c r="AC42">
        <f t="shared" si="28"/>
        <v>1.7899410422213771</v>
      </c>
      <c r="AD42" s="5">
        <f t="shared" si="29"/>
        <v>1</v>
      </c>
      <c r="AE42" s="5">
        <f t="shared" si="30"/>
        <v>2</v>
      </c>
      <c r="AF42" s="1"/>
      <c r="AG42" s="1"/>
      <c r="AH42" s="1"/>
      <c r="AI42" s="1"/>
      <c r="AJ42" s="1"/>
      <c r="AK42" s="53" t="s">
        <v>92</v>
      </c>
      <c r="AL42" s="1">
        <f t="shared" si="17"/>
        <v>14</v>
      </c>
      <c r="AM42" s="53">
        <v>2</v>
      </c>
      <c r="AN42">
        <f t="shared" si="18"/>
        <v>400000</v>
      </c>
      <c r="AO42" s="3">
        <f t="shared" si="19"/>
        <v>4</v>
      </c>
      <c r="AP42">
        <f t="shared" si="2"/>
        <v>24616</v>
      </c>
      <c r="AQ42" s="1">
        <v>12308</v>
      </c>
      <c r="AR42">
        <f t="shared" si="35"/>
        <v>42322.42</v>
      </c>
      <c r="AS42">
        <f t="shared" si="31"/>
        <v>3.4386106597335067</v>
      </c>
      <c r="AT42" s="5">
        <f t="shared" si="32"/>
        <v>3</v>
      </c>
      <c r="AU42" s="5">
        <f t="shared" si="33"/>
        <v>4</v>
      </c>
    </row>
    <row r="43" spans="1:47" x14ac:dyDescent="0.2">
      <c r="A43" s="1"/>
      <c r="B43" s="1"/>
      <c r="C43" s="1"/>
      <c r="D43" s="53" t="s">
        <v>93</v>
      </c>
      <c r="E43" s="1">
        <f t="shared" si="3"/>
        <v>14</v>
      </c>
      <c r="F43" s="53">
        <v>2</v>
      </c>
      <c r="G43">
        <f t="shared" si="4"/>
        <v>400000</v>
      </c>
      <c r="H43" s="3">
        <f t="shared" si="5"/>
        <v>4</v>
      </c>
      <c r="I43">
        <f t="shared" si="0"/>
        <v>26404</v>
      </c>
      <c r="J43" s="1">
        <v>13202</v>
      </c>
      <c r="K43">
        <f t="shared" si="6"/>
        <v>46895.1</v>
      </c>
      <c r="L43">
        <f t="shared" si="25"/>
        <v>3.5521208907741251</v>
      </c>
      <c r="M43" s="5">
        <f t="shared" si="26"/>
        <v>3</v>
      </c>
      <c r="N43" s="5">
        <f t="shared" si="27"/>
        <v>4</v>
      </c>
      <c r="O43" s="1"/>
      <c r="P43" s="1"/>
      <c r="Q43" s="1"/>
      <c r="R43" s="1"/>
      <c r="S43" s="1"/>
      <c r="T43" s="1"/>
      <c r="U43" s="53" t="s">
        <v>93</v>
      </c>
      <c r="V43" s="1">
        <f t="shared" si="10"/>
        <v>15</v>
      </c>
      <c r="W43" s="53">
        <v>2</v>
      </c>
      <c r="X43">
        <f t="shared" si="11"/>
        <v>400000</v>
      </c>
      <c r="Y43" s="3">
        <f t="shared" si="12"/>
        <v>2</v>
      </c>
      <c r="Z43">
        <f t="shared" si="1"/>
        <v>40988</v>
      </c>
      <c r="AA43" s="1">
        <v>20494</v>
      </c>
      <c r="AB43">
        <f t="shared" si="34"/>
        <v>37646.04</v>
      </c>
      <c r="AC43">
        <f t="shared" si="28"/>
        <v>1.8369298331218893</v>
      </c>
      <c r="AD43" s="5">
        <f t="shared" si="29"/>
        <v>1</v>
      </c>
      <c r="AE43" s="5">
        <f t="shared" si="30"/>
        <v>2</v>
      </c>
      <c r="AF43" s="1"/>
      <c r="AG43" s="1"/>
      <c r="AH43" s="1"/>
      <c r="AI43" s="1"/>
      <c r="AJ43" s="1"/>
      <c r="AK43" s="53" t="s">
        <v>93</v>
      </c>
      <c r="AL43" s="1">
        <f t="shared" si="17"/>
        <v>14</v>
      </c>
      <c r="AM43" s="53">
        <v>2</v>
      </c>
      <c r="AN43">
        <f t="shared" si="18"/>
        <v>400000</v>
      </c>
      <c r="AO43" s="3">
        <f t="shared" si="19"/>
        <v>4</v>
      </c>
      <c r="AP43">
        <f t="shared" si="2"/>
        <v>22570</v>
      </c>
      <c r="AQ43" s="1">
        <v>11285</v>
      </c>
      <c r="AR43">
        <f t="shared" si="35"/>
        <v>42322.42</v>
      </c>
      <c r="AS43">
        <f t="shared" si="31"/>
        <v>3.7503252104563578</v>
      </c>
      <c r="AT43" s="5">
        <f t="shared" si="32"/>
        <v>3</v>
      </c>
      <c r="AU43" s="5">
        <f t="shared" si="33"/>
        <v>4</v>
      </c>
    </row>
    <row r="44" spans="1:47" x14ac:dyDescent="0.2">
      <c r="A44" s="1"/>
      <c r="B44" s="1"/>
      <c r="C44" s="1"/>
      <c r="D44" s="53" t="s">
        <v>94</v>
      </c>
      <c r="E44" s="1">
        <f t="shared" si="3"/>
        <v>14</v>
      </c>
      <c r="F44" s="53">
        <v>2</v>
      </c>
      <c r="G44">
        <f t="shared" si="4"/>
        <v>400000</v>
      </c>
      <c r="H44" s="3">
        <f t="shared" si="5"/>
        <v>4</v>
      </c>
      <c r="I44">
        <f t="shared" si="0"/>
        <v>24374</v>
      </c>
      <c r="J44" s="1">
        <v>12187</v>
      </c>
      <c r="K44">
        <f t="shared" si="6"/>
        <v>46895.1</v>
      </c>
      <c r="L44">
        <f t="shared" si="25"/>
        <v>3.8479609419873633</v>
      </c>
      <c r="M44" s="5">
        <f t="shared" si="26"/>
        <v>3</v>
      </c>
      <c r="N44" s="5">
        <f t="shared" si="27"/>
        <v>4</v>
      </c>
      <c r="O44" s="1"/>
      <c r="P44" s="1"/>
      <c r="Q44" s="1"/>
      <c r="R44" s="1"/>
      <c r="S44" s="1"/>
      <c r="T44" s="1"/>
      <c r="U44" s="53" t="s">
        <v>94</v>
      </c>
      <c r="V44" s="1">
        <f t="shared" si="10"/>
        <v>15</v>
      </c>
      <c r="W44" s="53">
        <v>2</v>
      </c>
      <c r="X44">
        <f t="shared" si="11"/>
        <v>400000</v>
      </c>
      <c r="Y44" s="3">
        <f t="shared" si="12"/>
        <v>2</v>
      </c>
      <c r="Z44">
        <f t="shared" si="1"/>
        <v>39660</v>
      </c>
      <c r="AA44" s="1">
        <v>19830</v>
      </c>
      <c r="AB44">
        <f t="shared" si="34"/>
        <v>37646.04</v>
      </c>
      <c r="AC44">
        <f t="shared" si="28"/>
        <v>1.8984387291981846</v>
      </c>
      <c r="AD44" s="5">
        <f t="shared" si="29"/>
        <v>1</v>
      </c>
      <c r="AE44" s="5">
        <f t="shared" si="30"/>
        <v>2</v>
      </c>
      <c r="AF44" s="1"/>
      <c r="AG44" s="1"/>
      <c r="AH44" s="1"/>
      <c r="AI44" s="1"/>
      <c r="AJ44" s="1"/>
      <c r="AK44" s="53" t="s">
        <v>94</v>
      </c>
      <c r="AL44" s="1">
        <f t="shared" si="17"/>
        <v>14</v>
      </c>
      <c r="AM44" s="53">
        <v>2</v>
      </c>
      <c r="AN44">
        <f t="shared" si="18"/>
        <v>400000</v>
      </c>
      <c r="AO44" s="3">
        <f t="shared" si="19"/>
        <v>5</v>
      </c>
      <c r="AP44">
        <f t="shared" si="2"/>
        <v>20472</v>
      </c>
      <c r="AQ44" s="1">
        <v>10236</v>
      </c>
      <c r="AR44">
        <f t="shared" si="35"/>
        <v>42322.42</v>
      </c>
      <c r="AS44">
        <f t="shared" si="31"/>
        <v>4.1346639312231339</v>
      </c>
      <c r="AT44" s="5">
        <f t="shared" si="32"/>
        <v>4</v>
      </c>
      <c r="AU44" s="5">
        <f t="shared" si="33"/>
        <v>5</v>
      </c>
    </row>
    <row r="45" spans="1:47" x14ac:dyDescent="0.2">
      <c r="A45" s="1"/>
      <c r="B45" s="1"/>
      <c r="C45" s="1"/>
      <c r="D45" s="53" t="s">
        <v>95</v>
      </c>
      <c r="E45" s="1">
        <f t="shared" si="3"/>
        <v>14</v>
      </c>
      <c r="F45" s="53">
        <v>2</v>
      </c>
      <c r="G45">
        <f t="shared" si="4"/>
        <v>400000</v>
      </c>
      <c r="H45" s="3">
        <f t="shared" si="5"/>
        <v>5</v>
      </c>
      <c r="I45">
        <f t="shared" si="0"/>
        <v>22684</v>
      </c>
      <c r="J45" s="1">
        <v>11342</v>
      </c>
      <c r="K45">
        <f t="shared" si="6"/>
        <v>46895.1</v>
      </c>
      <c r="L45">
        <f t="shared" si="25"/>
        <v>4.1346411567624752</v>
      </c>
      <c r="M45" s="5">
        <f t="shared" si="26"/>
        <v>4</v>
      </c>
      <c r="N45" s="5">
        <f t="shared" si="27"/>
        <v>5</v>
      </c>
      <c r="O45" s="1"/>
      <c r="P45" s="1"/>
      <c r="Q45" s="1"/>
      <c r="R45" s="1"/>
      <c r="S45" s="1"/>
      <c r="T45" s="1"/>
      <c r="U45" s="53" t="s">
        <v>95</v>
      </c>
      <c r="V45" s="1">
        <f t="shared" si="10"/>
        <v>15</v>
      </c>
      <c r="W45" s="53">
        <v>2</v>
      </c>
      <c r="X45">
        <f t="shared" si="11"/>
        <v>400000</v>
      </c>
      <c r="Y45" s="3">
        <f t="shared" si="12"/>
        <v>2</v>
      </c>
      <c r="Z45">
        <f t="shared" si="1"/>
        <v>37766</v>
      </c>
      <c r="AA45" s="1">
        <v>18883</v>
      </c>
      <c r="AB45">
        <f t="shared" si="34"/>
        <v>37646.04</v>
      </c>
      <c r="AC45">
        <f t="shared" si="28"/>
        <v>1.9936471958904836</v>
      </c>
      <c r="AD45" s="5">
        <f t="shared" si="29"/>
        <v>1</v>
      </c>
      <c r="AE45" s="5">
        <f t="shared" si="30"/>
        <v>2</v>
      </c>
      <c r="AF45" s="1"/>
      <c r="AG45" s="1"/>
      <c r="AH45" s="1"/>
      <c r="AI45" s="1"/>
      <c r="AJ45" s="1"/>
      <c r="AK45" s="53" t="s">
        <v>95</v>
      </c>
      <c r="AL45" s="1">
        <f t="shared" si="17"/>
        <v>14</v>
      </c>
      <c r="AM45" s="53">
        <v>2</v>
      </c>
      <c r="AN45">
        <f t="shared" si="18"/>
        <v>400000</v>
      </c>
      <c r="AO45" s="3">
        <f t="shared" si="19"/>
        <v>5</v>
      </c>
      <c r="AP45">
        <f t="shared" si="2"/>
        <v>18608</v>
      </c>
      <c r="AQ45" s="1">
        <v>9304</v>
      </c>
      <c r="AR45">
        <f t="shared" si="35"/>
        <v>42322.42</v>
      </c>
      <c r="AS45">
        <f t="shared" si="31"/>
        <v>4.5488413585554595</v>
      </c>
      <c r="AT45" s="5">
        <f t="shared" si="32"/>
        <v>4</v>
      </c>
      <c r="AU45" s="5">
        <f t="shared" si="33"/>
        <v>5</v>
      </c>
    </row>
    <row r="46" spans="1:47" x14ac:dyDescent="0.2">
      <c r="A46" s="1"/>
      <c r="B46" s="1"/>
      <c r="C46" s="1"/>
      <c r="D46" s="53" t="s">
        <v>96</v>
      </c>
      <c r="E46" s="1">
        <f t="shared" si="3"/>
        <v>14</v>
      </c>
      <c r="F46" s="53">
        <v>2</v>
      </c>
      <c r="G46">
        <f t="shared" si="4"/>
        <v>400000</v>
      </c>
      <c r="H46" s="3">
        <f t="shared" si="5"/>
        <v>5</v>
      </c>
      <c r="I46">
        <f t="shared" si="0"/>
        <v>21148</v>
      </c>
      <c r="J46" s="1">
        <v>10574</v>
      </c>
      <c r="K46">
        <f t="shared" si="6"/>
        <v>46895.1</v>
      </c>
      <c r="L46">
        <f t="shared" si="25"/>
        <v>4.43494420276149</v>
      </c>
      <c r="M46" s="5">
        <f t="shared" si="26"/>
        <v>4</v>
      </c>
      <c r="N46" s="5">
        <f t="shared" si="27"/>
        <v>5</v>
      </c>
      <c r="O46" s="1"/>
      <c r="P46" s="1"/>
      <c r="Q46" s="1"/>
      <c r="R46" s="1"/>
      <c r="S46" s="1"/>
      <c r="T46" s="1"/>
      <c r="U46" s="53" t="s">
        <v>96</v>
      </c>
      <c r="V46" s="1">
        <f t="shared" si="10"/>
        <v>15</v>
      </c>
      <c r="W46" s="53">
        <v>2</v>
      </c>
      <c r="X46">
        <f t="shared" si="11"/>
        <v>400000</v>
      </c>
      <c r="Y46" s="3">
        <f t="shared" si="12"/>
        <v>3</v>
      </c>
      <c r="Z46">
        <f t="shared" si="1"/>
        <v>36198</v>
      </c>
      <c r="AA46" s="1">
        <v>18099</v>
      </c>
      <c r="AB46">
        <f t="shared" si="34"/>
        <v>37646.04</v>
      </c>
      <c r="AC46">
        <f t="shared" si="28"/>
        <v>2.0800066302005638</v>
      </c>
      <c r="AD46" s="5">
        <f t="shared" si="29"/>
        <v>2</v>
      </c>
      <c r="AE46" s="5">
        <f t="shared" si="30"/>
        <v>3</v>
      </c>
      <c r="AF46" s="1"/>
      <c r="AG46" s="1"/>
      <c r="AH46" s="1"/>
      <c r="AI46" s="1"/>
      <c r="AJ46" s="1"/>
      <c r="AK46" s="53" t="s">
        <v>96</v>
      </c>
      <c r="AL46" s="1">
        <f t="shared" si="17"/>
        <v>14</v>
      </c>
      <c r="AM46" s="53">
        <v>2</v>
      </c>
      <c r="AN46">
        <f t="shared" si="18"/>
        <v>400000</v>
      </c>
      <c r="AO46" s="3">
        <f t="shared" si="19"/>
        <v>6</v>
      </c>
      <c r="AP46">
        <f t="shared" si="2"/>
        <v>16834</v>
      </c>
      <c r="AQ46" s="1">
        <v>8417</v>
      </c>
      <c r="AR46">
        <f t="shared" si="35"/>
        <v>42322.42</v>
      </c>
      <c r="AS46">
        <f t="shared" si="31"/>
        <v>5.0282071997148625</v>
      </c>
      <c r="AT46" s="5">
        <f t="shared" si="32"/>
        <v>5</v>
      </c>
      <c r="AU46" s="5">
        <f t="shared" si="33"/>
        <v>6</v>
      </c>
    </row>
    <row r="47" spans="1:47" x14ac:dyDescent="0.2">
      <c r="A47" s="1"/>
      <c r="B47" s="1"/>
      <c r="C47" s="1"/>
      <c r="D47" s="53" t="s">
        <v>97</v>
      </c>
      <c r="E47" s="1">
        <f t="shared" si="3"/>
        <v>14</v>
      </c>
      <c r="F47" s="53">
        <v>2</v>
      </c>
      <c r="G47">
        <f t="shared" si="4"/>
        <v>400000</v>
      </c>
      <c r="H47" s="3">
        <f t="shared" si="5"/>
        <v>5</v>
      </c>
      <c r="I47">
        <f t="shared" si="0"/>
        <v>19268</v>
      </c>
      <c r="J47" s="1">
        <v>9634</v>
      </c>
      <c r="K47">
        <f t="shared" si="6"/>
        <v>46895.1</v>
      </c>
      <c r="L47">
        <f t="shared" si="25"/>
        <v>4.867666597467303</v>
      </c>
      <c r="M47" s="5">
        <f t="shared" si="26"/>
        <v>4</v>
      </c>
      <c r="N47" s="5">
        <f t="shared" si="27"/>
        <v>5</v>
      </c>
      <c r="O47" s="1"/>
      <c r="P47" s="1"/>
      <c r="Q47" s="1"/>
      <c r="R47" s="1"/>
      <c r="S47" s="1"/>
      <c r="T47" s="1"/>
      <c r="U47" s="53" t="s">
        <v>97</v>
      </c>
      <c r="V47" s="1">
        <f t="shared" si="10"/>
        <v>15</v>
      </c>
      <c r="W47" s="53">
        <v>2</v>
      </c>
      <c r="X47">
        <f t="shared" si="11"/>
        <v>400000</v>
      </c>
      <c r="Y47" s="3">
        <f t="shared" si="12"/>
        <v>3</v>
      </c>
      <c r="Z47">
        <f t="shared" si="1"/>
        <v>34730</v>
      </c>
      <c r="AA47" s="1">
        <v>17365</v>
      </c>
      <c r="AB47">
        <f t="shared" si="34"/>
        <v>37646.04</v>
      </c>
      <c r="AC47">
        <f t="shared" si="28"/>
        <v>2.1679262885113735</v>
      </c>
      <c r="AD47" s="5">
        <f t="shared" si="29"/>
        <v>2</v>
      </c>
      <c r="AE47" s="5">
        <f t="shared" si="30"/>
        <v>3</v>
      </c>
      <c r="AF47" s="1"/>
      <c r="AG47" s="1"/>
      <c r="AH47" s="1"/>
      <c r="AI47" s="1"/>
      <c r="AJ47" s="1"/>
      <c r="AK47" s="53" t="s">
        <v>97</v>
      </c>
      <c r="AL47" s="1">
        <f t="shared" si="17"/>
        <v>13</v>
      </c>
      <c r="AM47" s="53">
        <v>2</v>
      </c>
      <c r="AN47">
        <f t="shared" si="18"/>
        <v>400000</v>
      </c>
      <c r="AO47" s="3">
        <f t="shared" si="19"/>
        <v>6</v>
      </c>
      <c r="AP47">
        <f t="shared" si="2"/>
        <v>15306</v>
      </c>
      <c r="AQ47" s="1">
        <v>7653</v>
      </c>
      <c r="AR47">
        <f t="shared" si="35"/>
        <v>42322.42</v>
      </c>
      <c r="AS47">
        <f t="shared" si="31"/>
        <v>5.5301737880569712</v>
      </c>
      <c r="AT47" s="5">
        <f t="shared" si="32"/>
        <v>5</v>
      </c>
      <c r="AU47" s="5">
        <f t="shared" si="33"/>
        <v>6</v>
      </c>
    </row>
    <row r="48" spans="1:47" x14ac:dyDescent="0.2">
      <c r="A48" s="1"/>
      <c r="B48" s="1"/>
      <c r="C48" s="1"/>
      <c r="D48" s="53" t="s">
        <v>98</v>
      </c>
      <c r="E48" s="1">
        <f t="shared" si="3"/>
        <v>14</v>
      </c>
      <c r="F48" s="53">
        <v>2</v>
      </c>
      <c r="G48">
        <f t="shared" si="4"/>
        <v>400000</v>
      </c>
      <c r="H48" s="3">
        <f t="shared" si="5"/>
        <v>6</v>
      </c>
      <c r="I48">
        <f t="shared" si="0"/>
        <v>17648</v>
      </c>
      <c r="J48" s="1">
        <v>8824</v>
      </c>
      <c r="K48">
        <f t="shared" si="6"/>
        <v>46895.1</v>
      </c>
      <c r="L48">
        <f t="shared" si="25"/>
        <v>5.3144945602901181</v>
      </c>
      <c r="M48" s="5">
        <f t="shared" si="26"/>
        <v>5</v>
      </c>
      <c r="N48" s="5">
        <f t="shared" si="27"/>
        <v>6</v>
      </c>
      <c r="O48" s="1"/>
      <c r="P48" s="1"/>
      <c r="Q48" s="1"/>
      <c r="R48" s="1"/>
      <c r="S48" s="1"/>
      <c r="T48" s="1"/>
      <c r="U48" s="53" t="s">
        <v>98</v>
      </c>
      <c r="V48" s="1">
        <f t="shared" si="10"/>
        <v>15</v>
      </c>
      <c r="W48" s="53">
        <v>2</v>
      </c>
      <c r="X48">
        <f t="shared" si="11"/>
        <v>400000</v>
      </c>
      <c r="Y48" s="3">
        <f t="shared" si="12"/>
        <v>3</v>
      </c>
      <c r="Z48">
        <f t="shared" si="1"/>
        <v>33134</v>
      </c>
      <c r="AA48" s="1">
        <v>16567</v>
      </c>
      <c r="AB48">
        <f t="shared" si="34"/>
        <v>37646.04</v>
      </c>
      <c r="AC48">
        <f t="shared" si="28"/>
        <v>2.2723510593348224</v>
      </c>
      <c r="AD48" s="5">
        <f t="shared" si="29"/>
        <v>2</v>
      </c>
      <c r="AE48" s="5">
        <f t="shared" si="30"/>
        <v>3</v>
      </c>
      <c r="AF48" s="1"/>
      <c r="AG48" s="1"/>
      <c r="AH48" s="1"/>
      <c r="AI48" s="1"/>
      <c r="AJ48" s="1"/>
      <c r="AK48" s="53" t="s">
        <v>98</v>
      </c>
      <c r="AL48" s="1">
        <f t="shared" si="17"/>
        <v>13</v>
      </c>
      <c r="AM48" s="53">
        <v>2</v>
      </c>
      <c r="AN48">
        <f t="shared" si="18"/>
        <v>400000</v>
      </c>
      <c r="AO48" s="3">
        <f t="shared" si="19"/>
        <v>7</v>
      </c>
      <c r="AP48">
        <f t="shared" si="2"/>
        <v>13584</v>
      </c>
      <c r="AQ48" s="1">
        <v>6792</v>
      </c>
      <c r="AR48">
        <f t="shared" si="35"/>
        <v>42322.42</v>
      </c>
      <c r="AS48">
        <f t="shared" si="31"/>
        <v>6.231216136631331</v>
      </c>
      <c r="AT48" s="5">
        <f t="shared" si="32"/>
        <v>6</v>
      </c>
      <c r="AU48" s="5">
        <f t="shared" si="33"/>
        <v>7</v>
      </c>
    </row>
    <row r="49" spans="1:47" x14ac:dyDescent="0.2">
      <c r="A49" s="1"/>
      <c r="B49" s="1"/>
      <c r="C49" s="1"/>
      <c r="D49" s="53" t="s">
        <v>99</v>
      </c>
      <c r="E49" s="1">
        <f t="shared" si="3"/>
        <v>13</v>
      </c>
      <c r="F49" s="53">
        <v>2</v>
      </c>
      <c r="G49">
        <f t="shared" si="4"/>
        <v>400000</v>
      </c>
      <c r="H49" s="3">
        <f t="shared" si="5"/>
        <v>6</v>
      </c>
      <c r="I49">
        <f t="shared" si="0"/>
        <v>15954</v>
      </c>
      <c r="J49" s="1">
        <v>7977</v>
      </c>
      <c r="K49">
        <f t="shared" si="6"/>
        <v>46895.1</v>
      </c>
      <c r="L49">
        <f t="shared" si="25"/>
        <v>5.8787890184279803</v>
      </c>
      <c r="M49" s="5">
        <f t="shared" si="26"/>
        <v>5</v>
      </c>
      <c r="N49" s="5">
        <f t="shared" si="27"/>
        <v>6</v>
      </c>
      <c r="O49" s="1"/>
      <c r="P49" s="1"/>
      <c r="Q49" s="1"/>
      <c r="R49" s="1"/>
      <c r="S49" s="1"/>
      <c r="T49" s="1"/>
      <c r="U49" s="53" t="s">
        <v>99</v>
      </c>
      <c r="V49" s="1">
        <f t="shared" si="10"/>
        <v>14</v>
      </c>
      <c r="W49" s="53">
        <v>2</v>
      </c>
      <c r="X49">
        <f t="shared" si="11"/>
        <v>400000</v>
      </c>
      <c r="Y49" s="3">
        <f t="shared" si="12"/>
        <v>3</v>
      </c>
      <c r="Z49">
        <f t="shared" si="1"/>
        <v>31574</v>
      </c>
      <c r="AA49" s="1">
        <v>15787</v>
      </c>
      <c r="AB49">
        <f t="shared" si="34"/>
        <v>37646.04</v>
      </c>
      <c r="AC49">
        <f t="shared" si="28"/>
        <v>2.3846227909039084</v>
      </c>
      <c r="AD49" s="5">
        <f t="shared" si="29"/>
        <v>2</v>
      </c>
      <c r="AE49" s="5">
        <f t="shared" si="30"/>
        <v>3</v>
      </c>
      <c r="AF49" s="1"/>
      <c r="AG49" s="1"/>
      <c r="AH49" s="1"/>
      <c r="AI49" s="1"/>
      <c r="AJ49" s="1"/>
      <c r="AK49" s="53" t="s">
        <v>99</v>
      </c>
      <c r="AL49" s="1">
        <f t="shared" si="17"/>
        <v>13</v>
      </c>
      <c r="AM49" s="53">
        <v>2</v>
      </c>
      <c r="AN49">
        <f t="shared" si="18"/>
        <v>400000</v>
      </c>
      <c r="AO49" s="3">
        <f t="shared" si="19"/>
        <v>7</v>
      </c>
      <c r="AP49">
        <f t="shared" si="2"/>
        <v>12250</v>
      </c>
      <c r="AQ49" s="1">
        <v>6125</v>
      </c>
      <c r="AR49">
        <f t="shared" si="35"/>
        <v>42322.42</v>
      </c>
      <c r="AS49">
        <f t="shared" si="31"/>
        <v>6.909782857142857</v>
      </c>
      <c r="AT49" s="5">
        <f t="shared" si="32"/>
        <v>6</v>
      </c>
      <c r="AU49" s="5">
        <f t="shared" si="33"/>
        <v>7</v>
      </c>
    </row>
    <row r="50" spans="1:47" x14ac:dyDescent="0.2">
      <c r="A50" s="1"/>
      <c r="B50" s="1"/>
      <c r="C50" s="1"/>
      <c r="D50" s="53" t="s">
        <v>100</v>
      </c>
      <c r="E50" s="1">
        <f t="shared" si="3"/>
        <v>13</v>
      </c>
      <c r="F50" s="53">
        <v>2</v>
      </c>
      <c r="G50">
        <f t="shared" si="4"/>
        <v>400000</v>
      </c>
      <c r="H50" s="3">
        <f t="shared" si="5"/>
        <v>7</v>
      </c>
      <c r="I50">
        <f t="shared" si="0"/>
        <v>14542</v>
      </c>
      <c r="J50" s="1">
        <v>7271</v>
      </c>
      <c r="K50">
        <f t="shared" si="6"/>
        <v>46895.1</v>
      </c>
      <c r="L50">
        <f t="shared" si="25"/>
        <v>6.4496080319075775</v>
      </c>
      <c r="M50" s="5">
        <f t="shared" si="26"/>
        <v>6</v>
      </c>
      <c r="N50" s="5">
        <f t="shared" si="27"/>
        <v>7</v>
      </c>
      <c r="O50" s="1"/>
      <c r="P50" s="1"/>
      <c r="Q50" s="1"/>
      <c r="R50" s="1"/>
      <c r="S50" s="1"/>
      <c r="T50" s="1"/>
      <c r="U50" s="53" t="s">
        <v>100</v>
      </c>
      <c r="V50" s="1">
        <f t="shared" si="10"/>
        <v>14</v>
      </c>
      <c r="W50" s="53">
        <v>2</v>
      </c>
      <c r="X50">
        <f t="shared" si="11"/>
        <v>400000</v>
      </c>
      <c r="Y50" s="3">
        <f t="shared" si="12"/>
        <v>3</v>
      </c>
      <c r="Z50">
        <f t="shared" si="1"/>
        <v>29814</v>
      </c>
      <c r="AA50" s="1">
        <v>14907</v>
      </c>
      <c r="AB50">
        <f t="shared" si="34"/>
        <v>37646.04</v>
      </c>
      <c r="AC50">
        <f t="shared" si="28"/>
        <v>2.5253934393238078</v>
      </c>
      <c r="AD50" s="5">
        <f t="shared" si="29"/>
        <v>2</v>
      </c>
      <c r="AE50" s="5">
        <f t="shared" si="30"/>
        <v>3</v>
      </c>
      <c r="AF50" s="1"/>
      <c r="AG50" s="1"/>
      <c r="AH50" s="1"/>
      <c r="AI50" s="1"/>
      <c r="AJ50" s="1"/>
      <c r="AK50" s="53" t="s">
        <v>100</v>
      </c>
      <c r="AL50" s="1">
        <f t="shared" si="17"/>
        <v>13</v>
      </c>
      <c r="AM50" s="53">
        <v>2</v>
      </c>
      <c r="AN50">
        <f t="shared" si="18"/>
        <v>400000</v>
      </c>
      <c r="AO50" s="3">
        <f t="shared" si="19"/>
        <v>8</v>
      </c>
      <c r="AP50">
        <f t="shared" si="2"/>
        <v>10820</v>
      </c>
      <c r="AQ50" s="1">
        <v>5410</v>
      </c>
      <c r="AR50">
        <f t="shared" si="35"/>
        <v>42322.42</v>
      </c>
      <c r="AS50">
        <f t="shared" si="31"/>
        <v>7.8229981515711646</v>
      </c>
      <c r="AT50" s="5">
        <f t="shared" si="32"/>
        <v>7</v>
      </c>
      <c r="AU50" s="5">
        <f t="shared" si="33"/>
        <v>8</v>
      </c>
    </row>
    <row r="51" spans="1:47" x14ac:dyDescent="0.2">
      <c r="A51" s="1"/>
      <c r="B51" s="1"/>
      <c r="C51" s="1"/>
      <c r="D51" s="53" t="s">
        <v>101</v>
      </c>
      <c r="E51" s="1">
        <f t="shared" si="3"/>
        <v>13</v>
      </c>
      <c r="F51" s="53">
        <v>2</v>
      </c>
      <c r="G51">
        <f t="shared" si="4"/>
        <v>400000</v>
      </c>
      <c r="H51" s="3">
        <f t="shared" si="5"/>
        <v>8</v>
      </c>
      <c r="I51">
        <f t="shared" si="0"/>
        <v>13054</v>
      </c>
      <c r="J51" s="1">
        <v>6527</v>
      </c>
      <c r="K51">
        <f t="shared" si="6"/>
        <v>46895.1</v>
      </c>
      <c r="L51">
        <f t="shared" si="25"/>
        <v>7.1847862724069245</v>
      </c>
      <c r="M51" s="5">
        <f t="shared" si="26"/>
        <v>7</v>
      </c>
      <c r="N51" s="5">
        <f t="shared" si="27"/>
        <v>8</v>
      </c>
      <c r="O51" s="1"/>
      <c r="P51" s="1"/>
      <c r="Q51" s="1"/>
      <c r="R51" s="1"/>
      <c r="S51" s="1"/>
      <c r="T51" s="1"/>
      <c r="U51" s="53" t="s">
        <v>101</v>
      </c>
      <c r="V51" s="1">
        <f t="shared" si="10"/>
        <v>14</v>
      </c>
      <c r="W51" s="53">
        <v>2</v>
      </c>
      <c r="X51">
        <f t="shared" si="11"/>
        <v>400000</v>
      </c>
      <c r="Y51" s="3">
        <f t="shared" si="12"/>
        <v>3</v>
      </c>
      <c r="Z51">
        <f t="shared" si="1"/>
        <v>28300</v>
      </c>
      <c r="AA51" s="1">
        <v>14150</v>
      </c>
      <c r="AB51">
        <f t="shared" si="34"/>
        <v>37646.04</v>
      </c>
      <c r="AC51">
        <f t="shared" si="28"/>
        <v>2.660497526501767</v>
      </c>
      <c r="AD51" s="5">
        <f t="shared" si="29"/>
        <v>2</v>
      </c>
      <c r="AE51" s="5">
        <f t="shared" si="30"/>
        <v>3</v>
      </c>
      <c r="AF51" s="1"/>
      <c r="AG51" s="1"/>
      <c r="AH51" s="1"/>
      <c r="AI51" s="1"/>
      <c r="AJ51" s="1"/>
      <c r="AK51" s="53" t="s">
        <v>101</v>
      </c>
      <c r="AL51" s="1">
        <f t="shared" si="17"/>
        <v>13</v>
      </c>
      <c r="AM51" s="53">
        <v>2</v>
      </c>
      <c r="AN51">
        <f t="shared" si="18"/>
        <v>400000</v>
      </c>
      <c r="AO51" s="3">
        <f t="shared" si="19"/>
        <v>10</v>
      </c>
      <c r="AP51">
        <f t="shared" si="2"/>
        <v>9328</v>
      </c>
      <c r="AQ51" s="1">
        <v>4664</v>
      </c>
      <c r="AR51">
        <f t="shared" si="35"/>
        <v>42322.42</v>
      </c>
      <c r="AS51">
        <f t="shared" si="31"/>
        <v>9.0742753001715268</v>
      </c>
      <c r="AT51" s="5">
        <f t="shared" si="32"/>
        <v>9</v>
      </c>
      <c r="AU51" s="5">
        <f t="shared" si="33"/>
        <v>10</v>
      </c>
    </row>
    <row r="52" spans="1:47" x14ac:dyDescent="0.2">
      <c r="A52" s="1"/>
      <c r="B52" s="1"/>
      <c r="C52" s="1"/>
      <c r="D52" s="53" t="s">
        <v>102</v>
      </c>
      <c r="E52" s="1">
        <f t="shared" si="3"/>
        <v>13</v>
      </c>
      <c r="F52" s="53">
        <v>2</v>
      </c>
      <c r="G52">
        <f t="shared" si="4"/>
        <v>400000</v>
      </c>
      <c r="H52" s="3">
        <f t="shared" si="5"/>
        <v>9</v>
      </c>
      <c r="I52">
        <f t="shared" si="0"/>
        <v>11720</v>
      </c>
      <c r="J52" s="1">
        <v>5860</v>
      </c>
      <c r="K52">
        <f t="shared" si="6"/>
        <v>46895.1</v>
      </c>
      <c r="L52">
        <f t="shared" si="25"/>
        <v>8.0025767918088739</v>
      </c>
      <c r="M52" s="5">
        <f t="shared" si="26"/>
        <v>8</v>
      </c>
      <c r="N52" s="5">
        <f t="shared" si="27"/>
        <v>9</v>
      </c>
      <c r="O52" s="1"/>
      <c r="P52" s="1"/>
      <c r="Q52" s="1"/>
      <c r="R52" s="1"/>
      <c r="S52" s="1"/>
      <c r="T52" s="1"/>
      <c r="U52" s="53" t="s">
        <v>102</v>
      </c>
      <c r="V52" s="1">
        <f t="shared" si="10"/>
        <v>14</v>
      </c>
      <c r="W52" s="53">
        <v>2</v>
      </c>
      <c r="X52">
        <f t="shared" si="11"/>
        <v>400000</v>
      </c>
      <c r="Y52" s="3">
        <f t="shared" si="12"/>
        <v>3</v>
      </c>
      <c r="Z52">
        <f t="shared" si="1"/>
        <v>26610</v>
      </c>
      <c r="AA52" s="1">
        <v>13305</v>
      </c>
      <c r="AB52">
        <f t="shared" si="34"/>
        <v>37646.04</v>
      </c>
      <c r="AC52">
        <f t="shared" si="28"/>
        <v>2.8294656144306654</v>
      </c>
      <c r="AD52" s="5">
        <f t="shared" si="29"/>
        <v>2</v>
      </c>
      <c r="AE52" s="5">
        <f t="shared" si="30"/>
        <v>3</v>
      </c>
      <c r="AF52" s="1"/>
      <c r="AG52" s="1"/>
      <c r="AH52" s="1"/>
      <c r="AI52" s="1"/>
      <c r="AJ52" s="1"/>
      <c r="AK52" s="53" t="s">
        <v>102</v>
      </c>
      <c r="AL52" s="1">
        <f t="shared" si="17"/>
        <v>12</v>
      </c>
      <c r="AM52" s="53">
        <v>2</v>
      </c>
      <c r="AN52">
        <f t="shared" si="18"/>
        <v>400000</v>
      </c>
      <c r="AO52" s="3">
        <f t="shared" si="19"/>
        <v>11</v>
      </c>
      <c r="AP52">
        <f t="shared" si="2"/>
        <v>8020</v>
      </c>
      <c r="AQ52" s="1">
        <v>4010</v>
      </c>
      <c r="AR52">
        <f t="shared" si="35"/>
        <v>42322.42</v>
      </c>
      <c r="AS52">
        <f t="shared" si="31"/>
        <v>10.554219451371571</v>
      </c>
      <c r="AT52" s="5">
        <f t="shared" si="32"/>
        <v>10</v>
      </c>
      <c r="AU52" s="5">
        <f t="shared" si="33"/>
        <v>11</v>
      </c>
    </row>
    <row r="53" spans="1:47" x14ac:dyDescent="0.2">
      <c r="A53" s="1"/>
      <c r="B53" s="1"/>
      <c r="C53" s="1"/>
      <c r="D53" s="53" t="s">
        <v>103</v>
      </c>
      <c r="E53" s="1">
        <f t="shared" si="3"/>
        <v>13</v>
      </c>
      <c r="F53" s="53">
        <v>2</v>
      </c>
      <c r="G53">
        <f t="shared" si="4"/>
        <v>400000</v>
      </c>
      <c r="H53" s="3">
        <f t="shared" si="5"/>
        <v>9</v>
      </c>
      <c r="I53">
        <f t="shared" si="0"/>
        <v>10590</v>
      </c>
      <c r="J53" s="1">
        <v>5295</v>
      </c>
      <c r="K53">
        <f t="shared" si="6"/>
        <v>46895.1</v>
      </c>
      <c r="L53">
        <f t="shared" si="25"/>
        <v>8.856487252124646</v>
      </c>
      <c r="M53" s="5">
        <f t="shared" si="26"/>
        <v>8</v>
      </c>
      <c r="N53" s="5">
        <f t="shared" si="27"/>
        <v>9</v>
      </c>
      <c r="O53" s="1"/>
      <c r="P53" s="1"/>
      <c r="Q53" s="1"/>
      <c r="R53" s="1"/>
      <c r="S53" s="1"/>
      <c r="T53" s="1"/>
      <c r="U53" s="53" t="s">
        <v>103</v>
      </c>
      <c r="V53" s="1">
        <f t="shared" si="10"/>
        <v>14</v>
      </c>
      <c r="W53" s="53">
        <v>2</v>
      </c>
      <c r="X53">
        <f t="shared" si="11"/>
        <v>400000</v>
      </c>
      <c r="Y53" s="3">
        <f t="shared" si="12"/>
        <v>4</v>
      </c>
      <c r="Z53">
        <f t="shared" si="1"/>
        <v>25012</v>
      </c>
      <c r="AA53" s="1">
        <v>12506</v>
      </c>
      <c r="AB53">
        <f t="shared" si="34"/>
        <v>37646.04</v>
      </c>
      <c r="AC53">
        <f t="shared" si="28"/>
        <v>3.0102382856229011</v>
      </c>
      <c r="AD53" s="5">
        <f t="shared" si="29"/>
        <v>3</v>
      </c>
      <c r="AE53" s="5">
        <f t="shared" si="30"/>
        <v>4</v>
      </c>
      <c r="AF53" s="1"/>
      <c r="AG53" s="1"/>
      <c r="AH53" s="1"/>
      <c r="AI53" s="1"/>
      <c r="AJ53" s="1"/>
      <c r="AK53" s="53" t="s">
        <v>103</v>
      </c>
      <c r="AL53" s="1">
        <f t="shared" si="17"/>
        <v>12</v>
      </c>
      <c r="AM53" s="53">
        <v>2</v>
      </c>
      <c r="AN53">
        <f t="shared" si="18"/>
        <v>400000</v>
      </c>
      <c r="AO53" s="3">
        <f t="shared" si="19"/>
        <v>13</v>
      </c>
      <c r="AP53">
        <f t="shared" si="2"/>
        <v>6924</v>
      </c>
      <c r="AQ53" s="1">
        <v>3462</v>
      </c>
      <c r="AR53">
        <f t="shared" si="35"/>
        <v>42322.42</v>
      </c>
      <c r="AS53">
        <f t="shared" si="31"/>
        <v>12.224846909300982</v>
      </c>
      <c r="AT53" s="5">
        <f t="shared" si="32"/>
        <v>12</v>
      </c>
      <c r="AU53" s="5">
        <f t="shared" si="33"/>
        <v>13</v>
      </c>
    </row>
    <row r="54" spans="1:47" x14ac:dyDescent="0.2">
      <c r="A54" s="1"/>
      <c r="B54" s="1"/>
      <c r="C54" s="1"/>
      <c r="D54" s="53" t="s">
        <v>104</v>
      </c>
      <c r="E54" s="1">
        <f t="shared" si="3"/>
        <v>13</v>
      </c>
      <c r="F54" s="1">
        <v>1</v>
      </c>
      <c r="G54">
        <f t="shared" si="4"/>
        <v>400000</v>
      </c>
      <c r="H54" s="3">
        <f t="shared" si="5"/>
        <v>11</v>
      </c>
      <c r="I54">
        <f t="shared" si="0"/>
        <v>4643</v>
      </c>
      <c r="J54" s="1">
        <v>4643</v>
      </c>
      <c r="K54">
        <f t="shared" si="6"/>
        <v>46895.1</v>
      </c>
      <c r="L54">
        <f t="shared" si="25"/>
        <v>10.100172302390696</v>
      </c>
      <c r="M54" s="5">
        <f t="shared" si="26"/>
        <v>10</v>
      </c>
      <c r="N54" s="5">
        <f t="shared" si="27"/>
        <v>11</v>
      </c>
      <c r="O54" s="1"/>
      <c r="P54" s="1"/>
      <c r="Q54" s="1"/>
      <c r="R54" s="1"/>
      <c r="S54" s="1"/>
      <c r="T54" s="1"/>
      <c r="U54" s="53" t="s">
        <v>104</v>
      </c>
      <c r="V54" s="1">
        <f t="shared" si="10"/>
        <v>14</v>
      </c>
      <c r="W54" s="1">
        <v>1</v>
      </c>
      <c r="X54">
        <f t="shared" si="11"/>
        <v>400000</v>
      </c>
      <c r="Y54" s="3">
        <f t="shared" si="12"/>
        <v>4</v>
      </c>
      <c r="Z54">
        <f t="shared" si="1"/>
        <v>11707</v>
      </c>
      <c r="AA54" s="1">
        <v>11707</v>
      </c>
      <c r="AB54">
        <f t="shared" si="34"/>
        <v>37646.04</v>
      </c>
      <c r="AC54">
        <f t="shared" si="28"/>
        <v>3.2156863415050827</v>
      </c>
      <c r="AD54" s="5">
        <f t="shared" si="29"/>
        <v>3</v>
      </c>
      <c r="AE54" s="5">
        <f t="shared" si="30"/>
        <v>4</v>
      </c>
      <c r="AF54" s="1"/>
      <c r="AG54" s="1"/>
      <c r="AH54" s="1"/>
      <c r="AI54" s="1"/>
      <c r="AJ54" s="1"/>
      <c r="AK54" s="53" t="s">
        <v>104</v>
      </c>
      <c r="AL54" s="1">
        <f t="shared" si="17"/>
        <v>12</v>
      </c>
      <c r="AM54" s="1">
        <v>1</v>
      </c>
      <c r="AN54">
        <f t="shared" si="18"/>
        <v>400000</v>
      </c>
      <c r="AO54" s="3">
        <f t="shared" si="19"/>
        <v>15</v>
      </c>
      <c r="AP54">
        <f t="shared" si="2"/>
        <v>2898</v>
      </c>
      <c r="AQ54" s="1">
        <v>2898</v>
      </c>
      <c r="AR54">
        <f t="shared" si="35"/>
        <v>42322.42</v>
      </c>
      <c r="AS54">
        <f t="shared" si="31"/>
        <v>14.604009661835748</v>
      </c>
      <c r="AT54" s="5">
        <f t="shared" si="32"/>
        <v>14</v>
      </c>
      <c r="AU54" s="5">
        <f t="shared" si="33"/>
        <v>15</v>
      </c>
    </row>
    <row r="55" spans="1:47" x14ac:dyDescent="0.2">
      <c r="A55" s="1"/>
      <c r="B55" s="1"/>
      <c r="C55" s="1"/>
      <c r="D55" s="53" t="s">
        <v>105</v>
      </c>
      <c r="E55" s="1">
        <f t="shared" si="3"/>
        <v>12</v>
      </c>
      <c r="F55" s="1">
        <v>1</v>
      </c>
      <c r="G55">
        <f t="shared" si="4"/>
        <v>400000</v>
      </c>
      <c r="H55" s="3">
        <f t="shared" si="5"/>
        <v>12</v>
      </c>
      <c r="I55">
        <f t="shared" si="0"/>
        <v>4067</v>
      </c>
      <c r="J55" s="1">
        <v>4067</v>
      </c>
      <c r="K55">
        <f t="shared" si="6"/>
        <v>46895.1</v>
      </c>
      <c r="L55">
        <f t="shared" si="25"/>
        <v>11.53063683304647</v>
      </c>
      <c r="M55" s="5">
        <f t="shared" si="26"/>
        <v>11</v>
      </c>
      <c r="N55" s="5">
        <f t="shared" si="27"/>
        <v>12</v>
      </c>
      <c r="O55" s="1"/>
      <c r="P55" s="1"/>
      <c r="Q55" s="1"/>
      <c r="R55" s="1"/>
      <c r="S55" s="1"/>
      <c r="T55" s="1"/>
      <c r="U55" s="53" t="s">
        <v>105</v>
      </c>
      <c r="V55" s="1">
        <f t="shared" si="10"/>
        <v>14</v>
      </c>
      <c r="W55" s="1">
        <v>1</v>
      </c>
      <c r="X55">
        <f t="shared" si="11"/>
        <v>400000</v>
      </c>
      <c r="Y55" s="3">
        <f t="shared" si="12"/>
        <v>4</v>
      </c>
      <c r="Z55">
        <f t="shared" si="1"/>
        <v>10995</v>
      </c>
      <c r="AA55" s="1">
        <v>10995</v>
      </c>
      <c r="AB55">
        <f t="shared" si="34"/>
        <v>37646.04</v>
      </c>
      <c r="AC55">
        <f t="shared" si="28"/>
        <v>3.423923601637108</v>
      </c>
      <c r="AD55" s="5">
        <f t="shared" si="29"/>
        <v>3</v>
      </c>
      <c r="AE55" s="5">
        <f t="shared" si="30"/>
        <v>4</v>
      </c>
      <c r="AF55" s="1"/>
      <c r="AG55" s="1"/>
      <c r="AH55" s="1"/>
      <c r="AI55" s="1"/>
      <c r="AJ55" s="1"/>
      <c r="AK55" s="53" t="s">
        <v>105</v>
      </c>
      <c r="AL55" s="1">
        <f t="shared" si="17"/>
        <v>12</v>
      </c>
      <c r="AM55" s="1">
        <v>1</v>
      </c>
      <c r="AN55">
        <f t="shared" si="18"/>
        <v>400000</v>
      </c>
      <c r="AO55" s="3">
        <f t="shared" si="19"/>
        <v>19</v>
      </c>
      <c r="AP55">
        <f t="shared" si="2"/>
        <v>2310</v>
      </c>
      <c r="AQ55" s="1">
        <v>2310</v>
      </c>
      <c r="AR55">
        <f t="shared" si="35"/>
        <v>42322.42</v>
      </c>
      <c r="AS55">
        <f t="shared" si="31"/>
        <v>18.321393939393939</v>
      </c>
      <c r="AT55" s="5">
        <f t="shared" si="32"/>
        <v>18</v>
      </c>
      <c r="AU55" s="5">
        <f t="shared" si="33"/>
        <v>19</v>
      </c>
    </row>
    <row r="56" spans="1:47" x14ac:dyDescent="0.2">
      <c r="A56" s="1"/>
      <c r="B56" s="1"/>
      <c r="C56" s="1"/>
      <c r="D56" s="53"/>
      <c r="E56" s="1"/>
      <c r="F56" s="1" t="s">
        <v>20</v>
      </c>
      <c r="G56" s="1"/>
      <c r="H56" s="1"/>
      <c r="I56" s="1">
        <f>SUM(I6:I55)</f>
        <v>2344755</v>
      </c>
      <c r="J56" s="1">
        <f>SUM(J6:J55)</f>
        <v>983062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53"/>
      <c r="V56" s="1"/>
      <c r="W56" s="1" t="s">
        <v>20</v>
      </c>
      <c r="X56" s="1"/>
      <c r="Y56" s="1"/>
      <c r="Z56" s="1">
        <f>SUM(Z6:Z55)</f>
        <v>1882302</v>
      </c>
      <c r="AA56" s="1">
        <f>SUM(AA6:AA55)</f>
        <v>916118</v>
      </c>
      <c r="AB56" s="1"/>
      <c r="AC56" s="1"/>
      <c r="AD56" s="1"/>
      <c r="AE56" s="1"/>
      <c r="AF56" s="1"/>
      <c r="AG56" s="1"/>
      <c r="AH56" s="1"/>
      <c r="AI56" s="1"/>
      <c r="AJ56" s="1"/>
      <c r="AK56" s="53"/>
      <c r="AL56" s="1"/>
      <c r="AM56" s="1" t="s">
        <v>20</v>
      </c>
      <c r="AN56" s="1"/>
      <c r="AO56" s="1"/>
      <c r="AP56" s="1">
        <f>SUM(AP6:AP55)</f>
        <v>2116121</v>
      </c>
      <c r="AQ56" s="1">
        <v>188619</v>
      </c>
      <c r="AR56" s="1"/>
      <c r="AS56" s="1"/>
      <c r="AT56" s="1"/>
      <c r="AU56" s="1"/>
    </row>
    <row r="57" spans="1:47" x14ac:dyDescent="0.2">
      <c r="A57" s="1"/>
      <c r="B57" s="1"/>
      <c r="C57" s="1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53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53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">
      <c r="A60" s="1" t="s">
        <v>55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 t="s">
        <v>55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 t="s">
        <v>55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">
      <c r="A61" s="1" t="s">
        <v>6</v>
      </c>
      <c r="B61" s="52">
        <v>10000000</v>
      </c>
      <c r="C61" s="1"/>
      <c r="D61" s="1" t="s">
        <v>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 t="s">
        <v>6</v>
      </c>
      <c r="S61" s="52">
        <f>B61</f>
        <v>10000000</v>
      </c>
      <c r="T61" s="1"/>
      <c r="U61" s="1" t="s">
        <v>7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 t="s">
        <v>6</v>
      </c>
      <c r="AI61" s="52">
        <f>B61</f>
        <v>10000000</v>
      </c>
      <c r="AJ61" s="1"/>
      <c r="AK61" s="1" t="s">
        <v>7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">
      <c r="A62" s="1"/>
      <c r="B62" s="1"/>
      <c r="C62" s="1"/>
      <c r="D62" s="1"/>
      <c r="E62" s="1" t="s">
        <v>4</v>
      </c>
      <c r="F62" s="1" t="s">
        <v>5</v>
      </c>
      <c r="G62" s="1" t="s">
        <v>77</v>
      </c>
      <c r="H62" s="1" t="s">
        <v>21</v>
      </c>
      <c r="I62" s="1" t="s">
        <v>19</v>
      </c>
      <c r="J62" s="1" t="s">
        <v>8</v>
      </c>
      <c r="K62" s="1" t="s">
        <v>22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 t="s">
        <v>4</v>
      </c>
      <c r="W62" s="1" t="s">
        <v>5</v>
      </c>
      <c r="X62" s="1" t="s">
        <v>77</v>
      </c>
      <c r="Y62" s="1" t="s">
        <v>21</v>
      </c>
      <c r="Z62" s="1" t="s">
        <v>19</v>
      </c>
      <c r="AA62" s="1" t="s">
        <v>8</v>
      </c>
      <c r="AB62" s="1" t="s">
        <v>22</v>
      </c>
      <c r="AC62" s="1"/>
      <c r="AD62" s="1"/>
      <c r="AE62" s="1"/>
      <c r="AF62" s="1"/>
      <c r="AG62" s="1"/>
      <c r="AH62" s="1"/>
      <c r="AI62" s="1"/>
      <c r="AJ62" s="1"/>
      <c r="AK62" s="1"/>
      <c r="AL62" s="1" t="s">
        <v>4</v>
      </c>
      <c r="AM62" s="1" t="s">
        <v>5</v>
      </c>
      <c r="AN62" s="1" t="s">
        <v>77</v>
      </c>
      <c r="AO62" s="1" t="s">
        <v>21</v>
      </c>
      <c r="AP62" s="1" t="s">
        <v>19</v>
      </c>
      <c r="AQ62" s="1" t="s">
        <v>8</v>
      </c>
      <c r="AR62" s="1" t="s">
        <v>22</v>
      </c>
      <c r="AS62" s="1"/>
      <c r="AT62" s="1"/>
      <c r="AU62" s="1"/>
    </row>
    <row r="63" spans="1:47" x14ac:dyDescent="0.2">
      <c r="A63" s="1"/>
      <c r="B63" s="1"/>
      <c r="C63" s="1"/>
      <c r="D63" s="53" t="s">
        <v>9</v>
      </c>
      <c r="E63" s="1">
        <f>ROUNDUP(LOG(J63,2), 0)-3</f>
        <v>10</v>
      </c>
      <c r="F63" s="53">
        <v>30</v>
      </c>
      <c r="G63">
        <f>B$4/25</f>
        <v>400000</v>
      </c>
      <c r="H63" s="3">
        <f>N63</f>
        <v>10</v>
      </c>
      <c r="I63">
        <f t="shared" ref="I63:I112" si="36">F63*J63</f>
        <v>141480</v>
      </c>
      <c r="J63" s="1">
        <v>4716</v>
      </c>
      <c r="K63">
        <f>I$113/50</f>
        <v>45748.66</v>
      </c>
      <c r="L63">
        <f>K63/J63</f>
        <v>9.7007336726039028</v>
      </c>
      <c r="M63" s="5">
        <f>_xlfn.FLOOR.PRECISE(L63)</f>
        <v>9</v>
      </c>
      <c r="N63" s="5">
        <f>ROUNDUP(L63,0)</f>
        <v>10</v>
      </c>
      <c r="O63" s="1"/>
      <c r="P63" s="1"/>
      <c r="Q63" s="1"/>
      <c r="R63" s="1"/>
      <c r="S63" s="1"/>
      <c r="T63" s="1"/>
      <c r="U63" s="53" t="s">
        <v>9</v>
      </c>
      <c r="V63" s="1">
        <f>ROUNDUP(LOG(AA63,2), 0)-3</f>
        <v>7</v>
      </c>
      <c r="W63" s="53">
        <v>19</v>
      </c>
      <c r="X63">
        <f>S$4/25</f>
        <v>400000</v>
      </c>
      <c r="Y63" s="3">
        <f>AE63</f>
        <v>39</v>
      </c>
      <c r="Z63">
        <f t="shared" ref="Z63:Z112" si="37">W63*AA63</f>
        <v>18886</v>
      </c>
      <c r="AA63" s="1">
        <v>994</v>
      </c>
      <c r="AB63">
        <f>Z$113/50</f>
        <v>38087.74</v>
      </c>
      <c r="AC63">
        <f>AB63/AA63</f>
        <v>38.317645875251507</v>
      </c>
      <c r="AD63" s="5">
        <f>_xlfn.FLOOR.PRECISE(AC63)</f>
        <v>38</v>
      </c>
      <c r="AE63" s="5">
        <f>ROUNDUP(AC63,0)</f>
        <v>39</v>
      </c>
      <c r="AF63" s="1"/>
      <c r="AG63" s="1"/>
      <c r="AH63" s="1"/>
      <c r="AI63" s="1"/>
      <c r="AJ63" s="1"/>
      <c r="AK63" s="53" t="s">
        <v>9</v>
      </c>
      <c r="AL63" s="1">
        <f>ROUNDUP(LOG(AQ63,2), 0)-3</f>
        <v>10</v>
      </c>
      <c r="AM63" s="53">
        <v>14</v>
      </c>
      <c r="AN63">
        <f>AI$4/25</f>
        <v>400000</v>
      </c>
      <c r="AO63" s="3">
        <f>AU63</f>
        <v>10</v>
      </c>
      <c r="AP63">
        <f t="shared" ref="AP63:AP112" si="38">AM63*AQ63</f>
        <v>64120</v>
      </c>
      <c r="AQ63" s="1">
        <v>4580</v>
      </c>
      <c r="AR63">
        <f>AP$113/50</f>
        <v>44161</v>
      </c>
      <c r="AS63">
        <f>AR63/AQ63</f>
        <v>9.6421397379912666</v>
      </c>
      <c r="AT63" s="5">
        <f>_xlfn.FLOOR.PRECISE(AS63)</f>
        <v>9</v>
      </c>
      <c r="AU63" s="5">
        <f>ROUNDUP(AS63,0)</f>
        <v>10</v>
      </c>
    </row>
    <row r="64" spans="1:47" x14ac:dyDescent="0.2">
      <c r="A64" s="1"/>
      <c r="B64" s="1"/>
      <c r="C64" s="1"/>
      <c r="D64" s="53" t="s">
        <v>10</v>
      </c>
      <c r="E64" s="1">
        <f t="shared" ref="E64:E112" si="39">ROUNDUP(LOG(J64,2), 0)-3</f>
        <v>11</v>
      </c>
      <c r="F64" s="53">
        <v>8</v>
      </c>
      <c r="G64">
        <f t="shared" ref="G64:G112" si="40">B$4/25</f>
        <v>400000</v>
      </c>
      <c r="H64" s="3">
        <f t="shared" ref="H64:H112" si="41">N64</f>
        <v>5</v>
      </c>
      <c r="I64">
        <f t="shared" si="36"/>
        <v>78376</v>
      </c>
      <c r="J64" s="1">
        <v>9797</v>
      </c>
      <c r="K64">
        <f t="shared" ref="K64:K112" si="42">I$113/50</f>
        <v>45748.66</v>
      </c>
      <c r="L64">
        <f t="shared" ref="L64:L87" si="43">K64/J64</f>
        <v>4.6696601000306224</v>
      </c>
      <c r="M64" s="5">
        <f t="shared" ref="M64:M87" si="44">_xlfn.FLOOR.PRECISE(L64)</f>
        <v>4</v>
      </c>
      <c r="N64" s="5">
        <f t="shared" ref="N64:N87" si="45">ROUNDUP(L64,0)</f>
        <v>5</v>
      </c>
      <c r="O64" s="1"/>
      <c r="P64" s="1"/>
      <c r="Q64" s="1"/>
      <c r="R64" s="1"/>
      <c r="S64" s="1"/>
      <c r="T64" s="1"/>
      <c r="U64" s="53" t="s">
        <v>10</v>
      </c>
      <c r="V64" s="1">
        <f t="shared" ref="V64:V112" si="46">ROUNDUP(LOG(AA64,2), 0)-3</f>
        <v>9</v>
      </c>
      <c r="W64" s="53">
        <v>10</v>
      </c>
      <c r="X64">
        <f t="shared" ref="X64:X112" si="47">S$4/25</f>
        <v>400000</v>
      </c>
      <c r="Y64" s="3">
        <f t="shared" ref="Y64:Y112" si="48">AE64</f>
        <v>16</v>
      </c>
      <c r="Z64">
        <f t="shared" si="37"/>
        <v>24900</v>
      </c>
      <c r="AA64" s="1">
        <v>2490</v>
      </c>
      <c r="AB64">
        <f t="shared" ref="AB64:AB112" si="49">Z$113/50</f>
        <v>38087.74</v>
      </c>
      <c r="AC64">
        <f t="shared" ref="AC64:AC87" si="50">AB64/AA64</f>
        <v>15.296281124497991</v>
      </c>
      <c r="AD64" s="5">
        <f t="shared" ref="AD64:AD87" si="51">_xlfn.FLOOR.PRECISE(AC64)</f>
        <v>15</v>
      </c>
      <c r="AE64" s="5">
        <f t="shared" ref="AE64:AE87" si="52">ROUNDUP(AC64,0)</f>
        <v>16</v>
      </c>
      <c r="AF64" s="1"/>
      <c r="AG64" s="1"/>
      <c r="AH64" s="1"/>
      <c r="AI64" s="1"/>
      <c r="AJ64" s="1"/>
      <c r="AK64" s="53" t="s">
        <v>10</v>
      </c>
      <c r="AL64" s="1">
        <f t="shared" ref="AL64:AL112" si="53">ROUNDUP(LOG(AQ64,2), 0)-3</f>
        <v>11</v>
      </c>
      <c r="AM64" s="53">
        <v>7</v>
      </c>
      <c r="AN64">
        <f t="shared" ref="AN64:AN112" si="54">AI$4/25</f>
        <v>400000</v>
      </c>
      <c r="AO64" s="3">
        <f t="shared" ref="AO64:AO112" si="55">AU64</f>
        <v>5</v>
      </c>
      <c r="AP64">
        <f t="shared" si="38"/>
        <v>69706</v>
      </c>
      <c r="AQ64" s="1">
        <v>9958</v>
      </c>
      <c r="AR64">
        <f t="shared" ref="AR64:AR112" si="56">AP$113/50</f>
        <v>44161</v>
      </c>
      <c r="AS64">
        <f t="shared" ref="AS64:AS87" si="57">AR64/AQ64</f>
        <v>4.4347258485639687</v>
      </c>
      <c r="AT64" s="5">
        <f t="shared" ref="AT64:AT87" si="58">_xlfn.FLOOR.PRECISE(AS64)</f>
        <v>4</v>
      </c>
      <c r="AU64" s="5">
        <f t="shared" ref="AU64:AU87" si="59">ROUNDUP(AS64,0)</f>
        <v>5</v>
      </c>
    </row>
    <row r="65" spans="1:47" x14ac:dyDescent="0.2">
      <c r="A65" s="1"/>
      <c r="B65" s="1"/>
      <c r="C65" s="1"/>
      <c r="D65" s="53" t="s">
        <v>11</v>
      </c>
      <c r="E65" s="1">
        <f t="shared" si="39"/>
        <v>11</v>
      </c>
      <c r="F65" s="53">
        <v>6</v>
      </c>
      <c r="G65">
        <f t="shared" si="40"/>
        <v>400000</v>
      </c>
      <c r="H65" s="3">
        <f t="shared" si="41"/>
        <v>4</v>
      </c>
      <c r="I65">
        <f t="shared" si="36"/>
        <v>86904</v>
      </c>
      <c r="J65" s="1">
        <v>14484</v>
      </c>
      <c r="K65">
        <f t="shared" si="42"/>
        <v>45748.66</v>
      </c>
      <c r="L65">
        <f t="shared" si="43"/>
        <v>3.1585653134493237</v>
      </c>
      <c r="M65" s="5">
        <f t="shared" si="44"/>
        <v>3</v>
      </c>
      <c r="N65" s="5">
        <f t="shared" si="45"/>
        <v>4</v>
      </c>
      <c r="O65" s="1"/>
      <c r="P65" s="1"/>
      <c r="Q65" s="1"/>
      <c r="R65" s="1"/>
      <c r="S65" s="1"/>
      <c r="T65" s="1"/>
      <c r="U65" s="53" t="s">
        <v>11</v>
      </c>
      <c r="V65" s="1">
        <f t="shared" si="46"/>
        <v>10</v>
      </c>
      <c r="W65" s="53">
        <v>6</v>
      </c>
      <c r="X65">
        <f t="shared" si="47"/>
        <v>400000</v>
      </c>
      <c r="Y65" s="3">
        <f t="shared" si="48"/>
        <v>10</v>
      </c>
      <c r="Z65">
        <f t="shared" si="37"/>
        <v>24582</v>
      </c>
      <c r="AA65" s="1">
        <v>4097</v>
      </c>
      <c r="AB65">
        <f t="shared" si="49"/>
        <v>38087.74</v>
      </c>
      <c r="AC65">
        <f t="shared" si="50"/>
        <v>9.2964949963387848</v>
      </c>
      <c r="AD65" s="5">
        <f t="shared" si="51"/>
        <v>9</v>
      </c>
      <c r="AE65" s="5">
        <f t="shared" si="52"/>
        <v>10</v>
      </c>
      <c r="AF65" s="1"/>
      <c r="AG65" s="1"/>
      <c r="AH65" s="1"/>
      <c r="AI65" s="1"/>
      <c r="AJ65" s="1"/>
      <c r="AK65" s="53" t="s">
        <v>11</v>
      </c>
      <c r="AL65" s="1">
        <f t="shared" si="53"/>
        <v>11</v>
      </c>
      <c r="AM65" s="53">
        <v>6</v>
      </c>
      <c r="AN65">
        <f t="shared" si="54"/>
        <v>400000</v>
      </c>
      <c r="AO65" s="3">
        <f t="shared" si="55"/>
        <v>3</v>
      </c>
      <c r="AP65">
        <f t="shared" si="38"/>
        <v>91008</v>
      </c>
      <c r="AQ65" s="1">
        <v>15168</v>
      </c>
      <c r="AR65">
        <f t="shared" si="56"/>
        <v>44161</v>
      </c>
      <c r="AS65">
        <f t="shared" si="57"/>
        <v>2.9114583333333335</v>
      </c>
      <c r="AT65" s="5">
        <f t="shared" si="58"/>
        <v>2</v>
      </c>
      <c r="AU65" s="5">
        <f t="shared" si="59"/>
        <v>3</v>
      </c>
    </row>
    <row r="66" spans="1:47" x14ac:dyDescent="0.2">
      <c r="A66" s="1"/>
      <c r="B66" s="1"/>
      <c r="C66" s="1"/>
      <c r="D66" s="53" t="s">
        <v>12</v>
      </c>
      <c r="E66" s="1">
        <f t="shared" si="39"/>
        <v>12</v>
      </c>
      <c r="F66" s="53">
        <v>4</v>
      </c>
      <c r="G66">
        <f t="shared" si="40"/>
        <v>400000</v>
      </c>
      <c r="H66" s="3">
        <f t="shared" si="41"/>
        <v>3</v>
      </c>
      <c r="I66">
        <f t="shared" si="36"/>
        <v>72352</v>
      </c>
      <c r="J66" s="1">
        <v>18088</v>
      </c>
      <c r="K66">
        <f t="shared" si="42"/>
        <v>45748.66</v>
      </c>
      <c r="L66">
        <f t="shared" si="43"/>
        <v>2.5292271118973906</v>
      </c>
      <c r="M66" s="5">
        <f t="shared" si="44"/>
        <v>2</v>
      </c>
      <c r="N66" s="5">
        <f t="shared" si="45"/>
        <v>3</v>
      </c>
      <c r="O66" s="1"/>
      <c r="P66" s="1"/>
      <c r="Q66" s="1"/>
      <c r="R66" s="1"/>
      <c r="S66" s="1"/>
      <c r="T66" s="1"/>
      <c r="U66" s="53" t="s">
        <v>12</v>
      </c>
      <c r="V66" s="1">
        <f t="shared" si="46"/>
        <v>10</v>
      </c>
      <c r="W66" s="53">
        <v>5</v>
      </c>
      <c r="X66">
        <f t="shared" si="47"/>
        <v>400000</v>
      </c>
      <c r="Y66" s="3">
        <f t="shared" si="48"/>
        <v>7</v>
      </c>
      <c r="Z66">
        <f t="shared" si="37"/>
        <v>28990</v>
      </c>
      <c r="AA66" s="1">
        <v>5798</v>
      </c>
      <c r="AB66">
        <f t="shared" si="49"/>
        <v>38087.74</v>
      </c>
      <c r="AC66">
        <f t="shared" si="50"/>
        <v>6.5691169368747842</v>
      </c>
      <c r="AD66" s="5">
        <f t="shared" si="51"/>
        <v>6</v>
      </c>
      <c r="AE66" s="5">
        <f t="shared" si="52"/>
        <v>7</v>
      </c>
      <c r="AF66" s="1"/>
      <c r="AG66" s="1"/>
      <c r="AH66" s="1"/>
      <c r="AI66" s="1"/>
      <c r="AJ66" s="1"/>
      <c r="AK66" s="53" t="s">
        <v>12</v>
      </c>
      <c r="AL66" s="1">
        <f t="shared" si="53"/>
        <v>12</v>
      </c>
      <c r="AM66" s="53">
        <v>4</v>
      </c>
      <c r="AN66">
        <f t="shared" si="54"/>
        <v>400000</v>
      </c>
      <c r="AO66" s="3">
        <f t="shared" si="55"/>
        <v>3</v>
      </c>
      <c r="AP66">
        <f t="shared" si="38"/>
        <v>78388</v>
      </c>
      <c r="AQ66" s="1">
        <v>19597</v>
      </c>
      <c r="AR66">
        <f t="shared" si="56"/>
        <v>44161</v>
      </c>
      <c r="AS66">
        <f t="shared" si="57"/>
        <v>2.2534571618104811</v>
      </c>
      <c r="AT66" s="5">
        <f t="shared" si="58"/>
        <v>2</v>
      </c>
      <c r="AU66" s="5">
        <f t="shared" si="59"/>
        <v>3</v>
      </c>
    </row>
    <row r="67" spans="1:47" x14ac:dyDescent="0.2">
      <c r="A67" s="1"/>
      <c r="B67" s="1"/>
      <c r="C67" s="1"/>
      <c r="D67" s="53" t="s">
        <v>13</v>
      </c>
      <c r="E67" s="1">
        <f t="shared" si="39"/>
        <v>12</v>
      </c>
      <c r="F67" s="53">
        <v>3</v>
      </c>
      <c r="G67">
        <f t="shared" si="40"/>
        <v>400000</v>
      </c>
      <c r="H67" s="3">
        <f t="shared" si="41"/>
        <v>3</v>
      </c>
      <c r="I67">
        <f t="shared" si="36"/>
        <v>63981</v>
      </c>
      <c r="J67" s="1">
        <v>21327</v>
      </c>
      <c r="K67">
        <f t="shared" si="42"/>
        <v>45748.66</v>
      </c>
      <c r="L67">
        <f t="shared" si="43"/>
        <v>2.145105265625733</v>
      </c>
      <c r="M67" s="5">
        <f t="shared" si="44"/>
        <v>2</v>
      </c>
      <c r="N67" s="5">
        <f t="shared" si="45"/>
        <v>3</v>
      </c>
      <c r="O67" s="1"/>
      <c r="P67" s="1"/>
      <c r="Q67" s="1"/>
      <c r="R67" s="1"/>
      <c r="S67" s="1"/>
      <c r="T67" s="1"/>
      <c r="U67" s="53" t="s">
        <v>13</v>
      </c>
      <c r="V67" s="1">
        <f t="shared" si="46"/>
        <v>10</v>
      </c>
      <c r="W67" s="53">
        <v>4</v>
      </c>
      <c r="X67">
        <f t="shared" si="47"/>
        <v>400000</v>
      </c>
      <c r="Y67" s="3">
        <f t="shared" si="48"/>
        <v>6</v>
      </c>
      <c r="Z67">
        <f t="shared" si="37"/>
        <v>29896</v>
      </c>
      <c r="AA67" s="1">
        <v>7474</v>
      </c>
      <c r="AB67">
        <f t="shared" si="49"/>
        <v>38087.74</v>
      </c>
      <c r="AC67">
        <f t="shared" si="50"/>
        <v>5.0960315761305859</v>
      </c>
      <c r="AD67" s="5">
        <f t="shared" si="51"/>
        <v>5</v>
      </c>
      <c r="AE67" s="5">
        <f t="shared" si="52"/>
        <v>6</v>
      </c>
      <c r="AF67" s="1"/>
      <c r="AG67" s="1"/>
      <c r="AH67" s="1"/>
      <c r="AI67" s="1"/>
      <c r="AJ67" s="1"/>
      <c r="AK67" s="53" t="s">
        <v>13</v>
      </c>
      <c r="AL67" s="1">
        <f t="shared" si="53"/>
        <v>12</v>
      </c>
      <c r="AM67" s="53">
        <v>3</v>
      </c>
      <c r="AN67">
        <f t="shared" si="54"/>
        <v>400000</v>
      </c>
      <c r="AO67" s="3">
        <f t="shared" si="55"/>
        <v>2</v>
      </c>
      <c r="AP67">
        <f t="shared" si="38"/>
        <v>68634</v>
      </c>
      <c r="AQ67" s="1">
        <v>22878</v>
      </c>
      <c r="AR67">
        <f t="shared" si="56"/>
        <v>44161</v>
      </c>
      <c r="AS67">
        <f t="shared" si="57"/>
        <v>1.9302823673398024</v>
      </c>
      <c r="AT67" s="5">
        <f t="shared" si="58"/>
        <v>1</v>
      </c>
      <c r="AU67" s="5">
        <f t="shared" si="59"/>
        <v>2</v>
      </c>
    </row>
    <row r="68" spans="1:47" x14ac:dyDescent="0.2">
      <c r="A68" s="1"/>
      <c r="B68" s="1"/>
      <c r="C68" s="1"/>
      <c r="D68" s="53" t="s">
        <v>14</v>
      </c>
      <c r="E68" s="1">
        <f t="shared" si="39"/>
        <v>12</v>
      </c>
      <c r="F68" s="53">
        <v>3</v>
      </c>
      <c r="G68">
        <f t="shared" si="40"/>
        <v>400000</v>
      </c>
      <c r="H68" s="3">
        <f t="shared" si="41"/>
        <v>2</v>
      </c>
      <c r="I68">
        <f t="shared" si="36"/>
        <v>71250</v>
      </c>
      <c r="J68" s="1">
        <v>23750</v>
      </c>
      <c r="K68">
        <f t="shared" si="42"/>
        <v>45748.66</v>
      </c>
      <c r="L68">
        <f t="shared" si="43"/>
        <v>1.9262593684210527</v>
      </c>
      <c r="M68" s="5">
        <f t="shared" si="44"/>
        <v>1</v>
      </c>
      <c r="N68" s="5">
        <f t="shared" si="45"/>
        <v>2</v>
      </c>
      <c r="O68" s="1"/>
      <c r="P68" s="1"/>
      <c r="Q68" s="1"/>
      <c r="R68" s="1"/>
      <c r="S68" s="1"/>
      <c r="T68" s="1"/>
      <c r="U68" s="53" t="s">
        <v>14</v>
      </c>
      <c r="V68" s="1">
        <f t="shared" si="46"/>
        <v>11</v>
      </c>
      <c r="W68" s="53">
        <v>3</v>
      </c>
      <c r="X68">
        <f t="shared" si="47"/>
        <v>400000</v>
      </c>
      <c r="Y68" s="3">
        <f t="shared" si="48"/>
        <v>5</v>
      </c>
      <c r="Z68">
        <f t="shared" si="37"/>
        <v>27915</v>
      </c>
      <c r="AA68" s="1">
        <v>9305</v>
      </c>
      <c r="AB68">
        <f t="shared" si="49"/>
        <v>38087.74</v>
      </c>
      <c r="AC68">
        <f t="shared" si="50"/>
        <v>4.0932552391187533</v>
      </c>
      <c r="AD68" s="5">
        <f t="shared" si="51"/>
        <v>4</v>
      </c>
      <c r="AE68" s="5">
        <f t="shared" si="52"/>
        <v>5</v>
      </c>
      <c r="AF68" s="1"/>
      <c r="AG68" s="1"/>
      <c r="AH68" s="1"/>
      <c r="AI68" s="1"/>
      <c r="AJ68" s="1"/>
      <c r="AK68" s="53" t="s">
        <v>14</v>
      </c>
      <c r="AL68" s="1">
        <f t="shared" si="53"/>
        <v>12</v>
      </c>
      <c r="AM68" s="53">
        <v>2</v>
      </c>
      <c r="AN68">
        <f t="shared" si="54"/>
        <v>400000</v>
      </c>
      <c r="AO68" s="3">
        <f t="shared" si="55"/>
        <v>2</v>
      </c>
      <c r="AP68">
        <f t="shared" si="38"/>
        <v>51338</v>
      </c>
      <c r="AQ68" s="1">
        <v>25669</v>
      </c>
      <c r="AR68">
        <f t="shared" si="56"/>
        <v>44161</v>
      </c>
      <c r="AS68">
        <f t="shared" si="57"/>
        <v>1.7204020413728622</v>
      </c>
      <c r="AT68" s="5">
        <f t="shared" si="58"/>
        <v>1</v>
      </c>
      <c r="AU68" s="5">
        <f t="shared" si="59"/>
        <v>2</v>
      </c>
    </row>
    <row r="69" spans="1:47" x14ac:dyDescent="0.2">
      <c r="A69" s="1"/>
      <c r="B69" s="1"/>
      <c r="C69" s="1"/>
      <c r="D69" s="53" t="s">
        <v>15</v>
      </c>
      <c r="E69" s="1">
        <f t="shared" si="39"/>
        <v>12</v>
      </c>
      <c r="F69" s="53">
        <v>2</v>
      </c>
      <c r="G69">
        <f t="shared" si="40"/>
        <v>400000</v>
      </c>
      <c r="H69" s="3">
        <f t="shared" si="41"/>
        <v>2</v>
      </c>
      <c r="I69">
        <f t="shared" si="36"/>
        <v>51704</v>
      </c>
      <c r="J69" s="1">
        <v>25852</v>
      </c>
      <c r="K69">
        <f t="shared" si="42"/>
        <v>45748.66</v>
      </c>
      <c r="L69">
        <f t="shared" si="43"/>
        <v>1.7696371654030638</v>
      </c>
      <c r="M69" s="5">
        <f t="shared" si="44"/>
        <v>1</v>
      </c>
      <c r="N69" s="5">
        <f t="shared" si="45"/>
        <v>2</v>
      </c>
      <c r="O69" s="1"/>
      <c r="P69" s="1"/>
      <c r="Q69" s="1"/>
      <c r="R69" s="1"/>
      <c r="S69" s="1"/>
      <c r="T69" s="1"/>
      <c r="U69" s="53" t="s">
        <v>15</v>
      </c>
      <c r="V69" s="1">
        <f t="shared" si="46"/>
        <v>11</v>
      </c>
      <c r="W69" s="53">
        <v>2</v>
      </c>
      <c r="X69">
        <f t="shared" si="47"/>
        <v>400000</v>
      </c>
      <c r="Y69" s="3">
        <f t="shared" si="48"/>
        <v>4</v>
      </c>
      <c r="Z69">
        <f t="shared" si="37"/>
        <v>22310</v>
      </c>
      <c r="AA69" s="1">
        <v>11155</v>
      </c>
      <c r="AB69">
        <f t="shared" si="49"/>
        <v>38087.74</v>
      </c>
      <c r="AC69">
        <f t="shared" si="50"/>
        <v>3.4144096817570593</v>
      </c>
      <c r="AD69" s="5">
        <f t="shared" si="51"/>
        <v>3</v>
      </c>
      <c r="AE69" s="5">
        <f t="shared" si="52"/>
        <v>4</v>
      </c>
      <c r="AF69" s="1"/>
      <c r="AG69" s="1"/>
      <c r="AH69" s="1"/>
      <c r="AI69" s="1"/>
      <c r="AJ69" s="1"/>
      <c r="AK69" s="53" t="s">
        <v>15</v>
      </c>
      <c r="AL69" s="1">
        <f t="shared" si="53"/>
        <v>12</v>
      </c>
      <c r="AM69" s="53">
        <v>2</v>
      </c>
      <c r="AN69">
        <f t="shared" si="54"/>
        <v>400000</v>
      </c>
      <c r="AO69" s="3">
        <f t="shared" si="55"/>
        <v>2</v>
      </c>
      <c r="AP69">
        <f t="shared" si="38"/>
        <v>56126</v>
      </c>
      <c r="AQ69" s="1">
        <v>28063</v>
      </c>
      <c r="AR69">
        <f t="shared" si="56"/>
        <v>44161</v>
      </c>
      <c r="AS69">
        <f t="shared" si="57"/>
        <v>1.5736378861846561</v>
      </c>
      <c r="AT69" s="5">
        <f t="shared" si="58"/>
        <v>1</v>
      </c>
      <c r="AU69" s="5">
        <f t="shared" si="59"/>
        <v>2</v>
      </c>
    </row>
    <row r="70" spans="1:47" x14ac:dyDescent="0.2">
      <c r="A70" s="1"/>
      <c r="B70" s="1"/>
      <c r="C70" s="1"/>
      <c r="D70" s="53" t="s">
        <v>16</v>
      </c>
      <c r="E70" s="1">
        <f t="shared" si="39"/>
        <v>12</v>
      </c>
      <c r="F70" s="53">
        <v>2</v>
      </c>
      <c r="G70">
        <f t="shared" si="40"/>
        <v>400000</v>
      </c>
      <c r="H70" s="3">
        <f t="shared" si="41"/>
        <v>2</v>
      </c>
      <c r="I70">
        <f t="shared" si="36"/>
        <v>54928</v>
      </c>
      <c r="J70" s="1">
        <v>27464</v>
      </c>
      <c r="K70">
        <f t="shared" si="42"/>
        <v>45748.66</v>
      </c>
      <c r="L70">
        <f t="shared" si="43"/>
        <v>1.6657682784736383</v>
      </c>
      <c r="M70" s="5">
        <f t="shared" si="44"/>
        <v>1</v>
      </c>
      <c r="N70" s="5">
        <f t="shared" si="45"/>
        <v>2</v>
      </c>
      <c r="O70" s="1"/>
      <c r="P70" s="1"/>
      <c r="Q70" s="1"/>
      <c r="R70" s="1"/>
      <c r="S70" s="1"/>
      <c r="T70" s="1"/>
      <c r="U70" s="53" t="s">
        <v>16</v>
      </c>
      <c r="V70" s="1">
        <f t="shared" si="46"/>
        <v>11</v>
      </c>
      <c r="W70" s="53">
        <v>2</v>
      </c>
      <c r="X70">
        <f t="shared" si="47"/>
        <v>400000</v>
      </c>
      <c r="Y70" s="3">
        <f t="shared" si="48"/>
        <v>3</v>
      </c>
      <c r="Z70">
        <f t="shared" si="37"/>
        <v>25400</v>
      </c>
      <c r="AA70" s="1">
        <v>12700</v>
      </c>
      <c r="AB70">
        <f t="shared" si="49"/>
        <v>38087.74</v>
      </c>
      <c r="AC70">
        <f t="shared" si="50"/>
        <v>2.9990346456692913</v>
      </c>
      <c r="AD70" s="5">
        <f t="shared" si="51"/>
        <v>2</v>
      </c>
      <c r="AE70" s="5">
        <f t="shared" si="52"/>
        <v>3</v>
      </c>
      <c r="AF70" s="1"/>
      <c r="AG70" s="1"/>
      <c r="AH70" s="1"/>
      <c r="AI70" s="1"/>
      <c r="AJ70" s="1"/>
      <c r="AK70" s="53" t="s">
        <v>16</v>
      </c>
      <c r="AL70" s="1">
        <f t="shared" si="53"/>
        <v>12</v>
      </c>
      <c r="AM70" s="53">
        <v>2</v>
      </c>
      <c r="AN70">
        <f t="shared" si="54"/>
        <v>400000</v>
      </c>
      <c r="AO70" s="3">
        <f t="shared" si="55"/>
        <v>2</v>
      </c>
      <c r="AP70">
        <f t="shared" si="38"/>
        <v>59720</v>
      </c>
      <c r="AQ70" s="1">
        <v>29860</v>
      </c>
      <c r="AR70">
        <f t="shared" si="56"/>
        <v>44161</v>
      </c>
      <c r="AS70">
        <f t="shared" si="57"/>
        <v>1.4789350301406563</v>
      </c>
      <c r="AT70" s="5">
        <f t="shared" si="58"/>
        <v>1</v>
      </c>
      <c r="AU70" s="5">
        <f t="shared" si="59"/>
        <v>2</v>
      </c>
    </row>
    <row r="71" spans="1:47" x14ac:dyDescent="0.2">
      <c r="A71" s="1"/>
      <c r="B71" s="1"/>
      <c r="C71" s="1"/>
      <c r="D71" s="53" t="s">
        <v>17</v>
      </c>
      <c r="E71" s="1">
        <f t="shared" si="39"/>
        <v>12</v>
      </c>
      <c r="F71" s="53">
        <v>2</v>
      </c>
      <c r="G71">
        <f t="shared" si="40"/>
        <v>400000</v>
      </c>
      <c r="H71" s="3">
        <f t="shared" si="41"/>
        <v>2</v>
      </c>
      <c r="I71">
        <f t="shared" si="36"/>
        <v>57560</v>
      </c>
      <c r="J71" s="1">
        <v>28780</v>
      </c>
      <c r="K71">
        <f t="shared" si="42"/>
        <v>45748.66</v>
      </c>
      <c r="L71">
        <f t="shared" si="43"/>
        <v>1.5895990271021545</v>
      </c>
      <c r="M71" s="5">
        <f t="shared" si="44"/>
        <v>1</v>
      </c>
      <c r="N71" s="5">
        <f t="shared" si="45"/>
        <v>2</v>
      </c>
      <c r="O71" s="1"/>
      <c r="P71" s="1"/>
      <c r="Q71" s="1"/>
      <c r="R71" s="1"/>
      <c r="S71" s="1"/>
      <c r="T71" s="1"/>
      <c r="U71" s="53" t="s">
        <v>17</v>
      </c>
      <c r="V71" s="1">
        <f t="shared" si="46"/>
        <v>11</v>
      </c>
      <c r="W71" s="53">
        <v>2</v>
      </c>
      <c r="X71">
        <f t="shared" si="47"/>
        <v>400000</v>
      </c>
      <c r="Y71" s="3">
        <f t="shared" si="48"/>
        <v>3</v>
      </c>
      <c r="Z71">
        <f t="shared" si="37"/>
        <v>28280</v>
      </c>
      <c r="AA71" s="1">
        <v>14140</v>
      </c>
      <c r="AB71">
        <f t="shared" si="49"/>
        <v>38087.74</v>
      </c>
      <c r="AC71">
        <f t="shared" si="50"/>
        <v>2.6936166902404524</v>
      </c>
      <c r="AD71" s="5">
        <f t="shared" si="51"/>
        <v>2</v>
      </c>
      <c r="AE71" s="5">
        <f t="shared" si="52"/>
        <v>3</v>
      </c>
      <c r="AF71" s="1"/>
      <c r="AG71" s="1"/>
      <c r="AH71" s="1"/>
      <c r="AI71" s="1"/>
      <c r="AJ71" s="1"/>
      <c r="AK71" s="53" t="s">
        <v>17</v>
      </c>
      <c r="AL71" s="1">
        <f t="shared" si="53"/>
        <v>12</v>
      </c>
      <c r="AM71" s="53">
        <v>2</v>
      </c>
      <c r="AN71">
        <f t="shared" si="54"/>
        <v>400000</v>
      </c>
      <c r="AO71" s="3">
        <f t="shared" si="55"/>
        <v>2</v>
      </c>
      <c r="AP71">
        <f t="shared" si="38"/>
        <v>63044</v>
      </c>
      <c r="AQ71" s="1">
        <v>31522</v>
      </c>
      <c r="AR71">
        <f t="shared" si="56"/>
        <v>44161</v>
      </c>
      <c r="AS71">
        <f t="shared" si="57"/>
        <v>1.4009580610367363</v>
      </c>
      <c r="AT71" s="5">
        <f t="shared" si="58"/>
        <v>1</v>
      </c>
      <c r="AU71" s="5">
        <f t="shared" si="59"/>
        <v>2</v>
      </c>
    </row>
    <row r="72" spans="1:47" x14ac:dyDescent="0.2">
      <c r="A72" s="1"/>
      <c r="B72" s="1"/>
      <c r="C72" s="1"/>
      <c r="D72" s="53" t="s">
        <v>18</v>
      </c>
      <c r="E72" s="1">
        <f t="shared" si="39"/>
        <v>12</v>
      </c>
      <c r="F72" s="53">
        <v>2</v>
      </c>
      <c r="G72">
        <f t="shared" si="40"/>
        <v>400000</v>
      </c>
      <c r="H72" s="3">
        <f t="shared" si="41"/>
        <v>2</v>
      </c>
      <c r="I72">
        <f t="shared" si="36"/>
        <v>59176</v>
      </c>
      <c r="J72" s="1">
        <v>29588</v>
      </c>
      <c r="K72">
        <f t="shared" si="42"/>
        <v>45748.66</v>
      </c>
      <c r="L72">
        <f t="shared" si="43"/>
        <v>1.5461896714884413</v>
      </c>
      <c r="M72" s="5">
        <f t="shared" si="44"/>
        <v>1</v>
      </c>
      <c r="N72" s="5">
        <f t="shared" si="45"/>
        <v>2</v>
      </c>
      <c r="O72" s="1"/>
      <c r="P72" s="1"/>
      <c r="Q72" s="1"/>
      <c r="R72" s="1"/>
      <c r="S72" s="1"/>
      <c r="T72" s="1"/>
      <c r="U72" s="53" t="s">
        <v>18</v>
      </c>
      <c r="V72" s="1">
        <f t="shared" si="46"/>
        <v>11</v>
      </c>
      <c r="W72" s="53">
        <v>2</v>
      </c>
      <c r="X72">
        <f t="shared" si="47"/>
        <v>400000</v>
      </c>
      <c r="Y72" s="3">
        <f t="shared" si="48"/>
        <v>3</v>
      </c>
      <c r="Z72">
        <f t="shared" si="37"/>
        <v>31582</v>
      </c>
      <c r="AA72" s="1">
        <v>15791</v>
      </c>
      <c r="AB72">
        <f t="shared" si="49"/>
        <v>38087.74</v>
      </c>
      <c r="AC72">
        <f t="shared" si="50"/>
        <v>2.4119903742638211</v>
      </c>
      <c r="AD72" s="5">
        <f t="shared" si="51"/>
        <v>2</v>
      </c>
      <c r="AE72" s="5">
        <f t="shared" si="52"/>
        <v>3</v>
      </c>
      <c r="AF72" s="1"/>
      <c r="AG72" s="1"/>
      <c r="AH72" s="1"/>
      <c r="AI72" s="1"/>
      <c r="AJ72" s="1"/>
      <c r="AK72" s="53" t="s">
        <v>18</v>
      </c>
      <c r="AL72" s="1">
        <f t="shared" si="53"/>
        <v>13</v>
      </c>
      <c r="AM72" s="53">
        <v>2</v>
      </c>
      <c r="AN72">
        <f t="shared" si="54"/>
        <v>400000</v>
      </c>
      <c r="AO72" s="3">
        <f t="shared" si="55"/>
        <v>2</v>
      </c>
      <c r="AP72">
        <f t="shared" si="38"/>
        <v>65544</v>
      </c>
      <c r="AQ72" s="1">
        <v>32772</v>
      </c>
      <c r="AR72">
        <f t="shared" si="56"/>
        <v>44161</v>
      </c>
      <c r="AS72">
        <f t="shared" si="57"/>
        <v>1.3475222751129012</v>
      </c>
      <c r="AT72" s="5">
        <f t="shared" si="58"/>
        <v>1</v>
      </c>
      <c r="AU72" s="5">
        <f t="shared" si="59"/>
        <v>2</v>
      </c>
    </row>
    <row r="73" spans="1:47" x14ac:dyDescent="0.2">
      <c r="A73" s="1"/>
      <c r="B73" s="1"/>
      <c r="C73" s="1"/>
      <c r="D73" s="53" t="s">
        <v>57</v>
      </c>
      <c r="E73" s="1">
        <f t="shared" si="39"/>
        <v>12</v>
      </c>
      <c r="F73" s="53">
        <v>2</v>
      </c>
      <c r="G73">
        <f t="shared" si="40"/>
        <v>400000</v>
      </c>
      <c r="H73" s="3">
        <f t="shared" si="41"/>
        <v>2</v>
      </c>
      <c r="I73">
        <f t="shared" si="36"/>
        <v>60628</v>
      </c>
      <c r="J73" s="1">
        <v>30314</v>
      </c>
      <c r="K73">
        <f t="shared" si="42"/>
        <v>45748.66</v>
      </c>
      <c r="L73">
        <f t="shared" si="43"/>
        <v>1.509159464273933</v>
      </c>
      <c r="M73" s="5">
        <f t="shared" si="44"/>
        <v>1</v>
      </c>
      <c r="N73" s="5">
        <f t="shared" si="45"/>
        <v>2</v>
      </c>
      <c r="O73" s="1"/>
      <c r="P73" s="1"/>
      <c r="Q73" s="1"/>
      <c r="R73" s="1"/>
      <c r="S73" s="1"/>
      <c r="T73" s="1"/>
      <c r="U73" s="53" t="s">
        <v>57</v>
      </c>
      <c r="V73" s="1">
        <f t="shared" si="46"/>
        <v>12</v>
      </c>
      <c r="W73" s="53">
        <v>2</v>
      </c>
      <c r="X73">
        <f t="shared" si="47"/>
        <v>400000</v>
      </c>
      <c r="Y73" s="3">
        <f t="shared" si="48"/>
        <v>3</v>
      </c>
      <c r="Z73">
        <f t="shared" si="37"/>
        <v>33678</v>
      </c>
      <c r="AA73" s="1">
        <v>16839</v>
      </c>
      <c r="AB73">
        <f t="shared" si="49"/>
        <v>38087.74</v>
      </c>
      <c r="AC73">
        <f t="shared" si="50"/>
        <v>2.261876595997387</v>
      </c>
      <c r="AD73" s="5">
        <f t="shared" si="51"/>
        <v>2</v>
      </c>
      <c r="AE73" s="5">
        <f t="shared" si="52"/>
        <v>3</v>
      </c>
      <c r="AF73" s="1"/>
      <c r="AG73" s="1"/>
      <c r="AH73" s="1"/>
      <c r="AI73" s="1"/>
      <c r="AJ73" s="1"/>
      <c r="AK73" s="53" t="s">
        <v>57</v>
      </c>
      <c r="AL73" s="1">
        <f t="shared" si="53"/>
        <v>13</v>
      </c>
      <c r="AM73" s="53">
        <v>2</v>
      </c>
      <c r="AN73">
        <f t="shared" si="54"/>
        <v>400000</v>
      </c>
      <c r="AO73" s="3">
        <f t="shared" si="55"/>
        <v>2</v>
      </c>
      <c r="AP73">
        <f t="shared" si="38"/>
        <v>67046</v>
      </c>
      <c r="AQ73" s="1">
        <v>33523</v>
      </c>
      <c r="AR73">
        <f t="shared" si="56"/>
        <v>44161</v>
      </c>
      <c r="AS73">
        <f t="shared" si="57"/>
        <v>1.3173343674492139</v>
      </c>
      <c r="AT73" s="5">
        <f t="shared" si="58"/>
        <v>1</v>
      </c>
      <c r="AU73" s="5">
        <f t="shared" si="59"/>
        <v>2</v>
      </c>
    </row>
    <row r="74" spans="1:47" x14ac:dyDescent="0.2">
      <c r="A74" s="1"/>
      <c r="B74" s="1"/>
      <c r="C74" s="1"/>
      <c r="D74" s="53" t="s">
        <v>58</v>
      </c>
      <c r="E74" s="1">
        <f t="shared" si="39"/>
        <v>12</v>
      </c>
      <c r="F74" s="53">
        <v>2</v>
      </c>
      <c r="G74">
        <f t="shared" si="40"/>
        <v>400000</v>
      </c>
      <c r="H74" s="3">
        <f t="shared" si="41"/>
        <v>2</v>
      </c>
      <c r="I74">
        <f t="shared" si="36"/>
        <v>61954</v>
      </c>
      <c r="J74" s="1">
        <v>30977</v>
      </c>
      <c r="K74">
        <f t="shared" si="42"/>
        <v>45748.66</v>
      </c>
      <c r="L74">
        <f t="shared" si="43"/>
        <v>1.4768589598734545</v>
      </c>
      <c r="M74" s="5">
        <f t="shared" si="44"/>
        <v>1</v>
      </c>
      <c r="N74" s="5">
        <f t="shared" si="45"/>
        <v>2</v>
      </c>
      <c r="O74" s="1"/>
      <c r="P74" s="1"/>
      <c r="Q74" s="1"/>
      <c r="R74" s="1"/>
      <c r="S74" s="1"/>
      <c r="T74" s="1"/>
      <c r="U74" s="53" t="s">
        <v>58</v>
      </c>
      <c r="V74" s="1">
        <f t="shared" si="46"/>
        <v>12</v>
      </c>
      <c r="W74" s="53">
        <v>2</v>
      </c>
      <c r="X74">
        <f t="shared" si="47"/>
        <v>400000</v>
      </c>
      <c r="Y74" s="3">
        <f t="shared" si="48"/>
        <v>3</v>
      </c>
      <c r="Z74">
        <f t="shared" si="37"/>
        <v>36360</v>
      </c>
      <c r="AA74" s="1">
        <v>18180</v>
      </c>
      <c r="AB74">
        <f t="shared" si="49"/>
        <v>38087.74</v>
      </c>
      <c r="AC74">
        <f t="shared" si="50"/>
        <v>2.0950352035203519</v>
      </c>
      <c r="AD74" s="5">
        <f t="shared" si="51"/>
        <v>2</v>
      </c>
      <c r="AE74" s="5">
        <f t="shared" si="52"/>
        <v>3</v>
      </c>
      <c r="AF74" s="1"/>
      <c r="AG74" s="1"/>
      <c r="AH74" s="1"/>
      <c r="AI74" s="1"/>
      <c r="AJ74" s="1"/>
      <c r="AK74" s="53" t="s">
        <v>58</v>
      </c>
      <c r="AL74" s="1">
        <f t="shared" si="53"/>
        <v>13</v>
      </c>
      <c r="AM74" s="53">
        <v>2</v>
      </c>
      <c r="AN74">
        <f t="shared" si="54"/>
        <v>400000</v>
      </c>
      <c r="AO74" s="3">
        <f t="shared" si="55"/>
        <v>2</v>
      </c>
      <c r="AP74">
        <f t="shared" si="38"/>
        <v>67602</v>
      </c>
      <c r="AQ74" s="1">
        <v>33801</v>
      </c>
      <c r="AR74">
        <f t="shared" si="56"/>
        <v>44161</v>
      </c>
      <c r="AS74">
        <f t="shared" si="57"/>
        <v>1.306499807697997</v>
      </c>
      <c r="AT74" s="5">
        <f t="shared" si="58"/>
        <v>1</v>
      </c>
      <c r="AU74" s="5">
        <f t="shared" si="59"/>
        <v>2</v>
      </c>
    </row>
    <row r="75" spans="1:47" x14ac:dyDescent="0.2">
      <c r="A75" s="1"/>
      <c r="B75" s="1"/>
      <c r="C75" s="1"/>
      <c r="D75" s="53" t="s">
        <v>59</v>
      </c>
      <c r="E75" s="1">
        <f t="shared" si="39"/>
        <v>12</v>
      </c>
      <c r="F75" s="53">
        <v>2</v>
      </c>
      <c r="G75">
        <f t="shared" si="40"/>
        <v>400000</v>
      </c>
      <c r="H75" s="3">
        <f t="shared" si="41"/>
        <v>2</v>
      </c>
      <c r="I75">
        <f t="shared" si="36"/>
        <v>62494</v>
      </c>
      <c r="J75" s="1">
        <v>31247</v>
      </c>
      <c r="K75">
        <f t="shared" si="42"/>
        <v>45748.66</v>
      </c>
      <c r="L75">
        <f t="shared" si="43"/>
        <v>1.4640976733766442</v>
      </c>
      <c r="M75" s="5">
        <f t="shared" si="44"/>
        <v>1</v>
      </c>
      <c r="N75" s="5">
        <f t="shared" si="45"/>
        <v>2</v>
      </c>
      <c r="O75" s="1"/>
      <c r="P75" s="1"/>
      <c r="Q75" s="1"/>
      <c r="R75" s="1"/>
      <c r="S75" s="1"/>
      <c r="T75" s="1"/>
      <c r="U75" s="53" t="s">
        <v>59</v>
      </c>
      <c r="V75" s="1">
        <f t="shared" si="46"/>
        <v>12</v>
      </c>
      <c r="W75" s="53">
        <v>2</v>
      </c>
      <c r="X75">
        <f t="shared" si="47"/>
        <v>400000</v>
      </c>
      <c r="Y75" s="3">
        <f t="shared" si="48"/>
        <v>2</v>
      </c>
      <c r="Z75">
        <f t="shared" si="37"/>
        <v>38660</v>
      </c>
      <c r="AA75" s="1">
        <v>19330</v>
      </c>
      <c r="AB75">
        <f t="shared" si="49"/>
        <v>38087.74</v>
      </c>
      <c r="AC75">
        <f t="shared" si="50"/>
        <v>1.9703952405587168</v>
      </c>
      <c r="AD75" s="5">
        <f t="shared" si="51"/>
        <v>1</v>
      </c>
      <c r="AE75" s="5">
        <f t="shared" si="52"/>
        <v>2</v>
      </c>
      <c r="AF75" s="1"/>
      <c r="AG75" s="1"/>
      <c r="AH75" s="1"/>
      <c r="AI75" s="1"/>
      <c r="AJ75" s="1"/>
      <c r="AK75" s="53" t="s">
        <v>59</v>
      </c>
      <c r="AL75" s="1">
        <f t="shared" si="53"/>
        <v>13</v>
      </c>
      <c r="AM75" s="53">
        <v>2</v>
      </c>
      <c r="AN75">
        <f t="shared" si="54"/>
        <v>400000</v>
      </c>
      <c r="AO75" s="3">
        <f t="shared" si="55"/>
        <v>2</v>
      </c>
      <c r="AP75">
        <f t="shared" si="38"/>
        <v>68602</v>
      </c>
      <c r="AQ75" s="1">
        <v>34301</v>
      </c>
      <c r="AR75">
        <f t="shared" si="56"/>
        <v>44161</v>
      </c>
      <c r="AS75">
        <f t="shared" si="57"/>
        <v>1.287455176233929</v>
      </c>
      <c r="AT75" s="5">
        <f t="shared" si="58"/>
        <v>1</v>
      </c>
      <c r="AU75" s="5">
        <f t="shared" si="59"/>
        <v>2</v>
      </c>
    </row>
    <row r="76" spans="1:47" x14ac:dyDescent="0.2">
      <c r="A76" s="1"/>
      <c r="B76" s="1"/>
      <c r="C76" s="1"/>
      <c r="D76" s="53" t="s">
        <v>60</v>
      </c>
      <c r="E76" s="1">
        <f t="shared" si="39"/>
        <v>12</v>
      </c>
      <c r="F76" s="53">
        <v>2</v>
      </c>
      <c r="G76">
        <f t="shared" si="40"/>
        <v>400000</v>
      </c>
      <c r="H76" s="3">
        <f t="shared" si="41"/>
        <v>2</v>
      </c>
      <c r="I76">
        <f t="shared" si="36"/>
        <v>62394</v>
      </c>
      <c r="J76" s="1">
        <v>31197</v>
      </c>
      <c r="K76">
        <f t="shared" si="42"/>
        <v>45748.66</v>
      </c>
      <c r="L76">
        <f t="shared" si="43"/>
        <v>1.466444209379107</v>
      </c>
      <c r="M76" s="5">
        <f t="shared" si="44"/>
        <v>1</v>
      </c>
      <c r="N76" s="5">
        <f t="shared" si="45"/>
        <v>2</v>
      </c>
      <c r="O76" s="1"/>
      <c r="P76" s="1"/>
      <c r="Q76" s="1"/>
      <c r="R76" s="1"/>
      <c r="S76" s="1"/>
      <c r="T76" s="1"/>
      <c r="U76" s="53" t="s">
        <v>60</v>
      </c>
      <c r="V76" s="1">
        <f t="shared" si="46"/>
        <v>12</v>
      </c>
      <c r="W76" s="53">
        <v>2</v>
      </c>
      <c r="X76">
        <f t="shared" si="47"/>
        <v>400000</v>
      </c>
      <c r="Y76" s="3">
        <f t="shared" si="48"/>
        <v>2</v>
      </c>
      <c r="Z76">
        <f t="shared" si="37"/>
        <v>40760</v>
      </c>
      <c r="AA76" s="1">
        <v>20380</v>
      </c>
      <c r="AB76">
        <f t="shared" si="49"/>
        <v>38087.74</v>
      </c>
      <c r="AC76">
        <f t="shared" si="50"/>
        <v>1.8688783120706574</v>
      </c>
      <c r="AD76" s="5">
        <f t="shared" si="51"/>
        <v>1</v>
      </c>
      <c r="AE76" s="5">
        <f t="shared" si="52"/>
        <v>2</v>
      </c>
      <c r="AF76" s="1"/>
      <c r="AG76" s="1"/>
      <c r="AH76" s="1"/>
      <c r="AI76" s="1"/>
      <c r="AJ76" s="1"/>
      <c r="AK76" s="53" t="s">
        <v>60</v>
      </c>
      <c r="AL76" s="1">
        <f t="shared" si="53"/>
        <v>13</v>
      </c>
      <c r="AM76" s="53">
        <v>2</v>
      </c>
      <c r="AN76">
        <f t="shared" si="54"/>
        <v>400000</v>
      </c>
      <c r="AO76" s="3">
        <f t="shared" si="55"/>
        <v>2</v>
      </c>
      <c r="AP76">
        <f t="shared" si="38"/>
        <v>68810</v>
      </c>
      <c r="AQ76" s="1">
        <v>34405</v>
      </c>
      <c r="AR76">
        <f t="shared" si="56"/>
        <v>44161</v>
      </c>
      <c r="AS76">
        <f t="shared" si="57"/>
        <v>1.2835634355471588</v>
      </c>
      <c r="AT76" s="5">
        <f t="shared" si="58"/>
        <v>1</v>
      </c>
      <c r="AU76" s="5">
        <f t="shared" si="59"/>
        <v>2</v>
      </c>
    </row>
    <row r="77" spans="1:47" x14ac:dyDescent="0.2">
      <c r="A77" s="1"/>
      <c r="B77" s="1"/>
      <c r="C77" s="1"/>
      <c r="D77" s="53" t="s">
        <v>61</v>
      </c>
      <c r="E77" s="1">
        <f t="shared" si="39"/>
        <v>12</v>
      </c>
      <c r="F77" s="53">
        <v>2</v>
      </c>
      <c r="G77">
        <f t="shared" si="40"/>
        <v>400000</v>
      </c>
      <c r="H77" s="3">
        <f t="shared" si="41"/>
        <v>2</v>
      </c>
      <c r="I77">
        <f t="shared" si="36"/>
        <v>62534</v>
      </c>
      <c r="J77" s="1">
        <v>31267</v>
      </c>
      <c r="K77">
        <f t="shared" si="42"/>
        <v>45748.66</v>
      </c>
      <c r="L77">
        <f t="shared" si="43"/>
        <v>1.4631611603287813</v>
      </c>
      <c r="M77" s="5">
        <f t="shared" si="44"/>
        <v>1</v>
      </c>
      <c r="N77" s="5">
        <f t="shared" si="45"/>
        <v>2</v>
      </c>
      <c r="O77" s="1"/>
      <c r="P77" s="1"/>
      <c r="Q77" s="1"/>
      <c r="R77" s="1"/>
      <c r="S77" s="1"/>
      <c r="T77" s="1"/>
      <c r="U77" s="53" t="s">
        <v>61</v>
      </c>
      <c r="V77" s="1">
        <f t="shared" si="46"/>
        <v>12</v>
      </c>
      <c r="W77" s="53">
        <v>2</v>
      </c>
      <c r="X77">
        <f t="shared" si="47"/>
        <v>400000</v>
      </c>
      <c r="Y77" s="3">
        <f t="shared" si="48"/>
        <v>2</v>
      </c>
      <c r="Z77">
        <f t="shared" si="37"/>
        <v>43074</v>
      </c>
      <c r="AA77" s="1">
        <v>21537</v>
      </c>
      <c r="AB77">
        <f t="shared" si="49"/>
        <v>38087.74</v>
      </c>
      <c r="AC77">
        <f t="shared" si="50"/>
        <v>1.7684793610995031</v>
      </c>
      <c r="AD77" s="5">
        <f t="shared" si="51"/>
        <v>1</v>
      </c>
      <c r="AE77" s="5">
        <f t="shared" si="52"/>
        <v>2</v>
      </c>
      <c r="AF77" s="1"/>
      <c r="AG77" s="1"/>
      <c r="AH77" s="1"/>
      <c r="AI77" s="1"/>
      <c r="AJ77" s="1"/>
      <c r="AK77" s="53" t="s">
        <v>61</v>
      </c>
      <c r="AL77" s="1">
        <f t="shared" si="53"/>
        <v>13</v>
      </c>
      <c r="AM77" s="53">
        <v>2</v>
      </c>
      <c r="AN77">
        <f t="shared" si="54"/>
        <v>400000</v>
      </c>
      <c r="AO77" s="3">
        <f t="shared" si="55"/>
        <v>2</v>
      </c>
      <c r="AP77">
        <f t="shared" si="38"/>
        <v>68030</v>
      </c>
      <c r="AQ77" s="1">
        <v>34015</v>
      </c>
      <c r="AR77">
        <f t="shared" si="56"/>
        <v>44161</v>
      </c>
      <c r="AS77">
        <f t="shared" si="57"/>
        <v>1.2982801705130089</v>
      </c>
      <c r="AT77" s="5">
        <f t="shared" si="58"/>
        <v>1</v>
      </c>
      <c r="AU77" s="5">
        <f t="shared" si="59"/>
        <v>2</v>
      </c>
    </row>
    <row r="78" spans="1:47" x14ac:dyDescent="0.2">
      <c r="A78" s="1"/>
      <c r="B78" s="1"/>
      <c r="C78" s="1"/>
      <c r="D78" s="53" t="s">
        <v>62</v>
      </c>
      <c r="E78" s="1">
        <f t="shared" si="39"/>
        <v>12</v>
      </c>
      <c r="F78" s="53">
        <v>2</v>
      </c>
      <c r="G78">
        <f t="shared" si="40"/>
        <v>400000</v>
      </c>
      <c r="H78" s="3">
        <f t="shared" si="41"/>
        <v>2</v>
      </c>
      <c r="I78">
        <f t="shared" si="36"/>
        <v>61934</v>
      </c>
      <c r="J78" s="1">
        <v>30967</v>
      </c>
      <c r="K78">
        <f t="shared" si="42"/>
        <v>45748.66</v>
      </c>
      <c r="L78">
        <f t="shared" si="43"/>
        <v>1.4773358736719735</v>
      </c>
      <c r="M78" s="5">
        <f t="shared" si="44"/>
        <v>1</v>
      </c>
      <c r="N78" s="5">
        <f t="shared" si="45"/>
        <v>2</v>
      </c>
      <c r="O78" s="1"/>
      <c r="P78" s="1"/>
      <c r="Q78" s="1"/>
      <c r="R78" s="1"/>
      <c r="S78" s="1"/>
      <c r="T78" s="1"/>
      <c r="U78" s="53" t="s">
        <v>62</v>
      </c>
      <c r="V78" s="1">
        <f t="shared" si="46"/>
        <v>12</v>
      </c>
      <c r="W78" s="53">
        <v>2</v>
      </c>
      <c r="X78">
        <f t="shared" si="47"/>
        <v>400000</v>
      </c>
      <c r="Y78" s="3">
        <f t="shared" si="48"/>
        <v>2</v>
      </c>
      <c r="Z78">
        <f t="shared" si="37"/>
        <v>44622</v>
      </c>
      <c r="AA78" s="1">
        <v>22311</v>
      </c>
      <c r="AB78">
        <f t="shared" si="49"/>
        <v>38087.74</v>
      </c>
      <c r="AC78">
        <f t="shared" si="50"/>
        <v>1.7071283223522029</v>
      </c>
      <c r="AD78" s="5">
        <f t="shared" si="51"/>
        <v>1</v>
      </c>
      <c r="AE78" s="5">
        <f t="shared" si="52"/>
        <v>2</v>
      </c>
      <c r="AF78" s="1"/>
      <c r="AG78" s="1"/>
      <c r="AH78" s="1"/>
      <c r="AI78" s="1"/>
      <c r="AJ78" s="1"/>
      <c r="AK78" s="53" t="s">
        <v>62</v>
      </c>
      <c r="AL78" s="1">
        <f t="shared" si="53"/>
        <v>13</v>
      </c>
      <c r="AM78" s="53">
        <v>2</v>
      </c>
      <c r="AN78">
        <f t="shared" si="54"/>
        <v>400000</v>
      </c>
      <c r="AO78" s="3">
        <f t="shared" si="55"/>
        <v>2</v>
      </c>
      <c r="AP78">
        <f t="shared" si="38"/>
        <v>67480</v>
      </c>
      <c r="AQ78" s="1">
        <v>33740</v>
      </c>
      <c r="AR78">
        <f t="shared" si="56"/>
        <v>44161</v>
      </c>
      <c r="AS78">
        <f t="shared" si="57"/>
        <v>1.3088618850029639</v>
      </c>
      <c r="AT78" s="5">
        <f t="shared" si="58"/>
        <v>1</v>
      </c>
      <c r="AU78" s="5">
        <f t="shared" si="59"/>
        <v>2</v>
      </c>
    </row>
    <row r="79" spans="1:47" x14ac:dyDescent="0.2">
      <c r="A79" s="1"/>
      <c r="B79" s="1"/>
      <c r="C79" s="1"/>
      <c r="D79" s="53" t="s">
        <v>63</v>
      </c>
      <c r="E79" s="1">
        <f t="shared" si="39"/>
        <v>12</v>
      </c>
      <c r="F79" s="53">
        <v>2</v>
      </c>
      <c r="G79">
        <f t="shared" si="40"/>
        <v>400000</v>
      </c>
      <c r="H79" s="3">
        <f t="shared" si="41"/>
        <v>2</v>
      </c>
      <c r="I79">
        <f t="shared" si="36"/>
        <v>61416</v>
      </c>
      <c r="J79" s="1">
        <v>30708</v>
      </c>
      <c r="K79">
        <f t="shared" si="42"/>
        <v>45748.66</v>
      </c>
      <c r="L79">
        <f t="shared" si="43"/>
        <v>1.4897961443272112</v>
      </c>
      <c r="M79" s="5">
        <f t="shared" si="44"/>
        <v>1</v>
      </c>
      <c r="N79" s="5">
        <f t="shared" si="45"/>
        <v>2</v>
      </c>
      <c r="O79" s="1"/>
      <c r="P79" s="1"/>
      <c r="Q79" s="1"/>
      <c r="R79" s="1"/>
      <c r="S79" s="1"/>
      <c r="T79" s="1"/>
      <c r="U79" s="53" t="s">
        <v>63</v>
      </c>
      <c r="V79" s="1">
        <f t="shared" si="46"/>
        <v>12</v>
      </c>
      <c r="W79" s="53">
        <v>2</v>
      </c>
      <c r="X79">
        <f t="shared" si="47"/>
        <v>400000</v>
      </c>
      <c r="Y79" s="3">
        <f t="shared" si="48"/>
        <v>2</v>
      </c>
      <c r="Z79">
        <f t="shared" si="37"/>
        <v>46180</v>
      </c>
      <c r="AA79" s="1">
        <v>23090</v>
      </c>
      <c r="AB79">
        <f t="shared" si="49"/>
        <v>38087.74</v>
      </c>
      <c r="AC79">
        <f t="shared" si="50"/>
        <v>1.6495339974014724</v>
      </c>
      <c r="AD79" s="5">
        <f t="shared" si="51"/>
        <v>1</v>
      </c>
      <c r="AE79" s="5">
        <f t="shared" si="52"/>
        <v>2</v>
      </c>
      <c r="AF79" s="1"/>
      <c r="AG79" s="1"/>
      <c r="AH79" s="1"/>
      <c r="AI79" s="1"/>
      <c r="AJ79" s="1"/>
      <c r="AK79" s="53" t="s">
        <v>63</v>
      </c>
      <c r="AL79" s="1">
        <f t="shared" si="53"/>
        <v>13</v>
      </c>
      <c r="AM79" s="53">
        <v>2</v>
      </c>
      <c r="AN79">
        <f t="shared" si="54"/>
        <v>400000</v>
      </c>
      <c r="AO79" s="3">
        <f t="shared" si="55"/>
        <v>2</v>
      </c>
      <c r="AP79">
        <f t="shared" si="38"/>
        <v>65996</v>
      </c>
      <c r="AQ79" s="1">
        <v>32998</v>
      </c>
      <c r="AR79">
        <f t="shared" si="56"/>
        <v>44161</v>
      </c>
      <c r="AS79">
        <f t="shared" si="57"/>
        <v>1.3382932298927208</v>
      </c>
      <c r="AT79" s="5">
        <f t="shared" si="58"/>
        <v>1</v>
      </c>
      <c r="AU79" s="5">
        <f t="shared" si="59"/>
        <v>2</v>
      </c>
    </row>
    <row r="80" spans="1:47" x14ac:dyDescent="0.2">
      <c r="A80" s="1"/>
      <c r="B80" s="1"/>
      <c r="C80" s="1"/>
      <c r="D80" s="53" t="s">
        <v>64</v>
      </c>
      <c r="E80" s="1">
        <f t="shared" si="39"/>
        <v>12</v>
      </c>
      <c r="F80" s="53">
        <v>2</v>
      </c>
      <c r="G80">
        <f t="shared" si="40"/>
        <v>400000</v>
      </c>
      <c r="H80" s="3">
        <f t="shared" si="41"/>
        <v>2</v>
      </c>
      <c r="I80">
        <f t="shared" si="36"/>
        <v>60754</v>
      </c>
      <c r="J80" s="1">
        <v>30377</v>
      </c>
      <c r="K80">
        <f t="shared" si="42"/>
        <v>45748.66</v>
      </c>
      <c r="L80">
        <f t="shared" si="43"/>
        <v>1.5060295618395498</v>
      </c>
      <c r="M80" s="5">
        <f t="shared" si="44"/>
        <v>1</v>
      </c>
      <c r="N80" s="5">
        <f t="shared" si="45"/>
        <v>2</v>
      </c>
      <c r="O80" s="1"/>
      <c r="P80" s="1"/>
      <c r="Q80" s="1"/>
      <c r="R80" s="1"/>
      <c r="S80" s="1"/>
      <c r="T80" s="1"/>
      <c r="U80" s="53" t="s">
        <v>64</v>
      </c>
      <c r="V80" s="1">
        <f t="shared" si="46"/>
        <v>12</v>
      </c>
      <c r="W80" s="53">
        <v>2</v>
      </c>
      <c r="X80">
        <f t="shared" si="47"/>
        <v>400000</v>
      </c>
      <c r="Y80" s="3">
        <f t="shared" si="48"/>
        <v>2</v>
      </c>
      <c r="Z80">
        <f t="shared" si="37"/>
        <v>47450</v>
      </c>
      <c r="AA80" s="1">
        <v>23725</v>
      </c>
      <c r="AB80">
        <f t="shared" si="49"/>
        <v>38087.74</v>
      </c>
      <c r="AC80">
        <f t="shared" si="50"/>
        <v>1.6053841938883033</v>
      </c>
      <c r="AD80" s="5">
        <f t="shared" si="51"/>
        <v>1</v>
      </c>
      <c r="AE80" s="5">
        <f t="shared" si="52"/>
        <v>2</v>
      </c>
      <c r="AF80" s="1"/>
      <c r="AG80" s="1"/>
      <c r="AH80" s="1"/>
      <c r="AI80" s="1"/>
      <c r="AJ80" s="1"/>
      <c r="AK80" s="53" t="s">
        <v>64</v>
      </c>
      <c r="AL80" s="1">
        <f t="shared" si="53"/>
        <v>12</v>
      </c>
      <c r="AM80" s="53">
        <v>2</v>
      </c>
      <c r="AN80">
        <f t="shared" si="54"/>
        <v>400000</v>
      </c>
      <c r="AO80" s="3">
        <f t="shared" si="55"/>
        <v>2</v>
      </c>
      <c r="AP80">
        <f t="shared" si="38"/>
        <v>64334</v>
      </c>
      <c r="AQ80" s="1">
        <v>32167</v>
      </c>
      <c r="AR80">
        <f t="shared" si="56"/>
        <v>44161</v>
      </c>
      <c r="AS80">
        <f t="shared" si="57"/>
        <v>1.3728666024186278</v>
      </c>
      <c r="AT80" s="5">
        <f t="shared" si="58"/>
        <v>1</v>
      </c>
      <c r="AU80" s="5">
        <f t="shared" si="59"/>
        <v>2</v>
      </c>
    </row>
    <row r="81" spans="1:47" x14ac:dyDescent="0.2">
      <c r="A81" s="1"/>
      <c r="B81" s="1"/>
      <c r="C81" s="1"/>
      <c r="D81" s="53" t="s">
        <v>65</v>
      </c>
      <c r="E81" s="1">
        <f t="shared" si="39"/>
        <v>12</v>
      </c>
      <c r="F81" s="53">
        <v>2</v>
      </c>
      <c r="G81">
        <f t="shared" si="40"/>
        <v>400000</v>
      </c>
      <c r="H81" s="3">
        <f t="shared" si="41"/>
        <v>2</v>
      </c>
      <c r="I81">
        <f t="shared" si="36"/>
        <v>60324</v>
      </c>
      <c r="J81" s="1">
        <v>30162</v>
      </c>
      <c r="K81">
        <f t="shared" si="42"/>
        <v>45748.66</v>
      </c>
      <c r="L81">
        <f t="shared" si="43"/>
        <v>1.5167648033950005</v>
      </c>
      <c r="M81" s="5">
        <f t="shared" si="44"/>
        <v>1</v>
      </c>
      <c r="N81" s="5">
        <f t="shared" si="45"/>
        <v>2</v>
      </c>
      <c r="O81" s="1"/>
      <c r="P81" s="1"/>
      <c r="Q81" s="1"/>
      <c r="R81" s="1"/>
      <c r="S81" s="1"/>
      <c r="T81" s="1"/>
      <c r="U81" s="53" t="s">
        <v>65</v>
      </c>
      <c r="V81" s="1">
        <f t="shared" si="46"/>
        <v>12</v>
      </c>
      <c r="W81" s="53">
        <v>2</v>
      </c>
      <c r="X81">
        <f t="shared" si="47"/>
        <v>400000</v>
      </c>
      <c r="Y81" s="3">
        <f t="shared" si="48"/>
        <v>2</v>
      </c>
      <c r="Z81">
        <f t="shared" si="37"/>
        <v>48154</v>
      </c>
      <c r="AA81" s="1">
        <v>24077</v>
      </c>
      <c r="AB81">
        <f t="shared" si="49"/>
        <v>38087.74</v>
      </c>
      <c r="AC81">
        <f t="shared" si="50"/>
        <v>1.5819138597001288</v>
      </c>
      <c r="AD81" s="5">
        <f t="shared" si="51"/>
        <v>1</v>
      </c>
      <c r="AE81" s="5">
        <f t="shared" si="52"/>
        <v>2</v>
      </c>
      <c r="AF81" s="1"/>
      <c r="AG81" s="1"/>
      <c r="AH81" s="1"/>
      <c r="AI81" s="1"/>
      <c r="AJ81" s="1"/>
      <c r="AK81" s="53" t="s">
        <v>65</v>
      </c>
      <c r="AL81" s="1">
        <f t="shared" si="53"/>
        <v>12</v>
      </c>
      <c r="AM81" s="53">
        <v>2</v>
      </c>
      <c r="AN81">
        <f t="shared" si="54"/>
        <v>400000</v>
      </c>
      <c r="AO81" s="3">
        <f t="shared" si="55"/>
        <v>2</v>
      </c>
      <c r="AP81">
        <f t="shared" si="38"/>
        <v>63232</v>
      </c>
      <c r="AQ81" s="1">
        <v>31616</v>
      </c>
      <c r="AR81">
        <f t="shared" si="56"/>
        <v>44161</v>
      </c>
      <c r="AS81">
        <f t="shared" si="57"/>
        <v>1.3967927631578947</v>
      </c>
      <c r="AT81" s="5">
        <f t="shared" si="58"/>
        <v>1</v>
      </c>
      <c r="AU81" s="5">
        <f t="shared" si="59"/>
        <v>2</v>
      </c>
    </row>
    <row r="82" spans="1:47" x14ac:dyDescent="0.2">
      <c r="A82" s="1"/>
      <c r="B82" s="1"/>
      <c r="C82" s="1"/>
      <c r="D82" s="53" t="s">
        <v>66</v>
      </c>
      <c r="E82" s="1">
        <f t="shared" si="39"/>
        <v>12</v>
      </c>
      <c r="F82" s="53">
        <v>2</v>
      </c>
      <c r="G82">
        <f t="shared" si="40"/>
        <v>400000</v>
      </c>
      <c r="H82" s="3">
        <f t="shared" si="41"/>
        <v>2</v>
      </c>
      <c r="I82">
        <f t="shared" si="36"/>
        <v>58620</v>
      </c>
      <c r="J82" s="1">
        <v>29310</v>
      </c>
      <c r="K82">
        <f t="shared" si="42"/>
        <v>45748.66</v>
      </c>
      <c r="L82">
        <f t="shared" si="43"/>
        <v>1.5608549982940978</v>
      </c>
      <c r="M82" s="5">
        <f t="shared" si="44"/>
        <v>1</v>
      </c>
      <c r="N82" s="5">
        <f t="shared" si="45"/>
        <v>2</v>
      </c>
      <c r="O82" s="1"/>
      <c r="P82" s="1"/>
      <c r="Q82" s="1"/>
      <c r="R82" s="1"/>
      <c r="S82" s="1"/>
      <c r="T82" s="1"/>
      <c r="U82" s="53" t="s">
        <v>66</v>
      </c>
      <c r="V82" s="1">
        <f t="shared" si="46"/>
        <v>12</v>
      </c>
      <c r="W82" s="53">
        <v>2</v>
      </c>
      <c r="X82">
        <f t="shared" si="47"/>
        <v>400000</v>
      </c>
      <c r="Y82" s="3">
        <f t="shared" si="48"/>
        <v>2</v>
      </c>
      <c r="Z82">
        <f t="shared" si="37"/>
        <v>49016</v>
      </c>
      <c r="AA82" s="1">
        <v>24508</v>
      </c>
      <c r="AB82">
        <f t="shared" si="49"/>
        <v>38087.74</v>
      </c>
      <c r="AC82">
        <f t="shared" si="50"/>
        <v>1.5540941733311571</v>
      </c>
      <c r="AD82" s="5">
        <f t="shared" si="51"/>
        <v>1</v>
      </c>
      <c r="AE82" s="5">
        <f t="shared" si="52"/>
        <v>2</v>
      </c>
      <c r="AF82" s="1"/>
      <c r="AG82" s="1"/>
      <c r="AH82" s="1"/>
      <c r="AI82" s="1"/>
      <c r="AJ82" s="1"/>
      <c r="AK82" s="53" t="s">
        <v>66</v>
      </c>
      <c r="AL82" s="1">
        <f t="shared" si="53"/>
        <v>12</v>
      </c>
      <c r="AM82" s="53">
        <v>2</v>
      </c>
      <c r="AN82">
        <f t="shared" si="54"/>
        <v>400000</v>
      </c>
      <c r="AO82" s="3">
        <f t="shared" si="55"/>
        <v>2</v>
      </c>
      <c r="AP82">
        <f t="shared" si="38"/>
        <v>61186</v>
      </c>
      <c r="AQ82" s="1">
        <v>30593</v>
      </c>
      <c r="AR82">
        <f t="shared" si="56"/>
        <v>44161</v>
      </c>
      <c r="AS82">
        <f t="shared" si="57"/>
        <v>1.4435001470924722</v>
      </c>
      <c r="AT82" s="5">
        <f t="shared" si="58"/>
        <v>1</v>
      </c>
      <c r="AU82" s="5">
        <f t="shared" si="59"/>
        <v>2</v>
      </c>
    </row>
    <row r="83" spans="1:47" x14ac:dyDescent="0.2">
      <c r="A83" s="1"/>
      <c r="B83" s="1"/>
      <c r="C83" s="1"/>
      <c r="D83" s="53" t="s">
        <v>67</v>
      </c>
      <c r="E83" s="1">
        <f t="shared" si="39"/>
        <v>12</v>
      </c>
      <c r="F83" s="53">
        <v>2</v>
      </c>
      <c r="G83">
        <f t="shared" si="40"/>
        <v>400000</v>
      </c>
      <c r="H83" s="3">
        <f t="shared" si="41"/>
        <v>2</v>
      </c>
      <c r="I83">
        <f t="shared" si="36"/>
        <v>57544</v>
      </c>
      <c r="J83" s="1">
        <v>28772</v>
      </c>
      <c r="K83">
        <f t="shared" si="42"/>
        <v>45748.66</v>
      </c>
      <c r="L83">
        <f t="shared" si="43"/>
        <v>1.5900410120950925</v>
      </c>
      <c r="M83" s="5">
        <f t="shared" si="44"/>
        <v>1</v>
      </c>
      <c r="N83" s="5">
        <f t="shared" si="45"/>
        <v>2</v>
      </c>
      <c r="O83" s="1"/>
      <c r="P83" s="1"/>
      <c r="Q83" s="1"/>
      <c r="R83" s="1"/>
      <c r="S83" s="1"/>
      <c r="T83" s="1"/>
      <c r="U83" s="53" t="s">
        <v>67</v>
      </c>
      <c r="V83" s="1">
        <f t="shared" si="46"/>
        <v>12</v>
      </c>
      <c r="W83" s="53">
        <v>2</v>
      </c>
      <c r="X83">
        <f t="shared" si="47"/>
        <v>400000</v>
      </c>
      <c r="Y83" s="3">
        <f t="shared" si="48"/>
        <v>2</v>
      </c>
      <c r="Z83">
        <f t="shared" si="37"/>
        <v>50434</v>
      </c>
      <c r="AA83" s="1">
        <v>25217</v>
      </c>
      <c r="AB83">
        <f t="shared" si="49"/>
        <v>38087.74</v>
      </c>
      <c r="AC83">
        <f t="shared" si="50"/>
        <v>1.5103993337827655</v>
      </c>
      <c r="AD83" s="5">
        <f t="shared" si="51"/>
        <v>1</v>
      </c>
      <c r="AE83" s="5">
        <f t="shared" si="52"/>
        <v>2</v>
      </c>
      <c r="AF83" s="1"/>
      <c r="AG83" s="1"/>
      <c r="AH83" s="1"/>
      <c r="AI83" s="1"/>
      <c r="AJ83" s="1"/>
      <c r="AK83" s="53" t="s">
        <v>67</v>
      </c>
      <c r="AL83" s="1">
        <f t="shared" si="53"/>
        <v>12</v>
      </c>
      <c r="AM83" s="53">
        <v>2</v>
      </c>
      <c r="AN83">
        <f t="shared" si="54"/>
        <v>400000</v>
      </c>
      <c r="AO83" s="3">
        <f t="shared" si="55"/>
        <v>2</v>
      </c>
      <c r="AP83">
        <f t="shared" si="38"/>
        <v>59628</v>
      </c>
      <c r="AQ83" s="1">
        <v>29814</v>
      </c>
      <c r="AR83">
        <f t="shared" si="56"/>
        <v>44161</v>
      </c>
      <c r="AS83">
        <f t="shared" si="57"/>
        <v>1.4812168779767894</v>
      </c>
      <c r="AT83" s="5">
        <f t="shared" si="58"/>
        <v>1</v>
      </c>
      <c r="AU83" s="5">
        <f t="shared" si="59"/>
        <v>2</v>
      </c>
    </row>
    <row r="84" spans="1:47" x14ac:dyDescent="0.2">
      <c r="A84" s="1"/>
      <c r="B84" s="1"/>
      <c r="C84" s="1"/>
      <c r="D84" s="53" t="s">
        <v>68</v>
      </c>
      <c r="E84" s="1">
        <f t="shared" si="39"/>
        <v>12</v>
      </c>
      <c r="F84" s="53">
        <v>2</v>
      </c>
      <c r="G84">
        <f t="shared" si="40"/>
        <v>400000</v>
      </c>
      <c r="H84" s="3">
        <f t="shared" si="41"/>
        <v>2</v>
      </c>
      <c r="I84">
        <f t="shared" si="36"/>
        <v>55710</v>
      </c>
      <c r="J84" s="1">
        <v>27855</v>
      </c>
      <c r="K84">
        <f t="shared" si="42"/>
        <v>45748.66</v>
      </c>
      <c r="L84">
        <f t="shared" si="43"/>
        <v>1.6423859271225993</v>
      </c>
      <c r="M84" s="5">
        <f t="shared" si="44"/>
        <v>1</v>
      </c>
      <c r="N84" s="5">
        <f t="shared" si="45"/>
        <v>2</v>
      </c>
      <c r="O84" s="1"/>
      <c r="P84" s="1"/>
      <c r="Q84" s="1"/>
      <c r="R84" s="1"/>
      <c r="S84" s="1"/>
      <c r="T84" s="1"/>
      <c r="U84" s="53" t="s">
        <v>68</v>
      </c>
      <c r="V84" s="1">
        <f t="shared" si="46"/>
        <v>12</v>
      </c>
      <c r="W84" s="53">
        <v>2</v>
      </c>
      <c r="X84">
        <f t="shared" si="47"/>
        <v>400000</v>
      </c>
      <c r="Y84" s="3">
        <f t="shared" si="48"/>
        <v>2</v>
      </c>
      <c r="Z84">
        <f t="shared" si="37"/>
        <v>50702</v>
      </c>
      <c r="AA84" s="1">
        <v>25351</v>
      </c>
      <c r="AB84">
        <f t="shared" si="49"/>
        <v>38087.74</v>
      </c>
      <c r="AC84">
        <f t="shared" si="50"/>
        <v>1.5024156837994556</v>
      </c>
      <c r="AD84" s="5">
        <f t="shared" si="51"/>
        <v>1</v>
      </c>
      <c r="AE84" s="5">
        <f t="shared" si="52"/>
        <v>2</v>
      </c>
      <c r="AF84" s="1"/>
      <c r="AG84" s="1"/>
      <c r="AH84" s="1"/>
      <c r="AI84" s="1"/>
      <c r="AJ84" s="1"/>
      <c r="AK84" s="53" t="s">
        <v>68</v>
      </c>
      <c r="AL84" s="1">
        <f t="shared" si="53"/>
        <v>12</v>
      </c>
      <c r="AM84" s="53">
        <v>2</v>
      </c>
      <c r="AN84">
        <f t="shared" si="54"/>
        <v>400000</v>
      </c>
      <c r="AO84" s="3">
        <f t="shared" si="55"/>
        <v>2</v>
      </c>
      <c r="AP84">
        <f t="shared" si="38"/>
        <v>57738</v>
      </c>
      <c r="AQ84" s="1">
        <v>28869</v>
      </c>
      <c r="AR84">
        <f t="shared" si="56"/>
        <v>44161</v>
      </c>
      <c r="AS84">
        <f t="shared" si="57"/>
        <v>1.5297031417783782</v>
      </c>
      <c r="AT84" s="5">
        <f t="shared" si="58"/>
        <v>1</v>
      </c>
      <c r="AU84" s="5">
        <f t="shared" si="59"/>
        <v>2</v>
      </c>
    </row>
    <row r="85" spans="1:47" x14ac:dyDescent="0.2">
      <c r="A85" s="1"/>
      <c r="B85" s="1"/>
      <c r="C85" s="1"/>
      <c r="D85" s="53" t="s">
        <v>69</v>
      </c>
      <c r="E85" s="1">
        <f t="shared" si="39"/>
        <v>12</v>
      </c>
      <c r="F85" s="53">
        <v>2</v>
      </c>
      <c r="G85">
        <f t="shared" si="40"/>
        <v>400000</v>
      </c>
      <c r="H85" s="3">
        <f t="shared" si="41"/>
        <v>2</v>
      </c>
      <c r="I85">
        <f t="shared" si="36"/>
        <v>53410</v>
      </c>
      <c r="J85" s="1">
        <v>26705</v>
      </c>
      <c r="K85">
        <f t="shared" si="42"/>
        <v>45748.66</v>
      </c>
      <c r="L85">
        <f t="shared" si="43"/>
        <v>1.7131121512825316</v>
      </c>
      <c r="M85" s="5">
        <f t="shared" si="44"/>
        <v>1</v>
      </c>
      <c r="N85" s="5">
        <f t="shared" si="45"/>
        <v>2</v>
      </c>
      <c r="O85" s="1"/>
      <c r="P85" s="1"/>
      <c r="Q85" s="1"/>
      <c r="R85" s="1"/>
      <c r="S85" s="1"/>
      <c r="T85" s="1"/>
      <c r="U85" s="53" t="s">
        <v>69</v>
      </c>
      <c r="V85" s="1">
        <f t="shared" si="46"/>
        <v>12</v>
      </c>
      <c r="W85" s="53">
        <v>2</v>
      </c>
      <c r="X85">
        <f t="shared" si="47"/>
        <v>400000</v>
      </c>
      <c r="Y85" s="3">
        <f t="shared" si="48"/>
        <v>2</v>
      </c>
      <c r="Z85">
        <f t="shared" si="37"/>
        <v>51208</v>
      </c>
      <c r="AA85" s="1">
        <v>25604</v>
      </c>
      <c r="AB85">
        <f t="shared" si="49"/>
        <v>38087.74</v>
      </c>
      <c r="AC85">
        <f t="shared" si="50"/>
        <v>1.4875699109514138</v>
      </c>
      <c r="AD85" s="5">
        <f t="shared" si="51"/>
        <v>1</v>
      </c>
      <c r="AE85" s="5">
        <f t="shared" si="52"/>
        <v>2</v>
      </c>
      <c r="AF85" s="1"/>
      <c r="AG85" s="1"/>
      <c r="AH85" s="1"/>
      <c r="AI85" s="1"/>
      <c r="AJ85" s="1"/>
      <c r="AK85" s="53" t="s">
        <v>69</v>
      </c>
      <c r="AL85" s="1">
        <f t="shared" si="53"/>
        <v>12</v>
      </c>
      <c r="AM85" s="53">
        <v>2</v>
      </c>
      <c r="AN85">
        <f t="shared" si="54"/>
        <v>400000</v>
      </c>
      <c r="AO85" s="3">
        <f t="shared" si="55"/>
        <v>2</v>
      </c>
      <c r="AP85">
        <f t="shared" si="38"/>
        <v>56156</v>
      </c>
      <c r="AQ85" s="1">
        <v>28078</v>
      </c>
      <c r="AR85">
        <f t="shared" si="56"/>
        <v>44161</v>
      </c>
      <c r="AS85">
        <f t="shared" si="57"/>
        <v>1.5727972077783319</v>
      </c>
      <c r="AT85" s="5">
        <f t="shared" si="58"/>
        <v>1</v>
      </c>
      <c r="AU85" s="5">
        <f t="shared" si="59"/>
        <v>2</v>
      </c>
    </row>
    <row r="86" spans="1:47" x14ac:dyDescent="0.2">
      <c r="A86" s="1"/>
      <c r="B86" s="1"/>
      <c r="C86" s="1"/>
      <c r="D86" s="53" t="s">
        <v>70</v>
      </c>
      <c r="E86" s="1">
        <f t="shared" si="39"/>
        <v>12</v>
      </c>
      <c r="F86" s="53">
        <v>2</v>
      </c>
      <c r="G86">
        <f t="shared" si="40"/>
        <v>400000</v>
      </c>
      <c r="H86" s="3">
        <f t="shared" si="41"/>
        <v>2</v>
      </c>
      <c r="I86">
        <f t="shared" si="36"/>
        <v>52534</v>
      </c>
      <c r="J86" s="1">
        <v>26267</v>
      </c>
      <c r="K86">
        <f t="shared" si="42"/>
        <v>45748.66</v>
      </c>
      <c r="L86">
        <f t="shared" si="43"/>
        <v>1.7416781512924964</v>
      </c>
      <c r="M86" s="5">
        <f t="shared" si="44"/>
        <v>1</v>
      </c>
      <c r="N86" s="5">
        <f t="shared" si="45"/>
        <v>2</v>
      </c>
      <c r="O86" s="1"/>
      <c r="P86" s="1"/>
      <c r="Q86" s="1"/>
      <c r="R86" s="1"/>
      <c r="S86" s="1"/>
      <c r="T86" s="1"/>
      <c r="U86" s="53" t="s">
        <v>70</v>
      </c>
      <c r="V86" s="1">
        <f t="shared" si="46"/>
        <v>12</v>
      </c>
      <c r="W86" s="53">
        <v>2</v>
      </c>
      <c r="X86">
        <f t="shared" si="47"/>
        <v>400000</v>
      </c>
      <c r="Y86" s="3">
        <f t="shared" si="48"/>
        <v>2</v>
      </c>
      <c r="Z86">
        <f t="shared" si="37"/>
        <v>51704</v>
      </c>
      <c r="AA86" s="1">
        <v>25852</v>
      </c>
      <c r="AB86">
        <f t="shared" si="49"/>
        <v>38087.74</v>
      </c>
      <c r="AC86">
        <f t="shared" si="50"/>
        <v>1.4732995512919695</v>
      </c>
      <c r="AD86" s="5">
        <f t="shared" si="51"/>
        <v>1</v>
      </c>
      <c r="AE86" s="5">
        <f t="shared" si="52"/>
        <v>2</v>
      </c>
      <c r="AF86" s="1"/>
      <c r="AG86" s="1"/>
      <c r="AH86" s="1"/>
      <c r="AI86" s="1"/>
      <c r="AJ86" s="1"/>
      <c r="AK86" s="53" t="s">
        <v>70</v>
      </c>
      <c r="AL86" s="1">
        <f t="shared" si="53"/>
        <v>12</v>
      </c>
      <c r="AM86" s="53">
        <v>2</v>
      </c>
      <c r="AN86">
        <f t="shared" si="54"/>
        <v>400000</v>
      </c>
      <c r="AO86" s="3">
        <f t="shared" si="55"/>
        <v>2</v>
      </c>
      <c r="AP86">
        <f t="shared" si="38"/>
        <v>53798</v>
      </c>
      <c r="AQ86" s="1">
        <v>26899</v>
      </c>
      <c r="AR86">
        <f t="shared" si="56"/>
        <v>44161</v>
      </c>
      <c r="AS86">
        <f t="shared" si="57"/>
        <v>1.6417338934532881</v>
      </c>
      <c r="AT86" s="5">
        <f t="shared" si="58"/>
        <v>1</v>
      </c>
      <c r="AU86" s="5">
        <f t="shared" si="59"/>
        <v>2</v>
      </c>
    </row>
    <row r="87" spans="1:47" x14ac:dyDescent="0.2">
      <c r="A87" s="1"/>
      <c r="B87" s="1"/>
      <c r="C87" s="1"/>
      <c r="D87" s="53" t="s">
        <v>71</v>
      </c>
      <c r="E87" s="1">
        <f t="shared" si="39"/>
        <v>12</v>
      </c>
      <c r="F87" s="53">
        <v>2</v>
      </c>
      <c r="G87">
        <f t="shared" si="40"/>
        <v>400000</v>
      </c>
      <c r="H87" s="3">
        <f t="shared" si="41"/>
        <v>2</v>
      </c>
      <c r="I87">
        <f t="shared" si="36"/>
        <v>50828</v>
      </c>
      <c r="J87" s="1">
        <v>25414</v>
      </c>
      <c r="K87">
        <f t="shared" si="42"/>
        <v>45748.66</v>
      </c>
      <c r="L87">
        <f t="shared" si="43"/>
        <v>1.800136145431652</v>
      </c>
      <c r="M87" s="5">
        <f t="shared" si="44"/>
        <v>1</v>
      </c>
      <c r="N87" s="5">
        <f t="shared" si="45"/>
        <v>2</v>
      </c>
      <c r="O87" s="1"/>
      <c r="P87" s="1"/>
      <c r="Q87" s="1"/>
      <c r="R87" s="1"/>
      <c r="S87" s="1"/>
      <c r="T87" s="1"/>
      <c r="U87" s="53" t="s">
        <v>71</v>
      </c>
      <c r="V87" s="1">
        <f t="shared" si="46"/>
        <v>12</v>
      </c>
      <c r="W87" s="53">
        <v>2</v>
      </c>
      <c r="X87">
        <f t="shared" si="47"/>
        <v>400000</v>
      </c>
      <c r="Y87" s="3">
        <f t="shared" si="48"/>
        <v>2</v>
      </c>
      <c r="Z87">
        <f t="shared" si="37"/>
        <v>51492</v>
      </c>
      <c r="AA87" s="1">
        <v>25746</v>
      </c>
      <c r="AB87">
        <f t="shared" si="49"/>
        <v>38087.74</v>
      </c>
      <c r="AC87">
        <f t="shared" si="50"/>
        <v>1.4793653383049794</v>
      </c>
      <c r="AD87" s="5">
        <f t="shared" si="51"/>
        <v>1</v>
      </c>
      <c r="AE87" s="5">
        <f t="shared" si="52"/>
        <v>2</v>
      </c>
      <c r="AF87" s="1"/>
      <c r="AG87" s="1"/>
      <c r="AH87" s="1"/>
      <c r="AI87" s="1"/>
      <c r="AJ87" s="1"/>
      <c r="AK87" s="53" t="s">
        <v>71</v>
      </c>
      <c r="AL87" s="1">
        <f t="shared" si="53"/>
        <v>12</v>
      </c>
      <c r="AM87" s="53">
        <v>2</v>
      </c>
      <c r="AN87">
        <f t="shared" si="54"/>
        <v>400000</v>
      </c>
      <c r="AO87" s="3">
        <f t="shared" si="55"/>
        <v>2</v>
      </c>
      <c r="AP87">
        <f t="shared" si="38"/>
        <v>51226</v>
      </c>
      <c r="AQ87" s="1">
        <v>25613</v>
      </c>
      <c r="AR87">
        <f t="shared" si="56"/>
        <v>44161</v>
      </c>
      <c r="AS87">
        <f t="shared" si="57"/>
        <v>1.724163510717214</v>
      </c>
      <c r="AT87" s="5">
        <f t="shared" si="58"/>
        <v>1</v>
      </c>
      <c r="AU87" s="5">
        <f t="shared" si="59"/>
        <v>2</v>
      </c>
    </row>
    <row r="88" spans="1:47" x14ac:dyDescent="0.2">
      <c r="A88" s="1"/>
      <c r="B88" s="1"/>
      <c r="C88" s="1"/>
      <c r="D88" s="53" t="s">
        <v>81</v>
      </c>
      <c r="E88" s="1">
        <f t="shared" si="39"/>
        <v>12</v>
      </c>
      <c r="F88" s="53">
        <v>2</v>
      </c>
      <c r="G88">
        <f t="shared" si="40"/>
        <v>400000</v>
      </c>
      <c r="H88" s="3">
        <f t="shared" si="41"/>
        <v>2</v>
      </c>
      <c r="I88">
        <f t="shared" si="36"/>
        <v>48666</v>
      </c>
      <c r="J88" s="1">
        <v>24333</v>
      </c>
      <c r="K88">
        <f t="shared" si="42"/>
        <v>45748.66</v>
      </c>
      <c r="L88">
        <f>K88/J88</f>
        <v>1.8801076727078454</v>
      </c>
      <c r="M88" s="5">
        <f>_xlfn.FLOOR.PRECISE(L88)</f>
        <v>1</v>
      </c>
      <c r="N88" s="5">
        <f>ROUNDUP(L88,0)</f>
        <v>2</v>
      </c>
      <c r="O88" s="1"/>
      <c r="P88" s="1"/>
      <c r="Q88" s="1"/>
      <c r="R88" s="1"/>
      <c r="S88" s="1"/>
      <c r="T88" s="1"/>
      <c r="U88" s="53" t="s">
        <v>81</v>
      </c>
      <c r="V88" s="1">
        <f t="shared" si="46"/>
        <v>12</v>
      </c>
      <c r="W88" s="53">
        <v>2</v>
      </c>
      <c r="X88">
        <f t="shared" si="47"/>
        <v>400000</v>
      </c>
      <c r="Y88" s="3">
        <f t="shared" si="48"/>
        <v>2</v>
      </c>
      <c r="Z88">
        <f t="shared" si="37"/>
        <v>51386</v>
      </c>
      <c r="AA88" s="1">
        <v>25693</v>
      </c>
      <c r="AB88">
        <f t="shared" si="49"/>
        <v>38087.74</v>
      </c>
      <c r="AC88">
        <f>AB88/AA88</f>
        <v>1.482417000739501</v>
      </c>
      <c r="AD88" s="5">
        <f>_xlfn.FLOOR.PRECISE(AC88)</f>
        <v>1</v>
      </c>
      <c r="AE88" s="5">
        <f>ROUNDUP(AC88,0)</f>
        <v>2</v>
      </c>
      <c r="AF88" s="1"/>
      <c r="AG88" s="1"/>
      <c r="AH88" s="1"/>
      <c r="AI88" s="1"/>
      <c r="AJ88" s="1"/>
      <c r="AK88" s="53" t="s">
        <v>81</v>
      </c>
      <c r="AL88" s="1">
        <f t="shared" si="53"/>
        <v>12</v>
      </c>
      <c r="AM88" s="53">
        <v>2</v>
      </c>
      <c r="AN88">
        <f t="shared" si="54"/>
        <v>400000</v>
      </c>
      <c r="AO88" s="3">
        <f t="shared" si="55"/>
        <v>2</v>
      </c>
      <c r="AP88">
        <f t="shared" si="38"/>
        <v>49400</v>
      </c>
      <c r="AQ88" s="1">
        <v>24700</v>
      </c>
      <c r="AR88">
        <f t="shared" si="56"/>
        <v>44161</v>
      </c>
      <c r="AS88">
        <f>AR88/AQ88</f>
        <v>1.7878947368421052</v>
      </c>
      <c r="AT88" s="5">
        <f>_xlfn.FLOOR.PRECISE(AS88)</f>
        <v>1</v>
      </c>
      <c r="AU88" s="5">
        <f>ROUNDUP(AS88,0)</f>
        <v>2</v>
      </c>
    </row>
    <row r="89" spans="1:47" x14ac:dyDescent="0.2">
      <c r="A89" s="1"/>
      <c r="B89" s="1"/>
      <c r="C89" s="1"/>
      <c r="D89" s="53" t="s">
        <v>82</v>
      </c>
      <c r="E89" s="1">
        <f t="shared" si="39"/>
        <v>12</v>
      </c>
      <c r="F89" s="53">
        <v>2</v>
      </c>
      <c r="G89">
        <f t="shared" si="40"/>
        <v>400000</v>
      </c>
      <c r="H89" s="3">
        <f t="shared" si="41"/>
        <v>2</v>
      </c>
      <c r="I89">
        <f t="shared" si="36"/>
        <v>47142</v>
      </c>
      <c r="J89" s="1">
        <v>23571</v>
      </c>
      <c r="K89">
        <f t="shared" si="42"/>
        <v>45748.66</v>
      </c>
      <c r="L89">
        <f t="shared" ref="L89:L112" si="60">K89/J89</f>
        <v>1.9408875312884477</v>
      </c>
      <c r="M89" s="5">
        <f t="shared" ref="M89:M112" si="61">_xlfn.FLOOR.PRECISE(L89)</f>
        <v>1</v>
      </c>
      <c r="N89" s="5">
        <f t="shared" ref="N89:N112" si="62">ROUNDUP(L89,0)</f>
        <v>2</v>
      </c>
      <c r="O89" s="1"/>
      <c r="P89" s="1"/>
      <c r="Q89" s="1"/>
      <c r="R89" s="1"/>
      <c r="S89" s="1"/>
      <c r="T89" s="1"/>
      <c r="U89" s="53" t="s">
        <v>82</v>
      </c>
      <c r="V89" s="1">
        <f t="shared" si="46"/>
        <v>12</v>
      </c>
      <c r="W89" s="53">
        <v>2</v>
      </c>
      <c r="X89">
        <f t="shared" si="47"/>
        <v>400000</v>
      </c>
      <c r="Y89" s="3">
        <f t="shared" si="48"/>
        <v>2</v>
      </c>
      <c r="Z89">
        <f t="shared" si="37"/>
        <v>50978</v>
      </c>
      <c r="AA89" s="1">
        <v>25489</v>
      </c>
      <c r="AB89">
        <f t="shared" si="49"/>
        <v>38087.74</v>
      </c>
      <c r="AC89">
        <f t="shared" ref="AC89:AC112" si="63">AB89/AA89</f>
        <v>1.4942814547451841</v>
      </c>
      <c r="AD89" s="5">
        <f t="shared" ref="AD89:AD112" si="64">_xlfn.FLOOR.PRECISE(AC89)</f>
        <v>1</v>
      </c>
      <c r="AE89" s="5">
        <f t="shared" ref="AE89:AE112" si="65">ROUNDUP(AC89,0)</f>
        <v>2</v>
      </c>
      <c r="AF89" s="1"/>
      <c r="AG89" s="1"/>
      <c r="AH89" s="1"/>
      <c r="AI89" s="1"/>
      <c r="AJ89" s="1"/>
      <c r="AK89" s="53" t="s">
        <v>82</v>
      </c>
      <c r="AL89" s="1">
        <f t="shared" si="53"/>
        <v>12</v>
      </c>
      <c r="AM89" s="53">
        <v>2</v>
      </c>
      <c r="AN89">
        <f t="shared" si="54"/>
        <v>400000</v>
      </c>
      <c r="AO89" s="3">
        <f t="shared" si="55"/>
        <v>2</v>
      </c>
      <c r="AP89">
        <f t="shared" si="38"/>
        <v>46738</v>
      </c>
      <c r="AQ89" s="1">
        <v>23369</v>
      </c>
      <c r="AR89">
        <f t="shared" si="56"/>
        <v>44161</v>
      </c>
      <c r="AS89">
        <f t="shared" ref="AS89:AS112" si="66">AR89/AQ89</f>
        <v>1.8897257049937952</v>
      </c>
      <c r="AT89" s="5">
        <f t="shared" ref="AT89:AT112" si="67">_xlfn.FLOOR.PRECISE(AS89)</f>
        <v>1</v>
      </c>
      <c r="AU89" s="5">
        <f t="shared" ref="AU89:AU112" si="68">ROUNDUP(AS89,0)</f>
        <v>2</v>
      </c>
    </row>
    <row r="90" spans="1:47" x14ac:dyDescent="0.2">
      <c r="A90" s="1"/>
      <c r="B90" s="1"/>
      <c r="C90" s="1"/>
      <c r="D90" s="53" t="s">
        <v>83</v>
      </c>
      <c r="E90" s="1">
        <f t="shared" si="39"/>
        <v>12</v>
      </c>
      <c r="F90" s="53">
        <v>2</v>
      </c>
      <c r="G90">
        <f t="shared" si="40"/>
        <v>400000</v>
      </c>
      <c r="H90" s="3">
        <f t="shared" si="41"/>
        <v>3</v>
      </c>
      <c r="I90">
        <f t="shared" si="36"/>
        <v>44628</v>
      </c>
      <c r="J90" s="1">
        <v>22314</v>
      </c>
      <c r="K90">
        <f t="shared" si="42"/>
        <v>45748.66</v>
      </c>
      <c r="L90">
        <f t="shared" si="60"/>
        <v>2.0502222819754414</v>
      </c>
      <c r="M90" s="5">
        <f t="shared" si="61"/>
        <v>2</v>
      </c>
      <c r="N90" s="5">
        <f t="shared" si="62"/>
        <v>3</v>
      </c>
      <c r="O90" s="1"/>
      <c r="P90" s="1"/>
      <c r="Q90" s="1"/>
      <c r="R90" s="1"/>
      <c r="S90" s="1"/>
      <c r="T90" s="1"/>
      <c r="U90" s="53" t="s">
        <v>83</v>
      </c>
      <c r="V90" s="1">
        <f t="shared" si="46"/>
        <v>12</v>
      </c>
      <c r="W90" s="53">
        <v>2</v>
      </c>
      <c r="X90">
        <f t="shared" si="47"/>
        <v>400000</v>
      </c>
      <c r="Y90" s="3">
        <f t="shared" si="48"/>
        <v>2</v>
      </c>
      <c r="Z90">
        <f t="shared" si="37"/>
        <v>50656</v>
      </c>
      <c r="AA90" s="1">
        <v>25328</v>
      </c>
      <c r="AB90">
        <f t="shared" si="49"/>
        <v>38087.74</v>
      </c>
      <c r="AC90">
        <f t="shared" si="63"/>
        <v>1.5037800063171194</v>
      </c>
      <c r="AD90" s="5">
        <f t="shared" si="64"/>
        <v>1</v>
      </c>
      <c r="AE90" s="5">
        <f t="shared" si="65"/>
        <v>2</v>
      </c>
      <c r="AF90" s="1"/>
      <c r="AG90" s="1"/>
      <c r="AH90" s="1"/>
      <c r="AI90" s="1"/>
      <c r="AJ90" s="1"/>
      <c r="AK90" s="53" t="s">
        <v>83</v>
      </c>
      <c r="AL90" s="1">
        <f t="shared" si="53"/>
        <v>12</v>
      </c>
      <c r="AM90" s="53">
        <v>2</v>
      </c>
      <c r="AN90">
        <f t="shared" si="54"/>
        <v>400000</v>
      </c>
      <c r="AO90" s="3">
        <f t="shared" si="55"/>
        <v>2</v>
      </c>
      <c r="AP90">
        <f t="shared" si="38"/>
        <v>44436</v>
      </c>
      <c r="AQ90" s="1">
        <v>22218</v>
      </c>
      <c r="AR90">
        <f t="shared" si="56"/>
        <v>44161</v>
      </c>
      <c r="AS90">
        <f t="shared" si="66"/>
        <v>1.9876226483031776</v>
      </c>
      <c r="AT90" s="5">
        <f t="shared" si="67"/>
        <v>1</v>
      </c>
      <c r="AU90" s="5">
        <f t="shared" si="68"/>
        <v>2</v>
      </c>
    </row>
    <row r="91" spans="1:47" x14ac:dyDescent="0.2">
      <c r="A91" s="1"/>
      <c r="B91" s="1"/>
      <c r="C91" s="1"/>
      <c r="D91" s="53" t="s">
        <v>84</v>
      </c>
      <c r="E91" s="1">
        <f t="shared" si="39"/>
        <v>12</v>
      </c>
      <c r="F91" s="53">
        <v>2</v>
      </c>
      <c r="G91">
        <f t="shared" si="40"/>
        <v>400000</v>
      </c>
      <c r="H91" s="3">
        <f t="shared" si="41"/>
        <v>3</v>
      </c>
      <c r="I91">
        <f t="shared" si="36"/>
        <v>43246</v>
      </c>
      <c r="J91" s="1">
        <v>21623</v>
      </c>
      <c r="K91">
        <f t="shared" si="42"/>
        <v>45748.66</v>
      </c>
      <c r="L91">
        <f t="shared" si="60"/>
        <v>2.1157406465337836</v>
      </c>
      <c r="M91" s="5">
        <f t="shared" si="61"/>
        <v>2</v>
      </c>
      <c r="N91" s="5">
        <f t="shared" si="62"/>
        <v>3</v>
      </c>
      <c r="O91" s="1"/>
      <c r="P91" s="1"/>
      <c r="Q91" s="1"/>
      <c r="R91" s="1"/>
      <c r="S91" s="1"/>
      <c r="T91" s="1"/>
      <c r="U91" s="53" t="s">
        <v>84</v>
      </c>
      <c r="V91" s="1">
        <f t="shared" si="46"/>
        <v>12</v>
      </c>
      <c r="W91" s="53">
        <v>2</v>
      </c>
      <c r="X91">
        <f t="shared" si="47"/>
        <v>400000</v>
      </c>
      <c r="Y91" s="3">
        <f t="shared" si="48"/>
        <v>2</v>
      </c>
      <c r="Z91">
        <f t="shared" si="37"/>
        <v>50050</v>
      </c>
      <c r="AA91" s="1">
        <v>25025</v>
      </c>
      <c r="AB91">
        <f t="shared" si="49"/>
        <v>38087.74</v>
      </c>
      <c r="AC91">
        <f t="shared" si="63"/>
        <v>1.5219876123876124</v>
      </c>
      <c r="AD91" s="5">
        <f t="shared" si="64"/>
        <v>1</v>
      </c>
      <c r="AE91" s="5">
        <f t="shared" si="65"/>
        <v>2</v>
      </c>
      <c r="AF91" s="1"/>
      <c r="AG91" s="1"/>
      <c r="AH91" s="1"/>
      <c r="AI91" s="1"/>
      <c r="AJ91" s="1"/>
      <c r="AK91" s="53" t="s">
        <v>84</v>
      </c>
      <c r="AL91" s="1">
        <f t="shared" si="53"/>
        <v>12</v>
      </c>
      <c r="AM91" s="53">
        <v>2</v>
      </c>
      <c r="AN91">
        <f t="shared" si="54"/>
        <v>400000</v>
      </c>
      <c r="AO91" s="3">
        <f t="shared" si="55"/>
        <v>3</v>
      </c>
      <c r="AP91">
        <f t="shared" si="38"/>
        <v>42444</v>
      </c>
      <c r="AQ91" s="1">
        <v>21222</v>
      </c>
      <c r="AR91">
        <f t="shared" si="56"/>
        <v>44161</v>
      </c>
      <c r="AS91">
        <f t="shared" si="66"/>
        <v>2.0809066063518991</v>
      </c>
      <c r="AT91" s="5">
        <f t="shared" si="67"/>
        <v>2</v>
      </c>
      <c r="AU91" s="5">
        <f t="shared" si="68"/>
        <v>3</v>
      </c>
    </row>
    <row r="92" spans="1:47" x14ac:dyDescent="0.2">
      <c r="A92" s="1"/>
      <c r="B92" s="1"/>
      <c r="C92" s="1"/>
      <c r="D92" s="53" t="s">
        <v>85</v>
      </c>
      <c r="E92" s="1">
        <f t="shared" si="39"/>
        <v>12</v>
      </c>
      <c r="F92" s="53">
        <v>2</v>
      </c>
      <c r="G92">
        <f t="shared" si="40"/>
        <v>400000</v>
      </c>
      <c r="H92" s="3">
        <f t="shared" si="41"/>
        <v>3</v>
      </c>
      <c r="I92">
        <f t="shared" si="36"/>
        <v>41506</v>
      </c>
      <c r="J92" s="1">
        <v>20753</v>
      </c>
      <c r="K92">
        <f t="shared" si="42"/>
        <v>45748.66</v>
      </c>
      <c r="L92">
        <f t="shared" si="60"/>
        <v>2.2044359851587725</v>
      </c>
      <c r="M92" s="5">
        <f t="shared" si="61"/>
        <v>2</v>
      </c>
      <c r="N92" s="5">
        <f t="shared" si="62"/>
        <v>3</v>
      </c>
      <c r="O92" s="1"/>
      <c r="P92" s="1"/>
      <c r="Q92" s="1"/>
      <c r="R92" s="1"/>
      <c r="S92" s="1"/>
      <c r="T92" s="1"/>
      <c r="U92" s="53" t="s">
        <v>85</v>
      </c>
      <c r="V92" s="1">
        <f t="shared" si="46"/>
        <v>12</v>
      </c>
      <c r="W92" s="53">
        <v>2</v>
      </c>
      <c r="X92">
        <f t="shared" si="47"/>
        <v>400000</v>
      </c>
      <c r="Y92" s="3">
        <f t="shared" si="48"/>
        <v>2</v>
      </c>
      <c r="Z92">
        <f t="shared" si="37"/>
        <v>49280</v>
      </c>
      <c r="AA92" s="1">
        <v>24640</v>
      </c>
      <c r="AB92">
        <f t="shared" si="49"/>
        <v>38087.74</v>
      </c>
      <c r="AC92">
        <f t="shared" si="63"/>
        <v>1.5457686688311687</v>
      </c>
      <c r="AD92" s="5">
        <f t="shared" si="64"/>
        <v>1</v>
      </c>
      <c r="AE92" s="5">
        <f t="shared" si="65"/>
        <v>2</v>
      </c>
      <c r="AF92" s="1"/>
      <c r="AG92" s="1"/>
      <c r="AH92" s="1"/>
      <c r="AI92" s="1"/>
      <c r="AJ92" s="1"/>
      <c r="AK92" s="53" t="s">
        <v>85</v>
      </c>
      <c r="AL92" s="1">
        <f t="shared" si="53"/>
        <v>12</v>
      </c>
      <c r="AM92" s="53">
        <v>2</v>
      </c>
      <c r="AN92">
        <f t="shared" si="54"/>
        <v>400000</v>
      </c>
      <c r="AO92" s="3">
        <f t="shared" si="55"/>
        <v>3</v>
      </c>
      <c r="AP92">
        <f t="shared" si="38"/>
        <v>39966</v>
      </c>
      <c r="AQ92" s="1">
        <v>19983</v>
      </c>
      <c r="AR92">
        <f t="shared" si="56"/>
        <v>44161</v>
      </c>
      <c r="AS92">
        <f t="shared" si="66"/>
        <v>2.2099284391732974</v>
      </c>
      <c r="AT92" s="5">
        <f t="shared" si="67"/>
        <v>2</v>
      </c>
      <c r="AU92" s="5">
        <f t="shared" si="68"/>
        <v>3</v>
      </c>
    </row>
    <row r="93" spans="1:47" x14ac:dyDescent="0.2">
      <c r="A93" s="1"/>
      <c r="B93" s="1"/>
      <c r="C93" s="1"/>
      <c r="D93" s="53" t="s">
        <v>86</v>
      </c>
      <c r="E93" s="1">
        <f t="shared" si="39"/>
        <v>12</v>
      </c>
      <c r="F93" s="53">
        <v>2</v>
      </c>
      <c r="G93">
        <f t="shared" si="40"/>
        <v>400000</v>
      </c>
      <c r="H93" s="3">
        <f t="shared" si="41"/>
        <v>3</v>
      </c>
      <c r="I93">
        <f t="shared" si="36"/>
        <v>39272</v>
      </c>
      <c r="J93" s="1">
        <v>19636</v>
      </c>
      <c r="K93">
        <f t="shared" si="42"/>
        <v>45748.66</v>
      </c>
      <c r="L93">
        <f t="shared" si="60"/>
        <v>2.3298360154817686</v>
      </c>
      <c r="M93" s="5">
        <f t="shared" si="61"/>
        <v>2</v>
      </c>
      <c r="N93" s="5">
        <f t="shared" si="62"/>
        <v>3</v>
      </c>
      <c r="O93" s="1"/>
      <c r="P93" s="1"/>
      <c r="Q93" s="1"/>
      <c r="R93" s="1"/>
      <c r="S93" s="1"/>
      <c r="T93" s="1"/>
      <c r="U93" s="53" t="s">
        <v>86</v>
      </c>
      <c r="V93" s="1">
        <f t="shared" si="46"/>
        <v>12</v>
      </c>
      <c r="W93" s="53">
        <v>2</v>
      </c>
      <c r="X93">
        <f t="shared" si="47"/>
        <v>400000</v>
      </c>
      <c r="Y93" s="3">
        <f t="shared" si="48"/>
        <v>2</v>
      </c>
      <c r="Z93">
        <f t="shared" si="37"/>
        <v>48656</v>
      </c>
      <c r="AA93" s="1">
        <v>24328</v>
      </c>
      <c r="AB93">
        <f t="shared" si="49"/>
        <v>38087.74</v>
      </c>
      <c r="AC93">
        <f t="shared" si="63"/>
        <v>1.5655927326537322</v>
      </c>
      <c r="AD93" s="5">
        <f t="shared" si="64"/>
        <v>1</v>
      </c>
      <c r="AE93" s="5">
        <f t="shared" si="65"/>
        <v>2</v>
      </c>
      <c r="AF93" s="1"/>
      <c r="AG93" s="1"/>
      <c r="AH93" s="1"/>
      <c r="AI93" s="1"/>
      <c r="AJ93" s="1"/>
      <c r="AK93" s="53" t="s">
        <v>86</v>
      </c>
      <c r="AL93" s="1">
        <f t="shared" si="53"/>
        <v>12</v>
      </c>
      <c r="AM93" s="53">
        <v>2</v>
      </c>
      <c r="AN93">
        <f t="shared" si="54"/>
        <v>400000</v>
      </c>
      <c r="AO93" s="3">
        <f t="shared" si="55"/>
        <v>3</v>
      </c>
      <c r="AP93">
        <f t="shared" si="38"/>
        <v>37548</v>
      </c>
      <c r="AQ93" s="1">
        <v>18774</v>
      </c>
      <c r="AR93">
        <f t="shared" si="56"/>
        <v>44161</v>
      </c>
      <c r="AS93">
        <f t="shared" si="66"/>
        <v>2.3522424629807182</v>
      </c>
      <c r="AT93" s="5">
        <f t="shared" si="67"/>
        <v>2</v>
      </c>
      <c r="AU93" s="5">
        <f t="shared" si="68"/>
        <v>3</v>
      </c>
    </row>
    <row r="94" spans="1:47" x14ac:dyDescent="0.2">
      <c r="A94" s="1"/>
      <c r="B94" s="1"/>
      <c r="C94" s="1"/>
      <c r="D94" s="53" t="s">
        <v>87</v>
      </c>
      <c r="E94" s="1">
        <f t="shared" si="39"/>
        <v>12</v>
      </c>
      <c r="F94" s="53">
        <v>2</v>
      </c>
      <c r="G94">
        <f>B$4/25</f>
        <v>400000</v>
      </c>
      <c r="H94" s="3">
        <f t="shared" si="41"/>
        <v>3</v>
      </c>
      <c r="I94">
        <f t="shared" si="36"/>
        <v>37556</v>
      </c>
      <c r="J94" s="1">
        <v>18778</v>
      </c>
      <c r="K94">
        <f t="shared" si="42"/>
        <v>45748.66</v>
      </c>
      <c r="L94">
        <f t="shared" si="60"/>
        <v>2.4362903397592928</v>
      </c>
      <c r="M94" s="5">
        <f t="shared" si="61"/>
        <v>2</v>
      </c>
      <c r="N94" s="5">
        <f t="shared" si="62"/>
        <v>3</v>
      </c>
      <c r="O94" s="1"/>
      <c r="P94" s="1"/>
      <c r="Q94" s="1"/>
      <c r="R94" s="1"/>
      <c r="S94" s="1"/>
      <c r="T94" s="1"/>
      <c r="U94" s="53" t="s">
        <v>87</v>
      </c>
      <c r="V94" s="1">
        <f t="shared" si="46"/>
        <v>12</v>
      </c>
      <c r="W94" s="53">
        <v>2</v>
      </c>
      <c r="X94">
        <f>S$4/25</f>
        <v>400000</v>
      </c>
      <c r="Y94" s="3">
        <f t="shared" si="48"/>
        <v>2</v>
      </c>
      <c r="Z94">
        <f t="shared" si="37"/>
        <v>47906</v>
      </c>
      <c r="AA94" s="1">
        <v>23953</v>
      </c>
      <c r="AB94">
        <f t="shared" si="49"/>
        <v>38087.74</v>
      </c>
      <c r="AC94">
        <f t="shared" si="63"/>
        <v>1.5901031186072725</v>
      </c>
      <c r="AD94" s="5">
        <f t="shared" si="64"/>
        <v>1</v>
      </c>
      <c r="AE94" s="5">
        <f t="shared" si="65"/>
        <v>2</v>
      </c>
      <c r="AF94" s="1"/>
      <c r="AG94" s="1"/>
      <c r="AH94" s="1"/>
      <c r="AI94" s="1"/>
      <c r="AJ94" s="1"/>
      <c r="AK94" s="53" t="s">
        <v>87</v>
      </c>
      <c r="AL94" s="1">
        <f t="shared" si="53"/>
        <v>12</v>
      </c>
      <c r="AM94" s="53">
        <v>2</v>
      </c>
      <c r="AN94">
        <f>AI$4/25</f>
        <v>400000</v>
      </c>
      <c r="AO94" s="3">
        <f t="shared" si="55"/>
        <v>3</v>
      </c>
      <c r="AP94">
        <f t="shared" si="38"/>
        <v>35530</v>
      </c>
      <c r="AQ94" s="1">
        <v>17765</v>
      </c>
      <c r="AR94">
        <f t="shared" si="56"/>
        <v>44161</v>
      </c>
      <c r="AS94">
        <f t="shared" si="66"/>
        <v>2.4858429496200394</v>
      </c>
      <c r="AT94" s="5">
        <f t="shared" si="67"/>
        <v>2</v>
      </c>
      <c r="AU94" s="5">
        <f t="shared" si="68"/>
        <v>3</v>
      </c>
    </row>
    <row r="95" spans="1:47" x14ac:dyDescent="0.2">
      <c r="A95" s="1"/>
      <c r="B95" s="1"/>
      <c r="C95" s="1"/>
      <c r="D95" s="53" t="s">
        <v>88</v>
      </c>
      <c r="E95" s="1">
        <f t="shared" si="39"/>
        <v>12</v>
      </c>
      <c r="F95" s="53">
        <v>2</v>
      </c>
      <c r="G95">
        <f t="shared" si="40"/>
        <v>400000</v>
      </c>
      <c r="H95" s="3">
        <f t="shared" si="41"/>
        <v>3</v>
      </c>
      <c r="I95">
        <f t="shared" si="36"/>
        <v>35644</v>
      </c>
      <c r="J95" s="1">
        <v>17822</v>
      </c>
      <c r="K95">
        <f t="shared" si="42"/>
        <v>45748.66</v>
      </c>
      <c r="L95">
        <f t="shared" si="60"/>
        <v>2.5669767702839188</v>
      </c>
      <c r="M95" s="5">
        <f t="shared" si="61"/>
        <v>2</v>
      </c>
      <c r="N95" s="5">
        <f t="shared" si="62"/>
        <v>3</v>
      </c>
      <c r="O95" s="1"/>
      <c r="P95" s="1"/>
      <c r="Q95" s="1"/>
      <c r="R95" s="1"/>
      <c r="S95" s="1"/>
      <c r="T95" s="1"/>
      <c r="U95" s="53" t="s">
        <v>88</v>
      </c>
      <c r="V95" s="1">
        <f t="shared" si="46"/>
        <v>12</v>
      </c>
      <c r="W95" s="53">
        <v>2</v>
      </c>
      <c r="X95">
        <f t="shared" si="47"/>
        <v>400000</v>
      </c>
      <c r="Y95" s="3">
        <f t="shared" si="48"/>
        <v>2</v>
      </c>
      <c r="Z95">
        <f t="shared" si="37"/>
        <v>47034</v>
      </c>
      <c r="AA95" s="1">
        <v>23517</v>
      </c>
      <c r="AB95">
        <f t="shared" si="49"/>
        <v>38087.74</v>
      </c>
      <c r="AC95">
        <f t="shared" si="63"/>
        <v>1.619583280180295</v>
      </c>
      <c r="AD95" s="5">
        <f t="shared" si="64"/>
        <v>1</v>
      </c>
      <c r="AE95" s="5">
        <f t="shared" si="65"/>
        <v>2</v>
      </c>
      <c r="AF95" s="1"/>
      <c r="AG95" s="1"/>
      <c r="AH95" s="1"/>
      <c r="AI95" s="1"/>
      <c r="AJ95" s="1"/>
      <c r="AK95" s="53" t="s">
        <v>88</v>
      </c>
      <c r="AL95" s="1">
        <f t="shared" si="53"/>
        <v>12</v>
      </c>
      <c r="AM95" s="53">
        <v>2</v>
      </c>
      <c r="AN95">
        <f t="shared" si="54"/>
        <v>400000</v>
      </c>
      <c r="AO95" s="3">
        <f t="shared" si="55"/>
        <v>3</v>
      </c>
      <c r="AP95">
        <f t="shared" si="38"/>
        <v>33066</v>
      </c>
      <c r="AQ95" s="1">
        <v>16533</v>
      </c>
      <c r="AR95">
        <f t="shared" si="56"/>
        <v>44161</v>
      </c>
      <c r="AS95">
        <f t="shared" si="66"/>
        <v>2.6710820782677072</v>
      </c>
      <c r="AT95" s="5">
        <f t="shared" si="67"/>
        <v>2</v>
      </c>
      <c r="AU95" s="5">
        <f t="shared" si="68"/>
        <v>3</v>
      </c>
    </row>
    <row r="96" spans="1:47" x14ac:dyDescent="0.2">
      <c r="A96" s="1"/>
      <c r="B96" s="1"/>
      <c r="C96" s="1"/>
      <c r="D96" s="53" t="s">
        <v>89</v>
      </c>
      <c r="E96" s="1">
        <f t="shared" si="39"/>
        <v>12</v>
      </c>
      <c r="F96" s="53">
        <v>2</v>
      </c>
      <c r="G96">
        <f t="shared" si="40"/>
        <v>400000</v>
      </c>
      <c r="H96" s="3">
        <f t="shared" si="41"/>
        <v>3</v>
      </c>
      <c r="I96">
        <f t="shared" si="36"/>
        <v>33358</v>
      </c>
      <c r="J96" s="1">
        <v>16679</v>
      </c>
      <c r="K96">
        <f t="shared" si="42"/>
        <v>45748.66</v>
      </c>
      <c r="L96">
        <f t="shared" si="60"/>
        <v>2.7428898615024884</v>
      </c>
      <c r="M96" s="5">
        <f t="shared" si="61"/>
        <v>2</v>
      </c>
      <c r="N96" s="5">
        <f t="shared" si="62"/>
        <v>3</v>
      </c>
      <c r="O96" s="1"/>
      <c r="P96" s="1"/>
      <c r="Q96" s="1"/>
      <c r="R96" s="1"/>
      <c r="S96" s="1"/>
      <c r="T96" s="1"/>
      <c r="U96" s="53" t="s">
        <v>89</v>
      </c>
      <c r="V96" s="1">
        <f t="shared" si="46"/>
        <v>12</v>
      </c>
      <c r="W96" s="53">
        <v>2</v>
      </c>
      <c r="X96">
        <f t="shared" si="47"/>
        <v>400000</v>
      </c>
      <c r="Y96" s="3">
        <f t="shared" si="48"/>
        <v>2</v>
      </c>
      <c r="Z96">
        <f t="shared" si="37"/>
        <v>45600</v>
      </c>
      <c r="AA96" s="1">
        <v>22800</v>
      </c>
      <c r="AB96">
        <f t="shared" si="49"/>
        <v>38087.74</v>
      </c>
      <c r="AC96">
        <f t="shared" si="63"/>
        <v>1.6705149122807017</v>
      </c>
      <c r="AD96" s="5">
        <f t="shared" si="64"/>
        <v>1</v>
      </c>
      <c r="AE96" s="5">
        <f t="shared" si="65"/>
        <v>2</v>
      </c>
      <c r="AF96" s="1"/>
      <c r="AG96" s="1"/>
      <c r="AH96" s="1"/>
      <c r="AI96" s="1"/>
      <c r="AJ96" s="1"/>
      <c r="AK96" s="53" t="s">
        <v>89</v>
      </c>
      <c r="AL96" s="1">
        <f t="shared" si="53"/>
        <v>11</v>
      </c>
      <c r="AM96" s="53">
        <v>2</v>
      </c>
      <c r="AN96">
        <f t="shared" si="54"/>
        <v>400000</v>
      </c>
      <c r="AO96" s="3">
        <f t="shared" si="55"/>
        <v>3</v>
      </c>
      <c r="AP96">
        <f t="shared" si="38"/>
        <v>30762</v>
      </c>
      <c r="AQ96" s="1">
        <v>15381</v>
      </c>
      <c r="AR96">
        <f t="shared" si="56"/>
        <v>44161</v>
      </c>
      <c r="AS96">
        <f t="shared" si="66"/>
        <v>2.871139717833691</v>
      </c>
      <c r="AT96" s="5">
        <f t="shared" si="67"/>
        <v>2</v>
      </c>
      <c r="AU96" s="5">
        <f t="shared" si="68"/>
        <v>3</v>
      </c>
    </row>
    <row r="97" spans="1:47" x14ac:dyDescent="0.2">
      <c r="A97" s="1"/>
      <c r="B97" s="1"/>
      <c r="C97" s="1"/>
      <c r="D97" s="53" t="s">
        <v>90</v>
      </c>
      <c r="E97" s="1">
        <f t="shared" si="39"/>
        <v>11</v>
      </c>
      <c r="F97" s="53">
        <v>2</v>
      </c>
      <c r="G97">
        <f t="shared" si="40"/>
        <v>400000</v>
      </c>
      <c r="H97" s="3">
        <f t="shared" si="41"/>
        <v>3</v>
      </c>
      <c r="I97">
        <f t="shared" si="36"/>
        <v>31866</v>
      </c>
      <c r="J97" s="1">
        <v>15933</v>
      </c>
      <c r="K97">
        <f t="shared" si="42"/>
        <v>45748.66</v>
      </c>
      <c r="L97">
        <f t="shared" si="60"/>
        <v>2.8713148810644578</v>
      </c>
      <c r="M97" s="5">
        <f t="shared" si="61"/>
        <v>2</v>
      </c>
      <c r="N97" s="5">
        <f t="shared" si="62"/>
        <v>3</v>
      </c>
      <c r="O97" s="1"/>
      <c r="P97" s="1"/>
      <c r="Q97" s="1"/>
      <c r="R97" s="1"/>
      <c r="S97" s="1"/>
      <c r="T97" s="1"/>
      <c r="U97" s="53" t="s">
        <v>90</v>
      </c>
      <c r="V97" s="1">
        <f t="shared" si="46"/>
        <v>12</v>
      </c>
      <c r="W97" s="53">
        <v>2</v>
      </c>
      <c r="X97">
        <f t="shared" si="47"/>
        <v>400000</v>
      </c>
      <c r="Y97" s="3">
        <f t="shared" si="48"/>
        <v>2</v>
      </c>
      <c r="Z97">
        <f t="shared" si="37"/>
        <v>44564</v>
      </c>
      <c r="AA97" s="1">
        <v>22282</v>
      </c>
      <c r="AB97">
        <f t="shared" si="49"/>
        <v>38087.74</v>
      </c>
      <c r="AC97">
        <f t="shared" si="63"/>
        <v>1.7093501481016067</v>
      </c>
      <c r="AD97" s="5">
        <f t="shared" si="64"/>
        <v>1</v>
      </c>
      <c r="AE97" s="5">
        <f t="shared" si="65"/>
        <v>2</v>
      </c>
      <c r="AF97" s="1"/>
      <c r="AG97" s="1"/>
      <c r="AH97" s="1"/>
      <c r="AI97" s="1"/>
      <c r="AJ97" s="1"/>
      <c r="AK97" s="53" t="s">
        <v>90</v>
      </c>
      <c r="AL97" s="1">
        <f t="shared" si="53"/>
        <v>11</v>
      </c>
      <c r="AM97" s="53">
        <v>2</v>
      </c>
      <c r="AN97">
        <f t="shared" si="54"/>
        <v>400000</v>
      </c>
      <c r="AO97" s="3">
        <f t="shared" si="55"/>
        <v>4</v>
      </c>
      <c r="AP97">
        <f t="shared" si="38"/>
        <v>28478</v>
      </c>
      <c r="AQ97" s="1">
        <v>14239</v>
      </c>
      <c r="AR97">
        <f t="shared" si="56"/>
        <v>44161</v>
      </c>
      <c r="AS97">
        <f t="shared" si="66"/>
        <v>3.1014116159842686</v>
      </c>
      <c r="AT97" s="5">
        <f t="shared" si="67"/>
        <v>3</v>
      </c>
      <c r="AU97" s="5">
        <f t="shared" si="68"/>
        <v>4</v>
      </c>
    </row>
    <row r="98" spans="1:47" x14ac:dyDescent="0.2">
      <c r="A98" s="1"/>
      <c r="B98" s="1"/>
      <c r="C98" s="1"/>
      <c r="D98" s="53" t="s">
        <v>91</v>
      </c>
      <c r="E98" s="1">
        <f t="shared" si="39"/>
        <v>11</v>
      </c>
      <c r="F98" s="53">
        <v>2</v>
      </c>
      <c r="G98">
        <f t="shared" si="40"/>
        <v>400000</v>
      </c>
      <c r="H98" s="3">
        <f t="shared" si="41"/>
        <v>4</v>
      </c>
      <c r="I98">
        <f t="shared" si="36"/>
        <v>29810</v>
      </c>
      <c r="J98" s="1">
        <v>14905</v>
      </c>
      <c r="K98">
        <f t="shared" si="42"/>
        <v>45748.66</v>
      </c>
      <c r="L98">
        <f t="shared" si="60"/>
        <v>3.0693498825897354</v>
      </c>
      <c r="M98" s="5">
        <f t="shared" si="61"/>
        <v>3</v>
      </c>
      <c r="N98" s="5">
        <f t="shared" si="62"/>
        <v>4</v>
      </c>
      <c r="O98" s="1"/>
      <c r="P98" s="1"/>
      <c r="Q98" s="1"/>
      <c r="R98" s="1"/>
      <c r="S98" s="1"/>
      <c r="T98" s="1"/>
      <c r="U98" s="53" t="s">
        <v>91</v>
      </c>
      <c r="V98" s="1">
        <f t="shared" si="46"/>
        <v>12</v>
      </c>
      <c r="W98" s="53">
        <v>2</v>
      </c>
      <c r="X98">
        <f t="shared" si="47"/>
        <v>400000</v>
      </c>
      <c r="Y98" s="3">
        <f t="shared" si="48"/>
        <v>2</v>
      </c>
      <c r="Z98">
        <f t="shared" si="37"/>
        <v>43490</v>
      </c>
      <c r="AA98" s="1">
        <v>21745</v>
      </c>
      <c r="AB98">
        <f t="shared" si="49"/>
        <v>38087.74</v>
      </c>
      <c r="AC98">
        <f t="shared" si="63"/>
        <v>1.7515631179581512</v>
      </c>
      <c r="AD98" s="5">
        <f t="shared" si="64"/>
        <v>1</v>
      </c>
      <c r="AE98" s="5">
        <f t="shared" si="65"/>
        <v>2</v>
      </c>
      <c r="AF98" s="1"/>
      <c r="AG98" s="1"/>
      <c r="AH98" s="1"/>
      <c r="AI98" s="1"/>
      <c r="AJ98" s="1"/>
      <c r="AK98" s="53" t="s">
        <v>91</v>
      </c>
      <c r="AL98" s="1">
        <f t="shared" si="53"/>
        <v>11</v>
      </c>
      <c r="AM98" s="53">
        <v>2</v>
      </c>
      <c r="AN98">
        <f t="shared" si="54"/>
        <v>400000</v>
      </c>
      <c r="AO98" s="3">
        <f t="shared" si="55"/>
        <v>4</v>
      </c>
      <c r="AP98">
        <f t="shared" si="38"/>
        <v>26650</v>
      </c>
      <c r="AQ98" s="1">
        <v>13325</v>
      </c>
      <c r="AR98">
        <f t="shared" si="56"/>
        <v>44161</v>
      </c>
      <c r="AS98">
        <f t="shared" si="66"/>
        <v>3.3141463414634145</v>
      </c>
      <c r="AT98" s="5">
        <f t="shared" si="67"/>
        <v>3</v>
      </c>
      <c r="AU98" s="5">
        <f t="shared" si="68"/>
        <v>4</v>
      </c>
    </row>
    <row r="99" spans="1:47" x14ac:dyDescent="0.2">
      <c r="A99" s="1"/>
      <c r="B99" s="1"/>
      <c r="C99" s="1"/>
      <c r="D99" s="53" t="s">
        <v>92</v>
      </c>
      <c r="E99" s="1">
        <f t="shared" si="39"/>
        <v>11</v>
      </c>
      <c r="F99" s="53">
        <v>2</v>
      </c>
      <c r="G99">
        <f t="shared" si="40"/>
        <v>400000</v>
      </c>
      <c r="H99" s="3">
        <f t="shared" si="41"/>
        <v>4</v>
      </c>
      <c r="I99">
        <f t="shared" si="36"/>
        <v>27854</v>
      </c>
      <c r="J99" s="1">
        <v>13927</v>
      </c>
      <c r="K99">
        <f t="shared" si="42"/>
        <v>45748.66</v>
      </c>
      <c r="L99">
        <f t="shared" si="60"/>
        <v>3.2848897824369931</v>
      </c>
      <c r="M99" s="5">
        <f t="shared" si="61"/>
        <v>3</v>
      </c>
      <c r="N99" s="5">
        <f t="shared" si="62"/>
        <v>4</v>
      </c>
      <c r="O99" s="1"/>
      <c r="P99" s="1"/>
      <c r="Q99" s="1"/>
      <c r="R99" s="1"/>
      <c r="S99" s="1"/>
      <c r="T99" s="1"/>
      <c r="U99" s="53" t="s">
        <v>92</v>
      </c>
      <c r="V99" s="1">
        <f t="shared" si="46"/>
        <v>12</v>
      </c>
      <c r="W99" s="53">
        <v>2</v>
      </c>
      <c r="X99">
        <f t="shared" si="47"/>
        <v>400000</v>
      </c>
      <c r="Y99" s="3">
        <f t="shared" si="48"/>
        <v>2</v>
      </c>
      <c r="Z99">
        <f t="shared" si="37"/>
        <v>42064</v>
      </c>
      <c r="AA99" s="1">
        <v>21032</v>
      </c>
      <c r="AB99">
        <f t="shared" si="49"/>
        <v>38087.74</v>
      </c>
      <c r="AC99">
        <f t="shared" si="63"/>
        <v>1.8109423735260555</v>
      </c>
      <c r="AD99" s="5">
        <f t="shared" si="64"/>
        <v>1</v>
      </c>
      <c r="AE99" s="5">
        <f t="shared" si="65"/>
        <v>2</v>
      </c>
      <c r="AF99" s="1"/>
      <c r="AG99" s="1"/>
      <c r="AH99" s="1"/>
      <c r="AI99" s="1"/>
      <c r="AJ99" s="1"/>
      <c r="AK99" s="53" t="s">
        <v>92</v>
      </c>
      <c r="AL99" s="1">
        <f t="shared" si="53"/>
        <v>11</v>
      </c>
      <c r="AM99" s="53">
        <v>2</v>
      </c>
      <c r="AN99">
        <f t="shared" si="54"/>
        <v>400000</v>
      </c>
      <c r="AO99" s="3">
        <f t="shared" si="55"/>
        <v>4</v>
      </c>
      <c r="AP99">
        <f t="shared" si="38"/>
        <v>24616</v>
      </c>
      <c r="AQ99" s="1">
        <v>12308</v>
      </c>
      <c r="AR99">
        <f t="shared" si="56"/>
        <v>44161</v>
      </c>
      <c r="AS99">
        <f t="shared" si="66"/>
        <v>3.5879915502112447</v>
      </c>
      <c r="AT99" s="5">
        <f t="shared" si="67"/>
        <v>3</v>
      </c>
      <c r="AU99" s="5">
        <f t="shared" si="68"/>
        <v>4</v>
      </c>
    </row>
    <row r="100" spans="1:47" x14ac:dyDescent="0.2">
      <c r="A100" s="1"/>
      <c r="B100" s="1"/>
      <c r="C100" s="1"/>
      <c r="D100" s="53" t="s">
        <v>93</v>
      </c>
      <c r="E100" s="1">
        <f t="shared" si="39"/>
        <v>11</v>
      </c>
      <c r="F100" s="53">
        <v>2</v>
      </c>
      <c r="G100">
        <f t="shared" si="40"/>
        <v>400000</v>
      </c>
      <c r="H100" s="3">
        <f t="shared" si="41"/>
        <v>4</v>
      </c>
      <c r="I100">
        <f t="shared" si="36"/>
        <v>26404</v>
      </c>
      <c r="J100" s="1">
        <v>13202</v>
      </c>
      <c r="K100">
        <f t="shared" si="42"/>
        <v>45748.66</v>
      </c>
      <c r="L100">
        <f t="shared" si="60"/>
        <v>3.4652825329495536</v>
      </c>
      <c r="M100" s="5">
        <f t="shared" si="61"/>
        <v>3</v>
      </c>
      <c r="N100" s="5">
        <f t="shared" si="62"/>
        <v>4</v>
      </c>
      <c r="O100" s="1"/>
      <c r="P100" s="1"/>
      <c r="Q100" s="1"/>
      <c r="R100" s="1"/>
      <c r="S100" s="1"/>
      <c r="T100" s="1"/>
      <c r="U100" s="53" t="s">
        <v>93</v>
      </c>
      <c r="V100" s="1">
        <f t="shared" si="46"/>
        <v>12</v>
      </c>
      <c r="W100" s="53">
        <v>2</v>
      </c>
      <c r="X100">
        <f t="shared" si="47"/>
        <v>400000</v>
      </c>
      <c r="Y100" s="3">
        <f t="shared" si="48"/>
        <v>2</v>
      </c>
      <c r="Z100">
        <f t="shared" si="37"/>
        <v>40988</v>
      </c>
      <c r="AA100" s="1">
        <v>20494</v>
      </c>
      <c r="AB100">
        <f t="shared" si="49"/>
        <v>38087.74</v>
      </c>
      <c r="AC100">
        <f t="shared" si="63"/>
        <v>1.8584824826778568</v>
      </c>
      <c r="AD100" s="5">
        <f t="shared" si="64"/>
        <v>1</v>
      </c>
      <c r="AE100" s="5">
        <f t="shared" si="65"/>
        <v>2</v>
      </c>
      <c r="AF100" s="1"/>
      <c r="AG100" s="1"/>
      <c r="AH100" s="1"/>
      <c r="AI100" s="1"/>
      <c r="AJ100" s="1"/>
      <c r="AK100" s="53" t="s">
        <v>93</v>
      </c>
      <c r="AL100" s="1">
        <f t="shared" si="53"/>
        <v>11</v>
      </c>
      <c r="AM100" s="53">
        <v>2</v>
      </c>
      <c r="AN100">
        <f t="shared" si="54"/>
        <v>400000</v>
      </c>
      <c r="AO100" s="3">
        <f t="shared" si="55"/>
        <v>4</v>
      </c>
      <c r="AP100">
        <f t="shared" si="38"/>
        <v>22570</v>
      </c>
      <c r="AQ100" s="1">
        <v>11285</v>
      </c>
      <c r="AR100">
        <f t="shared" si="56"/>
        <v>44161</v>
      </c>
      <c r="AS100">
        <f t="shared" si="66"/>
        <v>3.9132476739034114</v>
      </c>
      <c r="AT100" s="5">
        <f t="shared" si="67"/>
        <v>3</v>
      </c>
      <c r="AU100" s="5">
        <f t="shared" si="68"/>
        <v>4</v>
      </c>
    </row>
    <row r="101" spans="1:47" x14ac:dyDescent="0.2">
      <c r="A101" s="1"/>
      <c r="B101" s="1"/>
      <c r="C101" s="1"/>
      <c r="D101" s="53" t="s">
        <v>94</v>
      </c>
      <c r="E101" s="1">
        <f t="shared" si="39"/>
        <v>11</v>
      </c>
      <c r="F101" s="53">
        <v>2</v>
      </c>
      <c r="G101">
        <f t="shared" si="40"/>
        <v>400000</v>
      </c>
      <c r="H101" s="3">
        <f t="shared" si="41"/>
        <v>4</v>
      </c>
      <c r="I101">
        <f t="shared" si="36"/>
        <v>24374</v>
      </c>
      <c r="J101" s="1">
        <v>12187</v>
      </c>
      <c r="K101">
        <f t="shared" si="42"/>
        <v>45748.66</v>
      </c>
      <c r="L101">
        <f t="shared" si="60"/>
        <v>3.7538902108804466</v>
      </c>
      <c r="M101" s="5">
        <f t="shared" si="61"/>
        <v>3</v>
      </c>
      <c r="N101" s="5">
        <f t="shared" si="62"/>
        <v>4</v>
      </c>
      <c r="O101" s="1"/>
      <c r="P101" s="1"/>
      <c r="Q101" s="1"/>
      <c r="R101" s="1"/>
      <c r="S101" s="1"/>
      <c r="T101" s="1"/>
      <c r="U101" s="53" t="s">
        <v>94</v>
      </c>
      <c r="V101" s="1">
        <f t="shared" si="46"/>
        <v>12</v>
      </c>
      <c r="W101" s="53">
        <v>2</v>
      </c>
      <c r="X101">
        <f t="shared" si="47"/>
        <v>400000</v>
      </c>
      <c r="Y101" s="3">
        <f t="shared" si="48"/>
        <v>2</v>
      </c>
      <c r="Z101">
        <f t="shared" si="37"/>
        <v>39660</v>
      </c>
      <c r="AA101" s="1">
        <v>19830</v>
      </c>
      <c r="AB101">
        <f t="shared" si="49"/>
        <v>38087.74</v>
      </c>
      <c r="AC101">
        <f t="shared" si="63"/>
        <v>1.9207130610186585</v>
      </c>
      <c r="AD101" s="5">
        <f t="shared" si="64"/>
        <v>1</v>
      </c>
      <c r="AE101" s="5">
        <f t="shared" si="65"/>
        <v>2</v>
      </c>
      <c r="AF101" s="1"/>
      <c r="AG101" s="1"/>
      <c r="AH101" s="1"/>
      <c r="AI101" s="1"/>
      <c r="AJ101" s="1"/>
      <c r="AK101" s="53" t="s">
        <v>94</v>
      </c>
      <c r="AL101" s="1">
        <f t="shared" si="53"/>
        <v>11</v>
      </c>
      <c r="AM101" s="53">
        <v>2</v>
      </c>
      <c r="AN101">
        <f t="shared" si="54"/>
        <v>400000</v>
      </c>
      <c r="AO101" s="3">
        <f t="shared" si="55"/>
        <v>5</v>
      </c>
      <c r="AP101">
        <f t="shared" si="38"/>
        <v>20472</v>
      </c>
      <c r="AQ101" s="1">
        <v>10236</v>
      </c>
      <c r="AR101">
        <f t="shared" si="56"/>
        <v>44161</v>
      </c>
      <c r="AS101">
        <f t="shared" si="66"/>
        <v>4.3142829230168038</v>
      </c>
      <c r="AT101" s="5">
        <f t="shared" si="67"/>
        <v>4</v>
      </c>
      <c r="AU101" s="5">
        <f t="shared" si="68"/>
        <v>5</v>
      </c>
    </row>
    <row r="102" spans="1:47" x14ac:dyDescent="0.2">
      <c r="A102" s="1"/>
      <c r="B102" s="1"/>
      <c r="C102" s="1"/>
      <c r="D102" s="53" t="s">
        <v>95</v>
      </c>
      <c r="E102" s="1">
        <f t="shared" si="39"/>
        <v>11</v>
      </c>
      <c r="F102" s="53">
        <v>2</v>
      </c>
      <c r="G102">
        <f t="shared" si="40"/>
        <v>400000</v>
      </c>
      <c r="H102" s="3">
        <f t="shared" si="41"/>
        <v>5</v>
      </c>
      <c r="I102">
        <f t="shared" si="36"/>
        <v>22684</v>
      </c>
      <c r="J102" s="1">
        <v>11342</v>
      </c>
      <c r="K102">
        <f t="shared" si="42"/>
        <v>45748.66</v>
      </c>
      <c r="L102">
        <f t="shared" si="60"/>
        <v>4.0335619820137545</v>
      </c>
      <c r="M102" s="5">
        <f t="shared" si="61"/>
        <v>4</v>
      </c>
      <c r="N102" s="5">
        <f t="shared" si="62"/>
        <v>5</v>
      </c>
      <c r="O102" s="1"/>
      <c r="P102" s="1"/>
      <c r="Q102" s="1"/>
      <c r="R102" s="1"/>
      <c r="S102" s="1"/>
      <c r="T102" s="1"/>
      <c r="U102" s="53" t="s">
        <v>95</v>
      </c>
      <c r="V102" s="1">
        <f t="shared" si="46"/>
        <v>12</v>
      </c>
      <c r="W102" s="53">
        <v>2</v>
      </c>
      <c r="X102">
        <f t="shared" si="47"/>
        <v>400000</v>
      </c>
      <c r="Y102" s="3">
        <f t="shared" si="48"/>
        <v>3</v>
      </c>
      <c r="Z102">
        <f t="shared" si="37"/>
        <v>37766</v>
      </c>
      <c r="AA102" s="1">
        <v>18883</v>
      </c>
      <c r="AB102">
        <f t="shared" si="49"/>
        <v>38087.74</v>
      </c>
      <c r="AC102">
        <f t="shared" si="63"/>
        <v>2.0170386061536831</v>
      </c>
      <c r="AD102" s="5">
        <f t="shared" si="64"/>
        <v>2</v>
      </c>
      <c r="AE102" s="5">
        <f t="shared" si="65"/>
        <v>3</v>
      </c>
      <c r="AF102" s="1"/>
      <c r="AG102" s="1"/>
      <c r="AH102" s="1"/>
      <c r="AI102" s="1"/>
      <c r="AJ102" s="1"/>
      <c r="AK102" s="53" t="s">
        <v>95</v>
      </c>
      <c r="AL102" s="1">
        <f t="shared" si="53"/>
        <v>11</v>
      </c>
      <c r="AM102" s="53">
        <v>2</v>
      </c>
      <c r="AN102">
        <f t="shared" si="54"/>
        <v>400000</v>
      </c>
      <c r="AO102" s="3">
        <f t="shared" si="55"/>
        <v>5</v>
      </c>
      <c r="AP102">
        <f t="shared" si="38"/>
        <v>18608</v>
      </c>
      <c r="AQ102" s="1">
        <v>9304</v>
      </c>
      <c r="AR102">
        <f t="shared" si="56"/>
        <v>44161</v>
      </c>
      <c r="AS102">
        <f t="shared" si="66"/>
        <v>4.7464531384350819</v>
      </c>
      <c r="AT102" s="5">
        <f t="shared" si="67"/>
        <v>4</v>
      </c>
      <c r="AU102" s="5">
        <f t="shared" si="68"/>
        <v>5</v>
      </c>
    </row>
    <row r="103" spans="1:47" x14ac:dyDescent="0.2">
      <c r="A103" s="1"/>
      <c r="B103" s="1"/>
      <c r="C103" s="1"/>
      <c r="D103" s="53" t="s">
        <v>96</v>
      </c>
      <c r="E103" s="1">
        <f t="shared" si="39"/>
        <v>11</v>
      </c>
      <c r="F103" s="53">
        <v>2</v>
      </c>
      <c r="G103">
        <f t="shared" si="40"/>
        <v>400000</v>
      </c>
      <c r="H103" s="3">
        <f t="shared" si="41"/>
        <v>5</v>
      </c>
      <c r="I103">
        <f t="shared" si="36"/>
        <v>21148</v>
      </c>
      <c r="J103" s="1">
        <v>10574</v>
      </c>
      <c r="K103">
        <f t="shared" si="42"/>
        <v>45748.66</v>
      </c>
      <c r="L103">
        <f t="shared" si="60"/>
        <v>4.3265235483260831</v>
      </c>
      <c r="M103" s="5">
        <f t="shared" si="61"/>
        <v>4</v>
      </c>
      <c r="N103" s="5">
        <f t="shared" si="62"/>
        <v>5</v>
      </c>
      <c r="O103" s="1"/>
      <c r="P103" s="1"/>
      <c r="Q103" s="1"/>
      <c r="R103" s="1"/>
      <c r="S103" s="1"/>
      <c r="T103" s="1"/>
      <c r="U103" s="53" t="s">
        <v>96</v>
      </c>
      <c r="V103" s="1">
        <f t="shared" si="46"/>
        <v>12</v>
      </c>
      <c r="W103" s="53">
        <v>2</v>
      </c>
      <c r="X103">
        <f t="shared" si="47"/>
        <v>400000</v>
      </c>
      <c r="Y103" s="3">
        <f t="shared" si="48"/>
        <v>3</v>
      </c>
      <c r="Z103">
        <f t="shared" si="37"/>
        <v>36198</v>
      </c>
      <c r="AA103" s="1">
        <v>18099</v>
      </c>
      <c r="AB103">
        <f t="shared" si="49"/>
        <v>38087.74</v>
      </c>
      <c r="AC103">
        <f t="shared" si="63"/>
        <v>2.1044112934416264</v>
      </c>
      <c r="AD103" s="5">
        <f t="shared" si="64"/>
        <v>2</v>
      </c>
      <c r="AE103" s="5">
        <f t="shared" si="65"/>
        <v>3</v>
      </c>
      <c r="AF103" s="1"/>
      <c r="AG103" s="1"/>
      <c r="AH103" s="1"/>
      <c r="AI103" s="1"/>
      <c r="AJ103" s="1"/>
      <c r="AK103" s="53" t="s">
        <v>96</v>
      </c>
      <c r="AL103" s="1">
        <f t="shared" si="53"/>
        <v>11</v>
      </c>
      <c r="AM103" s="53">
        <v>2</v>
      </c>
      <c r="AN103">
        <f t="shared" si="54"/>
        <v>400000</v>
      </c>
      <c r="AO103" s="3">
        <f t="shared" si="55"/>
        <v>6</v>
      </c>
      <c r="AP103">
        <f t="shared" si="38"/>
        <v>16834</v>
      </c>
      <c r="AQ103" s="1">
        <v>8417</v>
      </c>
      <c r="AR103">
        <f t="shared" si="56"/>
        <v>44161</v>
      </c>
      <c r="AS103">
        <f t="shared" si="66"/>
        <v>5.2466436972793158</v>
      </c>
      <c r="AT103" s="5">
        <f t="shared" si="67"/>
        <v>5</v>
      </c>
      <c r="AU103" s="5">
        <f t="shared" si="68"/>
        <v>6</v>
      </c>
    </row>
    <row r="104" spans="1:47" x14ac:dyDescent="0.2">
      <c r="A104" s="1"/>
      <c r="B104" s="1"/>
      <c r="C104" s="1"/>
      <c r="D104" s="53" t="s">
        <v>97</v>
      </c>
      <c r="E104" s="1">
        <f t="shared" si="39"/>
        <v>11</v>
      </c>
      <c r="F104" s="53">
        <v>2</v>
      </c>
      <c r="G104">
        <f t="shared" si="40"/>
        <v>400000</v>
      </c>
      <c r="H104" s="3">
        <f t="shared" si="41"/>
        <v>5</v>
      </c>
      <c r="I104">
        <f t="shared" si="36"/>
        <v>19268</v>
      </c>
      <c r="J104" s="1">
        <v>9634</v>
      </c>
      <c r="K104">
        <f t="shared" si="42"/>
        <v>45748.66</v>
      </c>
      <c r="L104">
        <f t="shared" si="60"/>
        <v>4.7486672202615736</v>
      </c>
      <c r="M104" s="5">
        <f t="shared" si="61"/>
        <v>4</v>
      </c>
      <c r="N104" s="5">
        <f t="shared" si="62"/>
        <v>5</v>
      </c>
      <c r="O104" s="1"/>
      <c r="P104" s="1"/>
      <c r="Q104" s="1"/>
      <c r="R104" s="1"/>
      <c r="S104" s="1"/>
      <c r="T104" s="1"/>
      <c r="U104" s="53" t="s">
        <v>97</v>
      </c>
      <c r="V104" s="1">
        <f t="shared" si="46"/>
        <v>12</v>
      </c>
      <c r="W104" s="53">
        <v>2</v>
      </c>
      <c r="X104">
        <f t="shared" si="47"/>
        <v>400000</v>
      </c>
      <c r="Y104" s="3">
        <f t="shared" si="48"/>
        <v>3</v>
      </c>
      <c r="Z104">
        <f t="shared" si="37"/>
        <v>34730</v>
      </c>
      <c r="AA104" s="1">
        <v>17365</v>
      </c>
      <c r="AB104">
        <f t="shared" si="49"/>
        <v>38087.74</v>
      </c>
      <c r="AC104">
        <f t="shared" si="63"/>
        <v>2.1933625107975812</v>
      </c>
      <c r="AD104" s="5">
        <f t="shared" si="64"/>
        <v>2</v>
      </c>
      <c r="AE104" s="5">
        <f t="shared" si="65"/>
        <v>3</v>
      </c>
      <c r="AF104" s="1"/>
      <c r="AG104" s="1"/>
      <c r="AH104" s="1"/>
      <c r="AI104" s="1"/>
      <c r="AJ104" s="1"/>
      <c r="AK104" s="53" t="s">
        <v>97</v>
      </c>
      <c r="AL104" s="1">
        <f t="shared" si="53"/>
        <v>10</v>
      </c>
      <c r="AM104" s="53">
        <v>2</v>
      </c>
      <c r="AN104">
        <f t="shared" si="54"/>
        <v>400000</v>
      </c>
      <c r="AO104" s="3">
        <f t="shared" si="55"/>
        <v>6</v>
      </c>
      <c r="AP104">
        <f t="shared" si="38"/>
        <v>15306</v>
      </c>
      <c r="AQ104" s="1">
        <v>7653</v>
      </c>
      <c r="AR104">
        <f t="shared" si="56"/>
        <v>44161</v>
      </c>
      <c r="AS104">
        <f t="shared" si="66"/>
        <v>5.7704168300013068</v>
      </c>
      <c r="AT104" s="5">
        <f t="shared" si="67"/>
        <v>5</v>
      </c>
      <c r="AU104" s="5">
        <f t="shared" si="68"/>
        <v>6</v>
      </c>
    </row>
    <row r="105" spans="1:47" x14ac:dyDescent="0.2">
      <c r="A105" s="1"/>
      <c r="B105" s="1"/>
      <c r="C105" s="1"/>
      <c r="D105" s="53" t="s">
        <v>98</v>
      </c>
      <c r="E105" s="1">
        <f t="shared" si="39"/>
        <v>11</v>
      </c>
      <c r="F105" s="53">
        <v>2</v>
      </c>
      <c r="G105">
        <f t="shared" si="40"/>
        <v>400000</v>
      </c>
      <c r="H105" s="3">
        <f t="shared" si="41"/>
        <v>6</v>
      </c>
      <c r="I105">
        <f t="shared" si="36"/>
        <v>17648</v>
      </c>
      <c r="J105" s="1">
        <v>8824</v>
      </c>
      <c r="K105">
        <f t="shared" si="42"/>
        <v>45748.66</v>
      </c>
      <c r="L105">
        <f t="shared" si="60"/>
        <v>5.1845716228467822</v>
      </c>
      <c r="M105" s="5">
        <f t="shared" si="61"/>
        <v>5</v>
      </c>
      <c r="N105" s="5">
        <f t="shared" si="62"/>
        <v>6</v>
      </c>
      <c r="O105" s="1"/>
      <c r="P105" s="1"/>
      <c r="Q105" s="1"/>
      <c r="R105" s="1"/>
      <c r="S105" s="1"/>
      <c r="T105" s="1"/>
      <c r="U105" s="53" t="s">
        <v>98</v>
      </c>
      <c r="V105" s="1">
        <f t="shared" si="46"/>
        <v>12</v>
      </c>
      <c r="W105" s="53">
        <v>2</v>
      </c>
      <c r="X105">
        <f t="shared" si="47"/>
        <v>400000</v>
      </c>
      <c r="Y105" s="3">
        <f t="shared" si="48"/>
        <v>3</v>
      </c>
      <c r="Z105">
        <f t="shared" si="37"/>
        <v>33134</v>
      </c>
      <c r="AA105" s="1">
        <v>16567</v>
      </c>
      <c r="AB105">
        <f t="shared" si="49"/>
        <v>38087.74</v>
      </c>
      <c r="AC105">
        <f t="shared" si="63"/>
        <v>2.2990124947184158</v>
      </c>
      <c r="AD105" s="5">
        <f t="shared" si="64"/>
        <v>2</v>
      </c>
      <c r="AE105" s="5">
        <f t="shared" si="65"/>
        <v>3</v>
      </c>
      <c r="AF105" s="1"/>
      <c r="AG105" s="1"/>
      <c r="AH105" s="1"/>
      <c r="AI105" s="1"/>
      <c r="AJ105" s="1"/>
      <c r="AK105" s="53" t="s">
        <v>98</v>
      </c>
      <c r="AL105" s="1">
        <f t="shared" si="53"/>
        <v>10</v>
      </c>
      <c r="AM105" s="53">
        <v>2</v>
      </c>
      <c r="AN105">
        <f t="shared" si="54"/>
        <v>400000</v>
      </c>
      <c r="AO105" s="3">
        <f t="shared" si="55"/>
        <v>7</v>
      </c>
      <c r="AP105">
        <f t="shared" si="38"/>
        <v>13584</v>
      </c>
      <c r="AQ105" s="1">
        <v>6792</v>
      </c>
      <c r="AR105">
        <f t="shared" si="56"/>
        <v>44161</v>
      </c>
      <c r="AS105">
        <f t="shared" si="66"/>
        <v>6.5019140164899882</v>
      </c>
      <c r="AT105" s="5">
        <f t="shared" si="67"/>
        <v>6</v>
      </c>
      <c r="AU105" s="5">
        <f t="shared" si="68"/>
        <v>7</v>
      </c>
    </row>
    <row r="106" spans="1:47" x14ac:dyDescent="0.2">
      <c r="A106" s="1"/>
      <c r="B106" s="1"/>
      <c r="C106" s="1"/>
      <c r="D106" s="53" t="s">
        <v>99</v>
      </c>
      <c r="E106" s="1">
        <f t="shared" si="39"/>
        <v>10</v>
      </c>
      <c r="F106" s="53">
        <v>2</v>
      </c>
      <c r="G106">
        <f t="shared" si="40"/>
        <v>400000</v>
      </c>
      <c r="H106" s="3">
        <f t="shared" si="41"/>
        <v>6</v>
      </c>
      <c r="I106">
        <f t="shared" si="36"/>
        <v>15954</v>
      </c>
      <c r="J106" s="1">
        <v>7977</v>
      </c>
      <c r="K106">
        <f t="shared" si="42"/>
        <v>45748.66</v>
      </c>
      <c r="L106">
        <f t="shared" si="60"/>
        <v>5.7350708286323187</v>
      </c>
      <c r="M106" s="5">
        <f t="shared" si="61"/>
        <v>5</v>
      </c>
      <c r="N106" s="5">
        <f t="shared" si="62"/>
        <v>6</v>
      </c>
      <c r="O106" s="1"/>
      <c r="P106" s="1"/>
      <c r="Q106" s="1"/>
      <c r="R106" s="1"/>
      <c r="S106" s="1"/>
      <c r="T106" s="1"/>
      <c r="U106" s="53" t="s">
        <v>99</v>
      </c>
      <c r="V106" s="1">
        <f t="shared" si="46"/>
        <v>11</v>
      </c>
      <c r="W106" s="53">
        <v>2</v>
      </c>
      <c r="X106">
        <f t="shared" si="47"/>
        <v>400000</v>
      </c>
      <c r="Y106" s="3">
        <f t="shared" si="48"/>
        <v>3</v>
      </c>
      <c r="Z106">
        <f t="shared" si="37"/>
        <v>31574</v>
      </c>
      <c r="AA106" s="1">
        <v>15787</v>
      </c>
      <c r="AB106">
        <f t="shared" si="49"/>
        <v>38087.74</v>
      </c>
      <c r="AC106">
        <f t="shared" si="63"/>
        <v>2.4126015075695193</v>
      </c>
      <c r="AD106" s="5">
        <f t="shared" si="64"/>
        <v>2</v>
      </c>
      <c r="AE106" s="5">
        <f t="shared" si="65"/>
        <v>3</v>
      </c>
      <c r="AF106" s="1"/>
      <c r="AG106" s="1"/>
      <c r="AH106" s="1"/>
      <c r="AI106" s="1"/>
      <c r="AJ106" s="1"/>
      <c r="AK106" s="53" t="s">
        <v>99</v>
      </c>
      <c r="AL106" s="1">
        <f t="shared" si="53"/>
        <v>10</v>
      </c>
      <c r="AM106" s="53">
        <v>2</v>
      </c>
      <c r="AN106">
        <f t="shared" si="54"/>
        <v>400000</v>
      </c>
      <c r="AO106" s="3">
        <f t="shared" si="55"/>
        <v>8</v>
      </c>
      <c r="AP106">
        <f t="shared" si="38"/>
        <v>12250</v>
      </c>
      <c r="AQ106" s="1">
        <v>6125</v>
      </c>
      <c r="AR106">
        <f t="shared" si="56"/>
        <v>44161</v>
      </c>
      <c r="AS106">
        <f t="shared" si="66"/>
        <v>7.2099591836734698</v>
      </c>
      <c r="AT106" s="5">
        <f t="shared" si="67"/>
        <v>7</v>
      </c>
      <c r="AU106" s="5">
        <f t="shared" si="68"/>
        <v>8</v>
      </c>
    </row>
    <row r="107" spans="1:47" x14ac:dyDescent="0.2">
      <c r="A107" s="1"/>
      <c r="B107" s="1"/>
      <c r="C107" s="1"/>
      <c r="D107" s="53" t="s">
        <v>100</v>
      </c>
      <c r="E107" s="1">
        <f t="shared" si="39"/>
        <v>10</v>
      </c>
      <c r="F107" s="53">
        <v>2</v>
      </c>
      <c r="G107">
        <f t="shared" si="40"/>
        <v>400000</v>
      </c>
      <c r="H107" s="3">
        <f t="shared" si="41"/>
        <v>7</v>
      </c>
      <c r="I107">
        <f t="shared" si="36"/>
        <v>14542</v>
      </c>
      <c r="J107" s="1">
        <v>7271</v>
      </c>
      <c r="K107">
        <f t="shared" si="42"/>
        <v>45748.66</v>
      </c>
      <c r="L107">
        <f t="shared" si="60"/>
        <v>6.2919350845825885</v>
      </c>
      <c r="M107" s="5">
        <f t="shared" si="61"/>
        <v>6</v>
      </c>
      <c r="N107" s="5">
        <f t="shared" si="62"/>
        <v>7</v>
      </c>
      <c r="O107" s="1"/>
      <c r="P107" s="1"/>
      <c r="Q107" s="1"/>
      <c r="R107" s="1"/>
      <c r="S107" s="1"/>
      <c r="T107" s="1"/>
      <c r="U107" s="53" t="s">
        <v>100</v>
      </c>
      <c r="V107" s="1">
        <f t="shared" si="46"/>
        <v>11</v>
      </c>
      <c r="W107" s="53">
        <v>2</v>
      </c>
      <c r="X107">
        <f t="shared" si="47"/>
        <v>400000</v>
      </c>
      <c r="Y107" s="3">
        <f t="shared" si="48"/>
        <v>3</v>
      </c>
      <c r="Z107">
        <f t="shared" si="37"/>
        <v>29814</v>
      </c>
      <c r="AA107" s="1">
        <v>14907</v>
      </c>
      <c r="AB107">
        <f t="shared" si="49"/>
        <v>38087.74</v>
      </c>
      <c r="AC107">
        <f t="shared" si="63"/>
        <v>2.555023814315422</v>
      </c>
      <c r="AD107" s="5">
        <f t="shared" si="64"/>
        <v>2</v>
      </c>
      <c r="AE107" s="5">
        <f t="shared" si="65"/>
        <v>3</v>
      </c>
      <c r="AF107" s="1"/>
      <c r="AG107" s="1"/>
      <c r="AH107" s="1"/>
      <c r="AI107" s="1"/>
      <c r="AJ107" s="1"/>
      <c r="AK107" s="53" t="s">
        <v>100</v>
      </c>
      <c r="AL107" s="1">
        <f t="shared" si="53"/>
        <v>10</v>
      </c>
      <c r="AM107" s="53">
        <v>2</v>
      </c>
      <c r="AN107">
        <f t="shared" si="54"/>
        <v>400000</v>
      </c>
      <c r="AO107" s="3">
        <f t="shared" si="55"/>
        <v>9</v>
      </c>
      <c r="AP107">
        <f t="shared" si="38"/>
        <v>10820</v>
      </c>
      <c r="AQ107" s="1">
        <v>5410</v>
      </c>
      <c r="AR107">
        <f t="shared" si="56"/>
        <v>44161</v>
      </c>
      <c r="AS107">
        <f t="shared" si="66"/>
        <v>8.1628465804066543</v>
      </c>
      <c r="AT107" s="5">
        <f t="shared" si="67"/>
        <v>8</v>
      </c>
      <c r="AU107" s="5">
        <f t="shared" si="68"/>
        <v>9</v>
      </c>
    </row>
    <row r="108" spans="1:47" x14ac:dyDescent="0.2">
      <c r="A108" s="1"/>
      <c r="B108" s="1"/>
      <c r="C108" s="1"/>
      <c r="D108" s="53" t="s">
        <v>101</v>
      </c>
      <c r="E108" s="1">
        <f t="shared" si="39"/>
        <v>10</v>
      </c>
      <c r="F108" s="53">
        <v>2</v>
      </c>
      <c r="G108">
        <f t="shared" si="40"/>
        <v>400000</v>
      </c>
      <c r="H108" s="3">
        <f t="shared" si="41"/>
        <v>8</v>
      </c>
      <c r="I108">
        <f t="shared" si="36"/>
        <v>13054</v>
      </c>
      <c r="J108" s="1">
        <v>6527</v>
      </c>
      <c r="K108">
        <f t="shared" si="42"/>
        <v>45748.66</v>
      </c>
      <c r="L108">
        <f t="shared" si="60"/>
        <v>7.0091404933353765</v>
      </c>
      <c r="M108" s="5">
        <f t="shared" si="61"/>
        <v>7</v>
      </c>
      <c r="N108" s="5">
        <f t="shared" si="62"/>
        <v>8</v>
      </c>
      <c r="O108" s="1"/>
      <c r="P108" s="1"/>
      <c r="Q108" s="1"/>
      <c r="R108" s="1"/>
      <c r="S108" s="1"/>
      <c r="T108" s="1"/>
      <c r="U108" s="53" t="s">
        <v>101</v>
      </c>
      <c r="V108" s="1">
        <f t="shared" si="46"/>
        <v>11</v>
      </c>
      <c r="W108" s="53">
        <v>2</v>
      </c>
      <c r="X108">
        <f t="shared" si="47"/>
        <v>400000</v>
      </c>
      <c r="Y108" s="3">
        <f t="shared" si="48"/>
        <v>3</v>
      </c>
      <c r="Z108">
        <f t="shared" si="37"/>
        <v>28300</v>
      </c>
      <c r="AA108" s="1">
        <v>14150</v>
      </c>
      <c r="AB108">
        <f t="shared" si="49"/>
        <v>38087.74</v>
      </c>
      <c r="AC108">
        <f t="shared" si="63"/>
        <v>2.6917130742049467</v>
      </c>
      <c r="AD108" s="5">
        <f t="shared" si="64"/>
        <v>2</v>
      </c>
      <c r="AE108" s="5">
        <f t="shared" si="65"/>
        <v>3</v>
      </c>
      <c r="AF108" s="1"/>
      <c r="AG108" s="1"/>
      <c r="AH108" s="1"/>
      <c r="AI108" s="1"/>
      <c r="AJ108" s="1"/>
      <c r="AK108" s="53" t="s">
        <v>101</v>
      </c>
      <c r="AL108" s="1">
        <f t="shared" si="53"/>
        <v>10</v>
      </c>
      <c r="AM108" s="53">
        <v>2</v>
      </c>
      <c r="AN108">
        <f t="shared" si="54"/>
        <v>400000</v>
      </c>
      <c r="AO108" s="3">
        <f t="shared" si="55"/>
        <v>10</v>
      </c>
      <c r="AP108">
        <f t="shared" si="38"/>
        <v>9328</v>
      </c>
      <c r="AQ108" s="1">
        <v>4664</v>
      </c>
      <c r="AR108">
        <f t="shared" si="56"/>
        <v>44161</v>
      </c>
      <c r="AS108">
        <f t="shared" si="66"/>
        <v>9.4684819897084047</v>
      </c>
      <c r="AT108" s="5">
        <f t="shared" si="67"/>
        <v>9</v>
      </c>
      <c r="AU108" s="5">
        <f t="shared" si="68"/>
        <v>10</v>
      </c>
    </row>
    <row r="109" spans="1:47" x14ac:dyDescent="0.2">
      <c r="A109" s="1"/>
      <c r="B109" s="1"/>
      <c r="C109" s="1"/>
      <c r="D109" s="53" t="s">
        <v>102</v>
      </c>
      <c r="E109" s="1">
        <f>ROUNDUP(LOG(J109,2), 0)-3</f>
        <v>10</v>
      </c>
      <c r="F109" s="53">
        <v>2</v>
      </c>
      <c r="G109">
        <f t="shared" si="40"/>
        <v>400000</v>
      </c>
      <c r="H109" s="3">
        <f t="shared" si="41"/>
        <v>8</v>
      </c>
      <c r="I109">
        <f t="shared" si="36"/>
        <v>11720</v>
      </c>
      <c r="J109" s="1">
        <v>5860</v>
      </c>
      <c r="K109">
        <f t="shared" si="42"/>
        <v>45748.66</v>
      </c>
      <c r="L109">
        <f t="shared" si="60"/>
        <v>7.8069385665529012</v>
      </c>
      <c r="M109" s="5">
        <f t="shared" si="61"/>
        <v>7</v>
      </c>
      <c r="N109" s="5">
        <f t="shared" si="62"/>
        <v>8</v>
      </c>
      <c r="O109" s="1"/>
      <c r="P109" s="1"/>
      <c r="Q109" s="1"/>
      <c r="R109" s="1"/>
      <c r="S109" s="1"/>
      <c r="T109" s="1"/>
      <c r="U109" s="53" t="s">
        <v>102</v>
      </c>
      <c r="V109" s="1">
        <f>ROUNDUP(LOG(AA109,2), 0)-3</f>
        <v>11</v>
      </c>
      <c r="W109" s="53">
        <v>2</v>
      </c>
      <c r="X109">
        <f t="shared" si="47"/>
        <v>400000</v>
      </c>
      <c r="Y109" s="3">
        <f t="shared" si="48"/>
        <v>3</v>
      </c>
      <c r="Z109">
        <f t="shared" si="37"/>
        <v>26610</v>
      </c>
      <c r="AA109" s="1">
        <v>13305</v>
      </c>
      <c r="AB109">
        <f t="shared" si="49"/>
        <v>38087.74</v>
      </c>
      <c r="AC109">
        <f t="shared" si="63"/>
        <v>2.8626636602780908</v>
      </c>
      <c r="AD109" s="5">
        <f t="shared" si="64"/>
        <v>2</v>
      </c>
      <c r="AE109" s="5">
        <f t="shared" si="65"/>
        <v>3</v>
      </c>
      <c r="AF109" s="1"/>
      <c r="AG109" s="1"/>
      <c r="AH109" s="1"/>
      <c r="AI109" s="1"/>
      <c r="AJ109" s="1"/>
      <c r="AK109" s="53" t="s">
        <v>102</v>
      </c>
      <c r="AL109" s="1">
        <f>ROUNDUP(LOG(AQ109,2), 0)-3</f>
        <v>9</v>
      </c>
      <c r="AM109" s="53">
        <v>2</v>
      </c>
      <c r="AN109">
        <f t="shared" si="54"/>
        <v>400000</v>
      </c>
      <c r="AO109" s="3">
        <f t="shared" si="55"/>
        <v>12</v>
      </c>
      <c r="AP109">
        <f t="shared" si="38"/>
        <v>8020</v>
      </c>
      <c r="AQ109" s="1">
        <v>4010</v>
      </c>
      <c r="AR109">
        <f t="shared" si="56"/>
        <v>44161</v>
      </c>
      <c r="AS109">
        <f t="shared" si="66"/>
        <v>11.012718204488777</v>
      </c>
      <c r="AT109" s="5">
        <f t="shared" si="67"/>
        <v>11</v>
      </c>
      <c r="AU109" s="5">
        <f t="shared" si="68"/>
        <v>12</v>
      </c>
    </row>
    <row r="110" spans="1:47" x14ac:dyDescent="0.2">
      <c r="A110" s="1"/>
      <c r="B110" s="1"/>
      <c r="C110" s="1"/>
      <c r="D110" s="53" t="s">
        <v>103</v>
      </c>
      <c r="E110" s="1">
        <f t="shared" si="39"/>
        <v>10</v>
      </c>
      <c r="F110" s="53">
        <v>2</v>
      </c>
      <c r="G110">
        <f t="shared" si="40"/>
        <v>400000</v>
      </c>
      <c r="H110" s="3">
        <f t="shared" si="41"/>
        <v>9</v>
      </c>
      <c r="I110">
        <f t="shared" si="36"/>
        <v>10590</v>
      </c>
      <c r="J110" s="1">
        <v>5295</v>
      </c>
      <c r="K110">
        <f t="shared" si="42"/>
        <v>45748.66</v>
      </c>
      <c r="L110">
        <f t="shared" si="60"/>
        <v>8.6399735599622289</v>
      </c>
      <c r="M110" s="5">
        <f t="shared" si="61"/>
        <v>8</v>
      </c>
      <c r="N110" s="5">
        <f t="shared" si="62"/>
        <v>9</v>
      </c>
      <c r="O110" s="1"/>
      <c r="P110" s="1"/>
      <c r="Q110" s="1"/>
      <c r="R110" s="1"/>
      <c r="S110" s="1"/>
      <c r="T110" s="1"/>
      <c r="U110" s="53" t="s">
        <v>103</v>
      </c>
      <c r="V110" s="1">
        <f t="shared" si="46"/>
        <v>11</v>
      </c>
      <c r="W110" s="53">
        <v>2</v>
      </c>
      <c r="X110">
        <f t="shared" si="47"/>
        <v>400000</v>
      </c>
      <c r="Y110" s="3">
        <f t="shared" si="48"/>
        <v>4</v>
      </c>
      <c r="Z110">
        <f t="shared" si="37"/>
        <v>25012</v>
      </c>
      <c r="AA110" s="1">
        <v>12506</v>
      </c>
      <c r="AB110">
        <f t="shared" si="49"/>
        <v>38087.74</v>
      </c>
      <c r="AC110">
        <f t="shared" si="63"/>
        <v>3.0455573324804091</v>
      </c>
      <c r="AD110" s="5">
        <f t="shared" si="64"/>
        <v>3</v>
      </c>
      <c r="AE110" s="5">
        <f t="shared" si="65"/>
        <v>4</v>
      </c>
      <c r="AF110" s="1"/>
      <c r="AG110" s="1"/>
      <c r="AH110" s="1"/>
      <c r="AI110" s="1"/>
      <c r="AJ110" s="1"/>
      <c r="AK110" s="53" t="s">
        <v>103</v>
      </c>
      <c r="AL110" s="1">
        <f t="shared" si="53"/>
        <v>9</v>
      </c>
      <c r="AM110" s="53">
        <v>2</v>
      </c>
      <c r="AN110">
        <f t="shared" si="54"/>
        <v>400000</v>
      </c>
      <c r="AO110" s="3">
        <f t="shared" si="55"/>
        <v>13</v>
      </c>
      <c r="AP110">
        <f t="shared" si="38"/>
        <v>6924</v>
      </c>
      <c r="AQ110" s="1">
        <v>3462</v>
      </c>
      <c r="AR110">
        <f t="shared" si="56"/>
        <v>44161</v>
      </c>
      <c r="AS110">
        <f t="shared" si="66"/>
        <v>12.755921432697862</v>
      </c>
      <c r="AT110" s="5">
        <f t="shared" si="67"/>
        <v>12</v>
      </c>
      <c r="AU110" s="5">
        <f t="shared" si="68"/>
        <v>13</v>
      </c>
    </row>
    <row r="111" spans="1:47" x14ac:dyDescent="0.2">
      <c r="A111" s="1"/>
      <c r="B111" s="1"/>
      <c r="C111" s="1"/>
      <c r="D111" s="53" t="s">
        <v>104</v>
      </c>
      <c r="E111" s="1">
        <f t="shared" si="39"/>
        <v>10</v>
      </c>
      <c r="F111" s="1">
        <v>1</v>
      </c>
      <c r="G111">
        <f t="shared" si="40"/>
        <v>400000</v>
      </c>
      <c r="H111" s="3">
        <f t="shared" si="41"/>
        <v>10</v>
      </c>
      <c r="I111">
        <f t="shared" si="36"/>
        <v>4643</v>
      </c>
      <c r="J111" s="1">
        <v>4643</v>
      </c>
      <c r="K111">
        <f t="shared" si="42"/>
        <v>45748.66</v>
      </c>
      <c r="L111">
        <f t="shared" si="60"/>
        <v>9.8532543614042645</v>
      </c>
      <c r="M111" s="5">
        <f t="shared" si="61"/>
        <v>9</v>
      </c>
      <c r="N111" s="5">
        <f t="shared" si="62"/>
        <v>10</v>
      </c>
      <c r="O111" s="1"/>
      <c r="P111" s="1"/>
      <c r="Q111" s="1"/>
      <c r="R111" s="1"/>
      <c r="S111" s="1"/>
      <c r="T111" s="1"/>
      <c r="U111" s="53" t="s">
        <v>104</v>
      </c>
      <c r="V111" s="1">
        <f t="shared" si="46"/>
        <v>11</v>
      </c>
      <c r="W111" s="53">
        <v>1</v>
      </c>
      <c r="X111">
        <f t="shared" si="47"/>
        <v>400000</v>
      </c>
      <c r="Y111" s="3">
        <f t="shared" si="48"/>
        <v>4</v>
      </c>
      <c r="Z111">
        <f t="shared" si="37"/>
        <v>11707</v>
      </c>
      <c r="AA111" s="1">
        <v>11707</v>
      </c>
      <c r="AB111">
        <f t="shared" si="49"/>
        <v>38087.74</v>
      </c>
      <c r="AC111">
        <f t="shared" si="63"/>
        <v>3.2534159050140938</v>
      </c>
      <c r="AD111" s="5">
        <f t="shared" si="64"/>
        <v>3</v>
      </c>
      <c r="AE111" s="5">
        <f t="shared" si="65"/>
        <v>4</v>
      </c>
      <c r="AF111" s="1"/>
      <c r="AG111" s="1"/>
      <c r="AH111" s="1"/>
      <c r="AI111" s="1"/>
      <c r="AJ111" s="1"/>
      <c r="AK111" s="53" t="s">
        <v>104</v>
      </c>
      <c r="AL111" s="1">
        <f t="shared" si="53"/>
        <v>9</v>
      </c>
      <c r="AM111" s="1">
        <v>1</v>
      </c>
      <c r="AN111">
        <f t="shared" si="54"/>
        <v>400000</v>
      </c>
      <c r="AO111" s="3">
        <f t="shared" si="55"/>
        <v>16</v>
      </c>
      <c r="AP111">
        <f t="shared" si="38"/>
        <v>2898</v>
      </c>
      <c r="AQ111" s="1">
        <v>2898</v>
      </c>
      <c r="AR111">
        <f t="shared" si="56"/>
        <v>44161</v>
      </c>
      <c r="AS111">
        <f t="shared" si="66"/>
        <v>15.238440303657695</v>
      </c>
      <c r="AT111" s="5">
        <f t="shared" si="67"/>
        <v>15</v>
      </c>
      <c r="AU111" s="5">
        <f t="shared" si="68"/>
        <v>16</v>
      </c>
    </row>
    <row r="112" spans="1:47" x14ac:dyDescent="0.2">
      <c r="A112" s="1"/>
      <c r="B112" s="1"/>
      <c r="C112" s="1"/>
      <c r="D112" s="53" t="s">
        <v>105</v>
      </c>
      <c r="E112" s="1">
        <f t="shared" si="39"/>
        <v>9</v>
      </c>
      <c r="F112" s="1">
        <v>1</v>
      </c>
      <c r="G112">
        <f t="shared" si="40"/>
        <v>400000</v>
      </c>
      <c r="H112" s="3">
        <f t="shared" si="41"/>
        <v>12</v>
      </c>
      <c r="I112">
        <f t="shared" si="36"/>
        <v>4067</v>
      </c>
      <c r="J112" s="1">
        <v>4067</v>
      </c>
      <c r="K112">
        <f t="shared" si="42"/>
        <v>45748.66</v>
      </c>
      <c r="L112">
        <f t="shared" si="60"/>
        <v>11.24874846324072</v>
      </c>
      <c r="M112" s="5">
        <f t="shared" si="61"/>
        <v>11</v>
      </c>
      <c r="N112" s="5">
        <f t="shared" si="62"/>
        <v>12</v>
      </c>
      <c r="O112" s="1"/>
      <c r="P112" s="1"/>
      <c r="Q112" s="1"/>
      <c r="R112" s="1"/>
      <c r="S112" s="1"/>
      <c r="T112" s="1"/>
      <c r="U112" s="53" t="s">
        <v>105</v>
      </c>
      <c r="V112" s="1">
        <f t="shared" si="46"/>
        <v>11</v>
      </c>
      <c r="W112" s="1">
        <v>1</v>
      </c>
      <c r="X112">
        <f t="shared" si="47"/>
        <v>400000</v>
      </c>
      <c r="Y112" s="3">
        <f t="shared" si="48"/>
        <v>4</v>
      </c>
      <c r="Z112">
        <f t="shared" si="37"/>
        <v>10995</v>
      </c>
      <c r="AA112" s="1">
        <v>10995</v>
      </c>
      <c r="AB112">
        <f t="shared" si="49"/>
        <v>38087.74</v>
      </c>
      <c r="AC112">
        <f t="shared" si="63"/>
        <v>3.4640964074579355</v>
      </c>
      <c r="AD112" s="5">
        <f t="shared" si="64"/>
        <v>3</v>
      </c>
      <c r="AE112" s="5">
        <f t="shared" si="65"/>
        <v>4</v>
      </c>
      <c r="AF112" s="1"/>
      <c r="AG112" s="1"/>
      <c r="AH112" s="1"/>
      <c r="AI112" s="1"/>
      <c r="AJ112" s="1"/>
      <c r="AK112" s="53" t="s">
        <v>105</v>
      </c>
      <c r="AL112" s="1">
        <f t="shared" si="53"/>
        <v>9</v>
      </c>
      <c r="AM112" s="1">
        <v>1</v>
      </c>
      <c r="AN112">
        <f t="shared" si="54"/>
        <v>400000</v>
      </c>
      <c r="AO112" s="3">
        <f t="shared" si="55"/>
        <v>20</v>
      </c>
      <c r="AP112">
        <f t="shared" si="38"/>
        <v>2310</v>
      </c>
      <c r="AQ112" s="1">
        <v>2310</v>
      </c>
      <c r="AR112">
        <f t="shared" si="56"/>
        <v>44161</v>
      </c>
      <c r="AS112">
        <f t="shared" si="66"/>
        <v>19.117316017316018</v>
      </c>
      <c r="AT112" s="5">
        <f t="shared" si="67"/>
        <v>19</v>
      </c>
      <c r="AU112" s="5">
        <f t="shared" si="68"/>
        <v>20</v>
      </c>
    </row>
    <row r="113" spans="1:47" x14ac:dyDescent="0.2">
      <c r="A113" s="1"/>
      <c r="B113" s="1"/>
      <c r="C113" s="1"/>
      <c r="D113" s="53"/>
      <c r="E113" s="1"/>
      <c r="F113" s="1" t="s">
        <v>20</v>
      </c>
      <c r="G113" s="1"/>
      <c r="H113" s="1"/>
      <c r="I113" s="1">
        <f>SUM(I63:I112)</f>
        <v>2287433</v>
      </c>
      <c r="J113" s="1">
        <f>SUM(J63:J112)</f>
        <v>983062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53"/>
      <c r="V113" s="1"/>
      <c r="W113" s="1" t="s">
        <v>20</v>
      </c>
      <c r="X113" s="1"/>
      <c r="Y113" s="1"/>
      <c r="Z113" s="1">
        <f>SUM(Z63:Z112)</f>
        <v>1904387</v>
      </c>
      <c r="AA113" s="1">
        <f>SUM(AA63:AA112)</f>
        <v>916118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53"/>
      <c r="AL113" s="1"/>
      <c r="AM113" s="1" t="s">
        <v>20</v>
      </c>
      <c r="AN113" s="1"/>
      <c r="AO113" s="1"/>
      <c r="AP113" s="1">
        <f>SUM(AP63:AP112)</f>
        <v>2208050</v>
      </c>
      <c r="AQ113" s="1">
        <v>188619</v>
      </c>
      <c r="AR113" s="1"/>
      <c r="AS113" s="1"/>
      <c r="AT113" s="1"/>
      <c r="AU113" s="1"/>
    </row>
    <row r="114" spans="1:47" x14ac:dyDescent="0.2">
      <c r="A114" s="1"/>
      <c r="B114" s="1"/>
      <c r="C114" s="1"/>
      <c r="D114" s="53"/>
      <c r="E114" s="1"/>
      <c r="F114" s="1"/>
      <c r="G114" s="1"/>
      <c r="H114" s="53"/>
      <c r="I114" s="1"/>
      <c r="J114" s="1"/>
      <c r="K114" s="1"/>
      <c r="L114" s="1"/>
      <c r="M114" s="57"/>
      <c r="N114" s="57"/>
      <c r="O114" s="1"/>
      <c r="P114" s="1"/>
      <c r="Q114" s="1"/>
      <c r="R114" s="1"/>
      <c r="S114" s="1"/>
      <c r="T114" s="1"/>
      <c r="U114" s="53"/>
      <c r="V114" s="1"/>
      <c r="W114" s="1"/>
      <c r="X114" s="1"/>
      <c r="Y114" s="53"/>
      <c r="Z114" s="1"/>
      <c r="AA114" s="1"/>
      <c r="AB114" s="1"/>
      <c r="AC114" s="1"/>
      <c r="AD114" s="57"/>
      <c r="AE114" s="57"/>
      <c r="AF114" s="1"/>
      <c r="AG114" s="1"/>
      <c r="AH114" s="1"/>
      <c r="AI114" s="1"/>
      <c r="AJ114" s="1"/>
      <c r="AK114" s="53"/>
      <c r="AL114" s="1"/>
      <c r="AM114" s="1"/>
      <c r="AN114" s="1"/>
      <c r="AO114" s="53"/>
      <c r="AP114" s="1"/>
      <c r="AQ114" s="1"/>
      <c r="AR114" s="1"/>
      <c r="AS114" s="1"/>
      <c r="AT114" s="57"/>
      <c r="AU114" s="57"/>
    </row>
    <row r="115" spans="1:47" x14ac:dyDescent="0.2">
      <c r="A115" s="1"/>
      <c r="B115" s="1"/>
      <c r="C115" s="1"/>
      <c r="D115" s="53"/>
      <c r="E115" s="1"/>
      <c r="F115" s="1"/>
      <c r="G115" s="1"/>
      <c r="H115" s="53"/>
      <c r="I115" s="1"/>
      <c r="J115" s="1"/>
      <c r="K115" s="1"/>
      <c r="L115" s="1"/>
      <c r="M115" s="57"/>
      <c r="N115" s="57"/>
      <c r="O115" s="1"/>
      <c r="P115" s="1"/>
      <c r="Q115" s="1"/>
      <c r="R115" s="1"/>
      <c r="S115" s="1"/>
      <c r="T115" s="1"/>
      <c r="U115" s="53"/>
      <c r="V115" s="1"/>
      <c r="W115" s="1"/>
      <c r="X115" s="1"/>
      <c r="Y115" s="53"/>
      <c r="Z115" s="1"/>
      <c r="AA115" s="1"/>
      <c r="AB115" s="1"/>
      <c r="AC115" s="1"/>
      <c r="AD115" s="57"/>
      <c r="AE115" s="57"/>
      <c r="AF115" s="1"/>
      <c r="AG115" s="1"/>
      <c r="AH115" s="1"/>
      <c r="AI115" s="1"/>
      <c r="AJ115" s="1"/>
      <c r="AK115" s="53"/>
      <c r="AL115" s="1"/>
      <c r="AM115" s="1"/>
      <c r="AN115" s="1"/>
      <c r="AO115" s="53"/>
      <c r="AP115" s="1"/>
      <c r="AQ115" s="1"/>
      <c r="AR115" s="1"/>
      <c r="AS115" s="1"/>
      <c r="AT115" s="57"/>
      <c r="AU115" s="57"/>
    </row>
    <row r="116" spans="1:47" x14ac:dyDescent="0.2">
      <c r="A116" s="1"/>
      <c r="B116" s="1"/>
      <c r="C116" s="1"/>
      <c r="D116" s="53"/>
      <c r="E116" s="1"/>
      <c r="F116" s="1"/>
      <c r="G116" s="1"/>
      <c r="H116" s="53"/>
      <c r="I116" s="1"/>
      <c r="J116" s="1"/>
      <c r="K116" s="1"/>
      <c r="L116" s="1"/>
      <c r="M116" s="57"/>
      <c r="N116" s="57"/>
      <c r="O116" s="1"/>
      <c r="P116" s="1"/>
      <c r="Q116" s="1"/>
      <c r="R116" s="1"/>
      <c r="S116" s="1"/>
      <c r="T116" s="1"/>
      <c r="U116" s="53"/>
      <c r="V116" s="1"/>
      <c r="W116" s="1"/>
      <c r="X116" s="1"/>
      <c r="Y116" s="53"/>
      <c r="Z116" s="1"/>
      <c r="AA116" s="1"/>
      <c r="AB116" s="1"/>
      <c r="AC116" s="1"/>
      <c r="AD116" s="57"/>
      <c r="AE116" s="57"/>
      <c r="AF116" s="1"/>
      <c r="AG116" s="1"/>
      <c r="AH116" s="1"/>
      <c r="AI116" s="1"/>
      <c r="AJ116" s="1"/>
      <c r="AK116" s="53"/>
      <c r="AL116" s="1"/>
      <c r="AM116" s="1"/>
      <c r="AN116" s="1"/>
      <c r="AO116" s="53"/>
      <c r="AP116" s="1"/>
      <c r="AQ116" s="1"/>
      <c r="AR116" s="1"/>
      <c r="AS116" s="1"/>
      <c r="AT116" s="57"/>
      <c r="AU116" s="57"/>
    </row>
    <row r="117" spans="1:47" x14ac:dyDescent="0.2">
      <c r="A117" s="1" t="s">
        <v>73</v>
      </c>
      <c r="B117" s="1"/>
      <c r="C117" s="1"/>
      <c r="D117" s="53"/>
      <c r="E117" s="1"/>
      <c r="F117" s="1"/>
      <c r="G117" s="1"/>
      <c r="H117" s="53"/>
      <c r="I117" s="1"/>
      <c r="J117" s="1"/>
      <c r="K117" s="1"/>
      <c r="L117" s="1"/>
      <c r="M117" s="57"/>
      <c r="N117" s="57"/>
      <c r="O117" s="1"/>
      <c r="P117" s="1"/>
      <c r="Q117" s="1"/>
      <c r="R117" s="1" t="s">
        <v>73</v>
      </c>
      <c r="S117" s="1"/>
      <c r="T117" s="1"/>
      <c r="U117" s="53"/>
      <c r="V117" s="1"/>
      <c r="W117" s="1"/>
      <c r="X117" s="1"/>
      <c r="Y117" s="53"/>
      <c r="Z117" s="1"/>
      <c r="AA117" s="1"/>
      <c r="AB117" s="1"/>
      <c r="AC117" s="1"/>
      <c r="AD117" s="57"/>
      <c r="AE117" s="57"/>
      <c r="AF117" s="1"/>
      <c r="AG117" s="1"/>
      <c r="AH117" s="1" t="s">
        <v>73</v>
      </c>
      <c r="AI117" s="1"/>
      <c r="AJ117" s="1"/>
      <c r="AK117" s="53"/>
      <c r="AL117" s="1"/>
      <c r="AM117" s="1"/>
      <c r="AN117" s="1"/>
      <c r="AO117" s="53"/>
      <c r="AP117" s="1"/>
      <c r="AQ117" s="1"/>
      <c r="AR117" s="1"/>
      <c r="AS117" s="1"/>
      <c r="AT117" s="57"/>
      <c r="AU117" s="57"/>
    </row>
    <row r="118" spans="1:47" x14ac:dyDescent="0.2">
      <c r="A118" s="1" t="s">
        <v>6</v>
      </c>
      <c r="B118" s="52">
        <v>10000000</v>
      </c>
      <c r="C118" s="1"/>
      <c r="D118" s="1" t="s">
        <v>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 t="s">
        <v>6</v>
      </c>
      <c r="S118" s="52">
        <f>B118</f>
        <v>10000000</v>
      </c>
      <c r="T118" s="1"/>
      <c r="U118" s="1" t="s">
        <v>7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 t="s">
        <v>6</v>
      </c>
      <c r="AI118" s="52">
        <f>B118</f>
        <v>10000000</v>
      </c>
      <c r="AJ118" s="1"/>
      <c r="AK118" s="1" t="s">
        <v>7</v>
      </c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">
      <c r="A119" s="1"/>
      <c r="B119" s="1"/>
      <c r="C119" s="1"/>
      <c r="D119" s="1"/>
      <c r="E119" s="1" t="s">
        <v>4</v>
      </c>
      <c r="F119" s="1" t="s">
        <v>5</v>
      </c>
      <c r="G119" s="1" t="s">
        <v>77</v>
      </c>
      <c r="H119" s="1" t="s">
        <v>21</v>
      </c>
      <c r="I119" s="1" t="s">
        <v>19</v>
      </c>
      <c r="J119" s="1" t="s">
        <v>8</v>
      </c>
      <c r="K119" s="1" t="s">
        <v>22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 t="s">
        <v>4</v>
      </c>
      <c r="W119" s="1" t="s">
        <v>5</v>
      </c>
      <c r="X119" s="1" t="s">
        <v>77</v>
      </c>
      <c r="Y119" s="1" t="s">
        <v>21</v>
      </c>
      <c r="Z119" s="1" t="s">
        <v>19</v>
      </c>
      <c r="AA119" s="1" t="s">
        <v>8</v>
      </c>
      <c r="AB119" s="1" t="s">
        <v>22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 t="s">
        <v>4</v>
      </c>
      <c r="AM119" s="1" t="s">
        <v>5</v>
      </c>
      <c r="AN119" s="1" t="s">
        <v>77</v>
      </c>
      <c r="AO119" s="1" t="s">
        <v>21</v>
      </c>
      <c r="AP119" s="1" t="s">
        <v>19</v>
      </c>
      <c r="AQ119" s="1" t="s">
        <v>8</v>
      </c>
      <c r="AR119" s="1" t="s">
        <v>22</v>
      </c>
      <c r="AS119" s="1"/>
      <c r="AT119" s="1"/>
      <c r="AU119" s="1"/>
    </row>
    <row r="120" spans="1:47" x14ac:dyDescent="0.2">
      <c r="A120" s="1"/>
      <c r="B120" s="1"/>
      <c r="C120" s="1"/>
      <c r="D120" s="53" t="s">
        <v>9</v>
      </c>
      <c r="E120" s="1">
        <f>ROUNDUP(LOG(J120,2), 0)+3</f>
        <v>16</v>
      </c>
      <c r="F120" s="53">
        <v>14</v>
      </c>
      <c r="G120">
        <f>B$4/25</f>
        <v>400000</v>
      </c>
      <c r="H120" s="3">
        <f>N120</f>
        <v>10</v>
      </c>
      <c r="I120">
        <f t="shared" ref="I120:I169" si="69">F120*J120</f>
        <v>66024</v>
      </c>
      <c r="J120" s="1">
        <v>4716</v>
      </c>
      <c r="K120">
        <f>I$170/50</f>
        <v>44642.04</v>
      </c>
      <c r="L120">
        <f>K120/J120</f>
        <v>9.4660814249363874</v>
      </c>
      <c r="M120" s="5">
        <f>_xlfn.FLOOR.PRECISE(L120)</f>
        <v>9</v>
      </c>
      <c r="N120" s="5">
        <f>ROUNDUP(L120,0)</f>
        <v>10</v>
      </c>
      <c r="O120" s="1"/>
      <c r="P120" s="1"/>
      <c r="Q120" s="1"/>
      <c r="R120" s="1"/>
      <c r="S120" s="1"/>
      <c r="T120" s="1"/>
      <c r="U120" s="53" t="s">
        <v>9</v>
      </c>
      <c r="V120" s="1">
        <f>ROUNDUP(LOG(AA120,2), 0)+3</f>
        <v>13</v>
      </c>
      <c r="W120" s="53">
        <v>10</v>
      </c>
      <c r="X120">
        <f>S$4/25</f>
        <v>400000</v>
      </c>
      <c r="Y120" s="3">
        <f>AE120</f>
        <v>38</v>
      </c>
      <c r="Z120">
        <f t="shared" ref="Z120:Z169" si="70">W120*AA120</f>
        <v>9940</v>
      </c>
      <c r="AA120" s="1">
        <v>994</v>
      </c>
      <c r="AB120">
        <f>Z$170/50</f>
        <v>37112.699999999997</v>
      </c>
      <c r="AC120">
        <f>AB120/AA120</f>
        <v>37.336720321931587</v>
      </c>
      <c r="AD120" s="5">
        <f>_xlfn.FLOOR.PRECISE(AC120)</f>
        <v>37</v>
      </c>
      <c r="AE120" s="5">
        <f>ROUNDUP(AC120,0)</f>
        <v>38</v>
      </c>
      <c r="AF120" s="1"/>
      <c r="AG120" s="1"/>
      <c r="AH120" s="1"/>
      <c r="AI120" s="1"/>
      <c r="AJ120" s="1"/>
      <c r="AK120" s="53" t="s">
        <v>9</v>
      </c>
      <c r="AL120" s="1">
        <f>ROUNDUP(LOG(AQ120,2), 0)+3</f>
        <v>16</v>
      </c>
      <c r="AM120" s="53">
        <v>7</v>
      </c>
      <c r="AN120">
        <f>AI$4/25</f>
        <v>400000</v>
      </c>
      <c r="AO120" s="3">
        <f>AU120</f>
        <v>10</v>
      </c>
      <c r="AP120">
        <f t="shared" ref="AP120:AP169" si="71">AM120*AQ120</f>
        <v>32060</v>
      </c>
      <c r="AQ120" s="1">
        <v>4580</v>
      </c>
      <c r="AR120">
        <f>AP$170/50</f>
        <v>43988.22</v>
      </c>
      <c r="AS120">
        <f>AR120/AQ120</f>
        <v>9.6044148471615731</v>
      </c>
      <c r="AT120" s="5">
        <f>_xlfn.FLOOR.PRECISE(AS120)</f>
        <v>9</v>
      </c>
      <c r="AU120" s="5">
        <f>ROUNDUP(AS120,0)</f>
        <v>10</v>
      </c>
    </row>
    <row r="121" spans="1:47" x14ac:dyDescent="0.2">
      <c r="A121" s="1"/>
      <c r="B121" s="1"/>
      <c r="C121" s="1"/>
      <c r="D121" s="53" t="s">
        <v>10</v>
      </c>
      <c r="E121" s="1">
        <f t="shared" ref="E121:E169" si="72">ROUNDUP(LOG(J121,2), 0)+3</f>
        <v>17</v>
      </c>
      <c r="F121" s="53">
        <v>11</v>
      </c>
      <c r="G121">
        <f t="shared" ref="G121:G169" si="73">B$4/25</f>
        <v>400000</v>
      </c>
      <c r="H121" s="3">
        <f t="shared" ref="H121:H169" si="74">N121</f>
        <v>5</v>
      </c>
      <c r="I121">
        <f t="shared" si="69"/>
        <v>107767</v>
      </c>
      <c r="J121" s="1">
        <v>9797</v>
      </c>
      <c r="K121">
        <f t="shared" ref="K121:K169" si="75">I$170/50</f>
        <v>44642.04</v>
      </c>
      <c r="L121">
        <f t="shared" ref="L121:L144" si="76">K121/J121</f>
        <v>4.5567051138103505</v>
      </c>
      <c r="M121" s="5">
        <f t="shared" ref="M121:M144" si="77">_xlfn.FLOOR.PRECISE(L121)</f>
        <v>4</v>
      </c>
      <c r="N121" s="5">
        <f t="shared" ref="N121:N144" si="78">ROUNDUP(L121,0)</f>
        <v>5</v>
      </c>
      <c r="O121" s="1"/>
      <c r="P121" s="1"/>
      <c r="Q121" s="1"/>
      <c r="R121" s="1"/>
      <c r="S121" s="1"/>
      <c r="T121" s="1"/>
      <c r="U121" s="53" t="s">
        <v>10</v>
      </c>
      <c r="V121" s="1">
        <f t="shared" ref="V121:V169" si="79">ROUNDUP(LOG(AA121,2), 0)+3</f>
        <v>15</v>
      </c>
      <c r="W121" s="53">
        <v>7</v>
      </c>
      <c r="X121">
        <f t="shared" ref="X121:X169" si="80">S$4/25</f>
        <v>400000</v>
      </c>
      <c r="Y121" s="3">
        <f t="shared" ref="Y121:Y169" si="81">AE121</f>
        <v>15</v>
      </c>
      <c r="Z121">
        <f t="shared" si="70"/>
        <v>17430</v>
      </c>
      <c r="AA121" s="1">
        <v>2490</v>
      </c>
      <c r="AB121">
        <f t="shared" ref="AB121:AB169" si="82">Z$170/50</f>
        <v>37112.699999999997</v>
      </c>
      <c r="AC121">
        <f t="shared" ref="AC121:AC144" si="83">AB121/AA121</f>
        <v>14.904698795180721</v>
      </c>
      <c r="AD121" s="5">
        <f t="shared" ref="AD121:AD144" si="84">_xlfn.FLOOR.PRECISE(AC121)</f>
        <v>14</v>
      </c>
      <c r="AE121" s="5">
        <f t="shared" ref="AE121:AE144" si="85">ROUNDUP(AC121,0)</f>
        <v>15</v>
      </c>
      <c r="AF121" s="1"/>
      <c r="AG121" s="1"/>
      <c r="AH121" s="1"/>
      <c r="AI121" s="1"/>
      <c r="AJ121" s="1"/>
      <c r="AK121" s="53" t="s">
        <v>10</v>
      </c>
      <c r="AL121" s="1">
        <f t="shared" ref="AL121:AL169" si="86">ROUNDUP(LOG(AQ121,2), 0)+3</f>
        <v>17</v>
      </c>
      <c r="AM121" s="53">
        <v>6</v>
      </c>
      <c r="AN121">
        <f t="shared" ref="AN121:AN169" si="87">AI$4/25</f>
        <v>400000</v>
      </c>
      <c r="AO121" s="3">
        <f t="shared" ref="AO121:AO169" si="88">AU121</f>
        <v>5</v>
      </c>
      <c r="AP121">
        <f t="shared" si="71"/>
        <v>59748</v>
      </c>
      <c r="AQ121" s="1">
        <v>9958</v>
      </c>
      <c r="AR121">
        <f t="shared" ref="AR121:AR169" si="89">AP$170/50</f>
        <v>43988.22</v>
      </c>
      <c r="AS121">
        <f t="shared" ref="AS121:AS144" si="90">AR121/AQ121</f>
        <v>4.4173749748945577</v>
      </c>
      <c r="AT121" s="5">
        <f t="shared" ref="AT121:AT144" si="91">_xlfn.FLOOR.PRECISE(AS121)</f>
        <v>4</v>
      </c>
      <c r="AU121" s="5">
        <f t="shared" ref="AU121:AU144" si="92">ROUNDUP(AS121,0)</f>
        <v>5</v>
      </c>
    </row>
    <row r="122" spans="1:47" x14ac:dyDescent="0.2">
      <c r="A122" s="1"/>
      <c r="B122" s="1"/>
      <c r="C122" s="1"/>
      <c r="D122" s="53" t="s">
        <v>11</v>
      </c>
      <c r="E122" s="1">
        <f t="shared" si="72"/>
        <v>17</v>
      </c>
      <c r="F122" s="53">
        <v>7</v>
      </c>
      <c r="G122">
        <f t="shared" si="73"/>
        <v>400000</v>
      </c>
      <c r="H122" s="3">
        <f t="shared" si="74"/>
        <v>4</v>
      </c>
      <c r="I122">
        <f t="shared" si="69"/>
        <v>101388</v>
      </c>
      <c r="J122" s="1">
        <v>14484</v>
      </c>
      <c r="K122">
        <f t="shared" si="75"/>
        <v>44642.04</v>
      </c>
      <c r="L122">
        <f t="shared" si="76"/>
        <v>3.0821623860811931</v>
      </c>
      <c r="M122" s="5">
        <f t="shared" si="77"/>
        <v>3</v>
      </c>
      <c r="N122" s="5">
        <f t="shared" si="78"/>
        <v>4</v>
      </c>
      <c r="O122" s="1"/>
      <c r="P122" s="1"/>
      <c r="Q122" s="1"/>
      <c r="R122" s="1"/>
      <c r="S122" s="1"/>
      <c r="T122" s="1"/>
      <c r="U122" s="53" t="s">
        <v>11</v>
      </c>
      <c r="V122" s="1">
        <f t="shared" si="79"/>
        <v>16</v>
      </c>
      <c r="W122" s="53">
        <v>4</v>
      </c>
      <c r="X122">
        <f t="shared" si="80"/>
        <v>400000</v>
      </c>
      <c r="Y122" s="3">
        <f t="shared" si="81"/>
        <v>10</v>
      </c>
      <c r="Z122">
        <f t="shared" si="70"/>
        <v>16388</v>
      </c>
      <c r="AA122" s="1">
        <v>4097</v>
      </c>
      <c r="AB122">
        <f t="shared" si="82"/>
        <v>37112.699999999997</v>
      </c>
      <c r="AC122">
        <f t="shared" si="83"/>
        <v>9.0585062240663898</v>
      </c>
      <c r="AD122" s="5">
        <f t="shared" si="84"/>
        <v>9</v>
      </c>
      <c r="AE122" s="5">
        <f t="shared" si="85"/>
        <v>10</v>
      </c>
      <c r="AF122" s="1"/>
      <c r="AG122" s="1"/>
      <c r="AH122" s="1"/>
      <c r="AI122" s="1"/>
      <c r="AJ122" s="1"/>
      <c r="AK122" s="53" t="s">
        <v>11</v>
      </c>
      <c r="AL122" s="1">
        <f t="shared" si="86"/>
        <v>17</v>
      </c>
      <c r="AM122" s="53">
        <v>5</v>
      </c>
      <c r="AN122">
        <f t="shared" si="87"/>
        <v>400000</v>
      </c>
      <c r="AO122" s="3">
        <f t="shared" si="88"/>
        <v>3</v>
      </c>
      <c r="AP122">
        <f t="shared" si="71"/>
        <v>75840</v>
      </c>
      <c r="AQ122" s="1">
        <v>15168</v>
      </c>
      <c r="AR122">
        <f t="shared" si="89"/>
        <v>43988.22</v>
      </c>
      <c r="AS122">
        <f t="shared" si="90"/>
        <v>2.9000672468354431</v>
      </c>
      <c r="AT122" s="5">
        <f t="shared" si="91"/>
        <v>2</v>
      </c>
      <c r="AU122" s="5">
        <f t="shared" si="92"/>
        <v>3</v>
      </c>
    </row>
    <row r="123" spans="1:47" x14ac:dyDescent="0.2">
      <c r="A123" s="1"/>
      <c r="B123" s="1"/>
      <c r="C123" s="1"/>
      <c r="D123" s="53" t="s">
        <v>12</v>
      </c>
      <c r="E123" s="1">
        <f t="shared" si="72"/>
        <v>18</v>
      </c>
      <c r="F123" s="53">
        <v>4</v>
      </c>
      <c r="G123">
        <f t="shared" si="73"/>
        <v>400000</v>
      </c>
      <c r="H123" s="3">
        <f t="shared" si="74"/>
        <v>3</v>
      </c>
      <c r="I123">
        <f t="shared" si="69"/>
        <v>72352</v>
      </c>
      <c r="J123" s="1">
        <v>18088</v>
      </c>
      <c r="K123">
        <f t="shared" si="75"/>
        <v>44642.04</v>
      </c>
      <c r="L123">
        <f t="shared" si="76"/>
        <v>2.4680473241928351</v>
      </c>
      <c r="M123" s="5">
        <f t="shared" si="77"/>
        <v>2</v>
      </c>
      <c r="N123" s="5">
        <f t="shared" si="78"/>
        <v>3</v>
      </c>
      <c r="O123" s="1"/>
      <c r="P123" s="1"/>
      <c r="Q123" s="1"/>
      <c r="R123" s="1"/>
      <c r="S123" s="1"/>
      <c r="T123" s="1"/>
      <c r="U123" s="53" t="s">
        <v>12</v>
      </c>
      <c r="V123" s="1">
        <f t="shared" si="79"/>
        <v>16</v>
      </c>
      <c r="W123" s="53">
        <v>3</v>
      </c>
      <c r="X123">
        <f t="shared" si="80"/>
        <v>400000</v>
      </c>
      <c r="Y123" s="3">
        <f t="shared" si="81"/>
        <v>7</v>
      </c>
      <c r="Z123">
        <f t="shared" si="70"/>
        <v>17394</v>
      </c>
      <c r="AA123" s="1">
        <v>5798</v>
      </c>
      <c r="AB123">
        <f t="shared" si="82"/>
        <v>37112.699999999997</v>
      </c>
      <c r="AC123">
        <f t="shared" si="83"/>
        <v>6.4009486029665394</v>
      </c>
      <c r="AD123" s="5">
        <f t="shared" si="84"/>
        <v>6</v>
      </c>
      <c r="AE123" s="5">
        <f t="shared" si="85"/>
        <v>7</v>
      </c>
      <c r="AF123" s="1"/>
      <c r="AG123" s="1"/>
      <c r="AH123" s="1"/>
      <c r="AI123" s="1"/>
      <c r="AJ123" s="1"/>
      <c r="AK123" s="53" t="s">
        <v>12</v>
      </c>
      <c r="AL123" s="1">
        <f t="shared" si="86"/>
        <v>18</v>
      </c>
      <c r="AM123" s="53">
        <v>4</v>
      </c>
      <c r="AN123">
        <f t="shared" si="87"/>
        <v>400000</v>
      </c>
      <c r="AO123" s="3">
        <f t="shared" si="88"/>
        <v>3</v>
      </c>
      <c r="AP123">
        <f t="shared" si="71"/>
        <v>78388</v>
      </c>
      <c r="AQ123" s="1">
        <v>19597</v>
      </c>
      <c r="AR123">
        <f t="shared" si="89"/>
        <v>43988.22</v>
      </c>
      <c r="AS123">
        <f t="shared" si="90"/>
        <v>2.2446405061999286</v>
      </c>
      <c r="AT123" s="5">
        <f t="shared" si="91"/>
        <v>2</v>
      </c>
      <c r="AU123" s="5">
        <f t="shared" si="92"/>
        <v>3</v>
      </c>
    </row>
    <row r="124" spans="1:47" x14ac:dyDescent="0.2">
      <c r="A124" s="1"/>
      <c r="B124" s="1"/>
      <c r="C124" s="1"/>
      <c r="D124" s="53" t="s">
        <v>13</v>
      </c>
      <c r="E124" s="1">
        <f t="shared" si="72"/>
        <v>18</v>
      </c>
      <c r="F124" s="53">
        <v>3</v>
      </c>
      <c r="G124">
        <f t="shared" si="73"/>
        <v>400000</v>
      </c>
      <c r="H124" s="3">
        <f t="shared" si="74"/>
        <v>3</v>
      </c>
      <c r="I124">
        <f t="shared" si="69"/>
        <v>63981</v>
      </c>
      <c r="J124" s="1">
        <v>21327</v>
      </c>
      <c r="K124">
        <f t="shared" si="75"/>
        <v>44642.04</v>
      </c>
      <c r="L124">
        <f t="shared" si="76"/>
        <v>2.0932170488113657</v>
      </c>
      <c r="M124" s="5">
        <f t="shared" si="77"/>
        <v>2</v>
      </c>
      <c r="N124" s="5">
        <f t="shared" si="78"/>
        <v>3</v>
      </c>
      <c r="O124" s="1"/>
      <c r="P124" s="1"/>
      <c r="Q124" s="1"/>
      <c r="R124" s="1"/>
      <c r="S124" s="1"/>
      <c r="T124" s="1"/>
      <c r="U124" s="53" t="s">
        <v>13</v>
      </c>
      <c r="V124" s="1">
        <f t="shared" si="79"/>
        <v>16</v>
      </c>
      <c r="W124" s="53">
        <v>2</v>
      </c>
      <c r="X124">
        <f t="shared" si="80"/>
        <v>400000</v>
      </c>
      <c r="Y124" s="3">
        <f t="shared" si="81"/>
        <v>5</v>
      </c>
      <c r="Z124">
        <f t="shared" si="70"/>
        <v>14948</v>
      </c>
      <c r="AA124" s="1">
        <v>7474</v>
      </c>
      <c r="AB124">
        <f t="shared" si="82"/>
        <v>37112.699999999997</v>
      </c>
      <c r="AC124">
        <f t="shared" si="83"/>
        <v>4.9655739898314151</v>
      </c>
      <c r="AD124" s="5">
        <f t="shared" si="84"/>
        <v>4</v>
      </c>
      <c r="AE124" s="5">
        <f t="shared" si="85"/>
        <v>5</v>
      </c>
      <c r="AF124" s="1"/>
      <c r="AG124" s="1"/>
      <c r="AH124" s="1"/>
      <c r="AI124" s="1"/>
      <c r="AJ124" s="1"/>
      <c r="AK124" s="53" t="s">
        <v>13</v>
      </c>
      <c r="AL124" s="1">
        <f t="shared" si="86"/>
        <v>18</v>
      </c>
      <c r="AM124" s="53">
        <v>4</v>
      </c>
      <c r="AN124">
        <f t="shared" si="87"/>
        <v>400000</v>
      </c>
      <c r="AO124" s="3">
        <f t="shared" si="88"/>
        <v>2</v>
      </c>
      <c r="AP124">
        <f t="shared" si="71"/>
        <v>91512</v>
      </c>
      <c r="AQ124" s="1">
        <v>22878</v>
      </c>
      <c r="AR124">
        <f t="shared" si="89"/>
        <v>43988.22</v>
      </c>
      <c r="AS124">
        <f t="shared" si="90"/>
        <v>1.9227301337529505</v>
      </c>
      <c r="AT124" s="5">
        <f t="shared" si="91"/>
        <v>1</v>
      </c>
      <c r="AU124" s="5">
        <f t="shared" si="92"/>
        <v>2</v>
      </c>
    </row>
    <row r="125" spans="1:47" x14ac:dyDescent="0.2">
      <c r="A125" s="1"/>
      <c r="B125" s="1"/>
      <c r="C125" s="1"/>
      <c r="D125" s="53" t="s">
        <v>14</v>
      </c>
      <c r="E125" s="1">
        <f t="shared" si="72"/>
        <v>18</v>
      </c>
      <c r="F125" s="53">
        <v>2</v>
      </c>
      <c r="G125">
        <f t="shared" si="73"/>
        <v>400000</v>
      </c>
      <c r="H125" s="3">
        <f t="shared" si="74"/>
        <v>2</v>
      </c>
      <c r="I125">
        <f t="shared" si="69"/>
        <v>47500</v>
      </c>
      <c r="J125" s="1">
        <v>23750</v>
      </c>
      <c r="K125">
        <f t="shared" si="75"/>
        <v>44642.04</v>
      </c>
      <c r="L125">
        <f t="shared" si="76"/>
        <v>1.8796648421052633</v>
      </c>
      <c r="M125" s="5">
        <f t="shared" si="77"/>
        <v>1</v>
      </c>
      <c r="N125" s="5">
        <f t="shared" si="78"/>
        <v>2</v>
      </c>
      <c r="O125" s="1"/>
      <c r="P125" s="1"/>
      <c r="Q125" s="1"/>
      <c r="R125" s="1"/>
      <c r="S125" s="1"/>
      <c r="T125" s="1"/>
      <c r="U125" s="53" t="s">
        <v>14</v>
      </c>
      <c r="V125" s="1">
        <f t="shared" si="79"/>
        <v>17</v>
      </c>
      <c r="W125" s="53">
        <v>2</v>
      </c>
      <c r="X125">
        <f t="shared" si="80"/>
        <v>400000</v>
      </c>
      <c r="Y125" s="3">
        <f t="shared" si="81"/>
        <v>4</v>
      </c>
      <c r="Z125">
        <f t="shared" si="70"/>
        <v>18610</v>
      </c>
      <c r="AA125" s="1">
        <v>9305</v>
      </c>
      <c r="AB125">
        <f t="shared" si="82"/>
        <v>37112.699999999997</v>
      </c>
      <c r="AC125">
        <f t="shared" si="83"/>
        <v>3.9884685652874796</v>
      </c>
      <c r="AD125" s="5">
        <f t="shared" si="84"/>
        <v>3</v>
      </c>
      <c r="AE125" s="5">
        <f t="shared" si="85"/>
        <v>4</v>
      </c>
      <c r="AF125" s="1"/>
      <c r="AG125" s="1"/>
      <c r="AH125" s="1"/>
      <c r="AI125" s="1"/>
      <c r="AJ125" s="1"/>
      <c r="AK125" s="53" t="s">
        <v>14</v>
      </c>
      <c r="AL125" s="1">
        <f t="shared" si="86"/>
        <v>18</v>
      </c>
      <c r="AM125" s="53">
        <v>3</v>
      </c>
      <c r="AN125">
        <f t="shared" si="87"/>
        <v>400000</v>
      </c>
      <c r="AO125" s="3">
        <f t="shared" si="88"/>
        <v>2</v>
      </c>
      <c r="AP125">
        <f t="shared" si="71"/>
        <v>77007</v>
      </c>
      <c r="AQ125" s="1">
        <v>25669</v>
      </c>
      <c r="AR125">
        <f t="shared" si="89"/>
        <v>43988.22</v>
      </c>
      <c r="AS125">
        <f t="shared" si="90"/>
        <v>1.7136709649772099</v>
      </c>
      <c r="AT125" s="5">
        <f t="shared" si="91"/>
        <v>1</v>
      </c>
      <c r="AU125" s="5">
        <f t="shared" si="92"/>
        <v>2</v>
      </c>
    </row>
    <row r="126" spans="1:47" x14ac:dyDescent="0.2">
      <c r="A126" s="1"/>
      <c r="B126" s="1"/>
      <c r="C126" s="1"/>
      <c r="D126" s="53" t="s">
        <v>15</v>
      </c>
      <c r="E126" s="1">
        <f t="shared" si="72"/>
        <v>18</v>
      </c>
      <c r="F126" s="53">
        <v>2</v>
      </c>
      <c r="G126">
        <f t="shared" si="73"/>
        <v>400000</v>
      </c>
      <c r="H126" s="3">
        <f t="shared" si="74"/>
        <v>2</v>
      </c>
      <c r="I126">
        <f t="shared" si="69"/>
        <v>51704</v>
      </c>
      <c r="J126" s="1">
        <v>25852</v>
      </c>
      <c r="K126">
        <f t="shared" si="75"/>
        <v>44642.04</v>
      </c>
      <c r="L126">
        <f t="shared" si="76"/>
        <v>1.7268311929444531</v>
      </c>
      <c r="M126" s="5">
        <f t="shared" si="77"/>
        <v>1</v>
      </c>
      <c r="N126" s="5">
        <f t="shared" si="78"/>
        <v>2</v>
      </c>
      <c r="O126" s="1"/>
      <c r="P126" s="1"/>
      <c r="Q126" s="1"/>
      <c r="R126" s="1"/>
      <c r="S126" s="1"/>
      <c r="T126" s="1"/>
      <c r="U126" s="53" t="s">
        <v>15</v>
      </c>
      <c r="V126" s="1">
        <f t="shared" si="79"/>
        <v>17</v>
      </c>
      <c r="W126" s="53">
        <v>2</v>
      </c>
      <c r="X126">
        <f t="shared" si="80"/>
        <v>400000</v>
      </c>
      <c r="Y126" s="3">
        <f t="shared" si="81"/>
        <v>4</v>
      </c>
      <c r="Z126">
        <f t="shared" si="70"/>
        <v>22310</v>
      </c>
      <c r="AA126" s="1">
        <v>11155</v>
      </c>
      <c r="AB126">
        <f t="shared" si="82"/>
        <v>37112.699999999997</v>
      </c>
      <c r="AC126">
        <f t="shared" si="83"/>
        <v>3.3270013446884801</v>
      </c>
      <c r="AD126" s="5">
        <f t="shared" si="84"/>
        <v>3</v>
      </c>
      <c r="AE126" s="5">
        <f t="shared" si="85"/>
        <v>4</v>
      </c>
      <c r="AF126" s="1"/>
      <c r="AG126" s="1"/>
      <c r="AH126" s="1"/>
      <c r="AI126" s="1"/>
      <c r="AJ126" s="1"/>
      <c r="AK126" s="53" t="s">
        <v>15</v>
      </c>
      <c r="AL126" s="1">
        <f t="shared" si="86"/>
        <v>18</v>
      </c>
      <c r="AM126" s="53">
        <v>2</v>
      </c>
      <c r="AN126">
        <f t="shared" si="87"/>
        <v>400000</v>
      </c>
      <c r="AO126" s="3">
        <f t="shared" si="88"/>
        <v>2</v>
      </c>
      <c r="AP126">
        <f t="shared" si="71"/>
        <v>56126</v>
      </c>
      <c r="AQ126" s="1">
        <v>28063</v>
      </c>
      <c r="AR126">
        <f t="shared" si="89"/>
        <v>43988.22</v>
      </c>
      <c r="AS126">
        <f t="shared" si="90"/>
        <v>1.5674810248369739</v>
      </c>
      <c r="AT126" s="5">
        <f t="shared" si="91"/>
        <v>1</v>
      </c>
      <c r="AU126" s="5">
        <f t="shared" si="92"/>
        <v>2</v>
      </c>
    </row>
    <row r="127" spans="1:47" x14ac:dyDescent="0.2">
      <c r="A127" s="1"/>
      <c r="B127" s="1"/>
      <c r="C127" s="1"/>
      <c r="D127" s="53" t="s">
        <v>16</v>
      </c>
      <c r="E127" s="1">
        <f t="shared" si="72"/>
        <v>18</v>
      </c>
      <c r="F127" s="53">
        <v>2</v>
      </c>
      <c r="G127">
        <f t="shared" si="73"/>
        <v>400000</v>
      </c>
      <c r="H127" s="3">
        <f t="shared" si="74"/>
        <v>2</v>
      </c>
      <c r="I127">
        <f t="shared" si="69"/>
        <v>54928</v>
      </c>
      <c r="J127" s="1">
        <v>27464</v>
      </c>
      <c r="K127">
        <f t="shared" si="75"/>
        <v>44642.04</v>
      </c>
      <c r="L127">
        <f t="shared" si="76"/>
        <v>1.6254748033789688</v>
      </c>
      <c r="M127" s="5">
        <f t="shared" si="77"/>
        <v>1</v>
      </c>
      <c r="N127" s="5">
        <f t="shared" si="78"/>
        <v>2</v>
      </c>
      <c r="O127" s="1"/>
      <c r="P127" s="1"/>
      <c r="Q127" s="1"/>
      <c r="R127" s="1"/>
      <c r="S127" s="1"/>
      <c r="T127" s="1"/>
      <c r="U127" s="53" t="s">
        <v>16</v>
      </c>
      <c r="V127" s="1">
        <f t="shared" si="79"/>
        <v>17</v>
      </c>
      <c r="W127" s="53">
        <v>2</v>
      </c>
      <c r="X127">
        <f t="shared" si="80"/>
        <v>400000</v>
      </c>
      <c r="Y127" s="3">
        <f t="shared" si="81"/>
        <v>3</v>
      </c>
      <c r="Z127">
        <f t="shared" si="70"/>
        <v>25400</v>
      </c>
      <c r="AA127" s="1">
        <v>12700</v>
      </c>
      <c r="AB127">
        <f t="shared" si="82"/>
        <v>37112.699999999997</v>
      </c>
      <c r="AC127">
        <f t="shared" si="83"/>
        <v>2.9222598425196846</v>
      </c>
      <c r="AD127" s="5">
        <f t="shared" si="84"/>
        <v>2</v>
      </c>
      <c r="AE127" s="5">
        <f t="shared" si="85"/>
        <v>3</v>
      </c>
      <c r="AF127" s="1"/>
      <c r="AG127" s="1"/>
      <c r="AH127" s="1"/>
      <c r="AI127" s="1"/>
      <c r="AJ127" s="1"/>
      <c r="AK127" s="53" t="s">
        <v>16</v>
      </c>
      <c r="AL127" s="1">
        <f t="shared" si="86"/>
        <v>18</v>
      </c>
      <c r="AM127" s="53">
        <v>2</v>
      </c>
      <c r="AN127">
        <f t="shared" si="87"/>
        <v>400000</v>
      </c>
      <c r="AO127" s="3">
        <f t="shared" si="88"/>
        <v>2</v>
      </c>
      <c r="AP127">
        <f t="shared" si="71"/>
        <v>59720</v>
      </c>
      <c r="AQ127" s="1">
        <v>29860</v>
      </c>
      <c r="AR127">
        <f t="shared" si="89"/>
        <v>43988.22</v>
      </c>
      <c r="AS127">
        <f t="shared" si="90"/>
        <v>1.4731486939048895</v>
      </c>
      <c r="AT127" s="5">
        <f t="shared" si="91"/>
        <v>1</v>
      </c>
      <c r="AU127" s="5">
        <f t="shared" si="92"/>
        <v>2</v>
      </c>
    </row>
    <row r="128" spans="1:47" x14ac:dyDescent="0.2">
      <c r="A128" s="1"/>
      <c r="B128" s="1"/>
      <c r="C128" s="1"/>
      <c r="D128" s="53" t="s">
        <v>17</v>
      </c>
      <c r="E128" s="1">
        <f t="shared" si="72"/>
        <v>18</v>
      </c>
      <c r="F128" s="53">
        <v>2</v>
      </c>
      <c r="G128">
        <f t="shared" si="73"/>
        <v>400000</v>
      </c>
      <c r="H128" s="3">
        <f t="shared" si="74"/>
        <v>2</v>
      </c>
      <c r="I128">
        <f t="shared" si="69"/>
        <v>57560</v>
      </c>
      <c r="J128" s="1">
        <v>28780</v>
      </c>
      <c r="K128">
        <f t="shared" si="75"/>
        <v>44642.04</v>
      </c>
      <c r="L128">
        <f t="shared" si="76"/>
        <v>1.551148019457957</v>
      </c>
      <c r="M128" s="5">
        <f t="shared" si="77"/>
        <v>1</v>
      </c>
      <c r="N128" s="5">
        <f t="shared" si="78"/>
        <v>2</v>
      </c>
      <c r="O128" s="1"/>
      <c r="P128" s="1"/>
      <c r="Q128" s="1"/>
      <c r="R128" s="1"/>
      <c r="S128" s="1"/>
      <c r="T128" s="1"/>
      <c r="U128" s="53" t="s">
        <v>17</v>
      </c>
      <c r="V128" s="1">
        <f t="shared" si="79"/>
        <v>17</v>
      </c>
      <c r="W128" s="53">
        <v>2</v>
      </c>
      <c r="X128">
        <f t="shared" si="80"/>
        <v>400000</v>
      </c>
      <c r="Y128" s="3">
        <f t="shared" si="81"/>
        <v>3</v>
      </c>
      <c r="Z128">
        <f t="shared" si="70"/>
        <v>28280</v>
      </c>
      <c r="AA128" s="1">
        <v>14140</v>
      </c>
      <c r="AB128">
        <f t="shared" si="82"/>
        <v>37112.699999999997</v>
      </c>
      <c r="AC128">
        <f t="shared" si="83"/>
        <v>2.6246605374823195</v>
      </c>
      <c r="AD128" s="5">
        <f t="shared" si="84"/>
        <v>2</v>
      </c>
      <c r="AE128" s="5">
        <f t="shared" si="85"/>
        <v>3</v>
      </c>
      <c r="AF128" s="1"/>
      <c r="AG128" s="1"/>
      <c r="AH128" s="1"/>
      <c r="AI128" s="1"/>
      <c r="AJ128" s="1"/>
      <c r="AK128" s="53" t="s">
        <v>17</v>
      </c>
      <c r="AL128" s="1">
        <f t="shared" si="86"/>
        <v>18</v>
      </c>
      <c r="AM128" s="53">
        <v>2</v>
      </c>
      <c r="AN128">
        <f t="shared" si="87"/>
        <v>400000</v>
      </c>
      <c r="AO128" s="3">
        <f t="shared" si="88"/>
        <v>2</v>
      </c>
      <c r="AP128">
        <f t="shared" si="71"/>
        <v>63044</v>
      </c>
      <c r="AQ128" s="1">
        <v>31522</v>
      </c>
      <c r="AR128">
        <f t="shared" si="89"/>
        <v>43988.22</v>
      </c>
      <c r="AS128">
        <f t="shared" si="90"/>
        <v>1.3954768098470909</v>
      </c>
      <c r="AT128" s="5">
        <f t="shared" si="91"/>
        <v>1</v>
      </c>
      <c r="AU128" s="5">
        <f t="shared" si="92"/>
        <v>2</v>
      </c>
    </row>
    <row r="129" spans="1:47" x14ac:dyDescent="0.2">
      <c r="A129" s="1"/>
      <c r="B129" s="1"/>
      <c r="C129" s="1"/>
      <c r="D129" s="53" t="s">
        <v>18</v>
      </c>
      <c r="E129" s="1">
        <f t="shared" si="72"/>
        <v>18</v>
      </c>
      <c r="F129" s="53">
        <v>2</v>
      </c>
      <c r="G129">
        <f t="shared" si="73"/>
        <v>400000</v>
      </c>
      <c r="H129" s="3">
        <f t="shared" si="74"/>
        <v>2</v>
      </c>
      <c r="I129">
        <f t="shared" si="69"/>
        <v>59176</v>
      </c>
      <c r="J129" s="1">
        <v>29588</v>
      </c>
      <c r="K129">
        <f t="shared" si="75"/>
        <v>44642.04</v>
      </c>
      <c r="L129">
        <f t="shared" si="76"/>
        <v>1.5087886981208598</v>
      </c>
      <c r="M129" s="5">
        <f t="shared" si="77"/>
        <v>1</v>
      </c>
      <c r="N129" s="5">
        <f t="shared" si="78"/>
        <v>2</v>
      </c>
      <c r="O129" s="1"/>
      <c r="P129" s="1"/>
      <c r="Q129" s="1"/>
      <c r="R129" s="1"/>
      <c r="S129" s="1"/>
      <c r="T129" s="1"/>
      <c r="U129" s="53" t="s">
        <v>18</v>
      </c>
      <c r="V129" s="1">
        <f t="shared" si="79"/>
        <v>17</v>
      </c>
      <c r="W129" s="53">
        <v>2</v>
      </c>
      <c r="X129">
        <f t="shared" si="80"/>
        <v>400000</v>
      </c>
      <c r="Y129" s="3">
        <f t="shared" si="81"/>
        <v>3</v>
      </c>
      <c r="Z129">
        <f t="shared" si="70"/>
        <v>31582</v>
      </c>
      <c r="AA129" s="1">
        <v>15791</v>
      </c>
      <c r="AB129">
        <f t="shared" si="82"/>
        <v>37112.699999999997</v>
      </c>
      <c r="AC129">
        <f t="shared" si="83"/>
        <v>2.3502438097650558</v>
      </c>
      <c r="AD129" s="5">
        <f t="shared" si="84"/>
        <v>2</v>
      </c>
      <c r="AE129" s="5">
        <f t="shared" si="85"/>
        <v>3</v>
      </c>
      <c r="AF129" s="1"/>
      <c r="AG129" s="1"/>
      <c r="AH129" s="1"/>
      <c r="AI129" s="1"/>
      <c r="AJ129" s="1"/>
      <c r="AK129" s="53" t="s">
        <v>18</v>
      </c>
      <c r="AL129" s="1">
        <f t="shared" si="86"/>
        <v>19</v>
      </c>
      <c r="AM129" s="53">
        <v>2</v>
      </c>
      <c r="AN129">
        <f t="shared" si="87"/>
        <v>400000</v>
      </c>
      <c r="AO129" s="3">
        <f t="shared" si="88"/>
        <v>2</v>
      </c>
      <c r="AP129">
        <f t="shared" si="71"/>
        <v>65544</v>
      </c>
      <c r="AQ129" s="1">
        <v>32772</v>
      </c>
      <c r="AR129">
        <f t="shared" si="89"/>
        <v>43988.22</v>
      </c>
      <c r="AS129">
        <f t="shared" si="90"/>
        <v>1.3422500915415598</v>
      </c>
      <c r="AT129" s="5">
        <f t="shared" si="91"/>
        <v>1</v>
      </c>
      <c r="AU129" s="5">
        <f t="shared" si="92"/>
        <v>2</v>
      </c>
    </row>
    <row r="130" spans="1:47" x14ac:dyDescent="0.2">
      <c r="A130" s="1"/>
      <c r="B130" s="1"/>
      <c r="C130" s="1"/>
      <c r="D130" s="53" t="s">
        <v>57</v>
      </c>
      <c r="E130" s="1">
        <f t="shared" si="72"/>
        <v>18</v>
      </c>
      <c r="F130" s="53">
        <v>2</v>
      </c>
      <c r="G130">
        <f t="shared" si="73"/>
        <v>400000</v>
      </c>
      <c r="H130" s="3">
        <f t="shared" si="74"/>
        <v>2</v>
      </c>
      <c r="I130">
        <f t="shared" si="69"/>
        <v>60628</v>
      </c>
      <c r="J130" s="1">
        <v>30314</v>
      </c>
      <c r="K130">
        <f t="shared" si="75"/>
        <v>44642.04</v>
      </c>
      <c r="L130">
        <f t="shared" si="76"/>
        <v>1.4726542191726595</v>
      </c>
      <c r="M130" s="5">
        <f t="shared" si="77"/>
        <v>1</v>
      </c>
      <c r="N130" s="5">
        <f t="shared" si="78"/>
        <v>2</v>
      </c>
      <c r="O130" s="1"/>
      <c r="P130" s="1"/>
      <c r="Q130" s="1"/>
      <c r="R130" s="1"/>
      <c r="S130" s="1"/>
      <c r="T130" s="1"/>
      <c r="U130" s="53" t="s">
        <v>57</v>
      </c>
      <c r="V130" s="1">
        <f t="shared" si="79"/>
        <v>18</v>
      </c>
      <c r="W130" s="53">
        <v>2</v>
      </c>
      <c r="X130">
        <f t="shared" si="80"/>
        <v>400000</v>
      </c>
      <c r="Y130" s="3">
        <f t="shared" si="81"/>
        <v>3</v>
      </c>
      <c r="Z130">
        <f t="shared" si="70"/>
        <v>33678</v>
      </c>
      <c r="AA130" s="1">
        <v>16839</v>
      </c>
      <c r="AB130">
        <f t="shared" si="82"/>
        <v>37112.699999999997</v>
      </c>
      <c r="AC130">
        <f t="shared" si="83"/>
        <v>2.2039729200071263</v>
      </c>
      <c r="AD130" s="5">
        <f t="shared" si="84"/>
        <v>2</v>
      </c>
      <c r="AE130" s="5">
        <f t="shared" si="85"/>
        <v>3</v>
      </c>
      <c r="AF130" s="1"/>
      <c r="AG130" s="1"/>
      <c r="AH130" s="1"/>
      <c r="AI130" s="1"/>
      <c r="AJ130" s="1"/>
      <c r="AK130" s="53" t="s">
        <v>57</v>
      </c>
      <c r="AL130" s="1">
        <f t="shared" si="86"/>
        <v>19</v>
      </c>
      <c r="AM130" s="53">
        <v>2</v>
      </c>
      <c r="AN130">
        <f t="shared" si="87"/>
        <v>400000</v>
      </c>
      <c r="AO130" s="3">
        <f t="shared" si="88"/>
        <v>2</v>
      </c>
      <c r="AP130">
        <f t="shared" si="71"/>
        <v>67046</v>
      </c>
      <c r="AQ130" s="1">
        <v>33523</v>
      </c>
      <c r="AR130">
        <f t="shared" si="89"/>
        <v>43988.22</v>
      </c>
      <c r="AS130">
        <f t="shared" si="90"/>
        <v>1.3121802941264207</v>
      </c>
      <c r="AT130" s="5">
        <f t="shared" si="91"/>
        <v>1</v>
      </c>
      <c r="AU130" s="5">
        <f t="shared" si="92"/>
        <v>2</v>
      </c>
    </row>
    <row r="131" spans="1:47" x14ac:dyDescent="0.2">
      <c r="A131" s="1"/>
      <c r="B131" s="1"/>
      <c r="C131" s="1"/>
      <c r="D131" s="53" t="s">
        <v>58</v>
      </c>
      <c r="E131" s="1">
        <f t="shared" si="72"/>
        <v>18</v>
      </c>
      <c r="F131" s="53">
        <v>2</v>
      </c>
      <c r="G131">
        <f t="shared" si="73"/>
        <v>400000</v>
      </c>
      <c r="H131" s="3">
        <f t="shared" si="74"/>
        <v>2</v>
      </c>
      <c r="I131">
        <f t="shared" si="69"/>
        <v>61954</v>
      </c>
      <c r="J131" s="1">
        <v>30977</v>
      </c>
      <c r="K131">
        <f t="shared" si="75"/>
        <v>44642.04</v>
      </c>
      <c r="L131">
        <f t="shared" si="76"/>
        <v>1.4411350356716273</v>
      </c>
      <c r="M131" s="5">
        <f t="shared" si="77"/>
        <v>1</v>
      </c>
      <c r="N131" s="5">
        <f t="shared" si="78"/>
        <v>2</v>
      </c>
      <c r="O131" s="1"/>
      <c r="P131" s="1"/>
      <c r="Q131" s="1"/>
      <c r="R131" s="1"/>
      <c r="S131" s="1"/>
      <c r="T131" s="1"/>
      <c r="U131" s="53" t="s">
        <v>58</v>
      </c>
      <c r="V131" s="1">
        <f t="shared" si="79"/>
        <v>18</v>
      </c>
      <c r="W131" s="53">
        <v>2</v>
      </c>
      <c r="X131">
        <f t="shared" si="80"/>
        <v>400000</v>
      </c>
      <c r="Y131" s="3">
        <f t="shared" si="81"/>
        <v>3</v>
      </c>
      <c r="Z131">
        <f t="shared" si="70"/>
        <v>36360</v>
      </c>
      <c r="AA131" s="1">
        <v>18180</v>
      </c>
      <c r="AB131">
        <f t="shared" si="82"/>
        <v>37112.699999999997</v>
      </c>
      <c r="AC131">
        <f t="shared" si="83"/>
        <v>2.0414026402640264</v>
      </c>
      <c r="AD131" s="5">
        <f t="shared" si="84"/>
        <v>2</v>
      </c>
      <c r="AE131" s="5">
        <f t="shared" si="85"/>
        <v>3</v>
      </c>
      <c r="AF131" s="1"/>
      <c r="AG131" s="1"/>
      <c r="AH131" s="1"/>
      <c r="AI131" s="1"/>
      <c r="AJ131" s="1"/>
      <c r="AK131" s="53" t="s">
        <v>58</v>
      </c>
      <c r="AL131" s="1">
        <f t="shared" si="86"/>
        <v>19</v>
      </c>
      <c r="AM131" s="53">
        <v>2</v>
      </c>
      <c r="AN131">
        <f t="shared" si="87"/>
        <v>400000</v>
      </c>
      <c r="AO131" s="3">
        <f t="shared" si="88"/>
        <v>2</v>
      </c>
      <c r="AP131">
        <f t="shared" si="71"/>
        <v>67602</v>
      </c>
      <c r="AQ131" s="1">
        <v>33801</v>
      </c>
      <c r="AR131">
        <f t="shared" si="89"/>
        <v>43988.22</v>
      </c>
      <c r="AS131">
        <f t="shared" si="90"/>
        <v>1.3013881246116978</v>
      </c>
      <c r="AT131" s="5">
        <f t="shared" si="91"/>
        <v>1</v>
      </c>
      <c r="AU131" s="5">
        <f t="shared" si="92"/>
        <v>2</v>
      </c>
    </row>
    <row r="132" spans="1:47" x14ac:dyDescent="0.2">
      <c r="A132" s="1"/>
      <c r="B132" s="1"/>
      <c r="C132" s="1"/>
      <c r="D132" s="53" t="s">
        <v>59</v>
      </c>
      <c r="E132" s="1">
        <f t="shared" si="72"/>
        <v>18</v>
      </c>
      <c r="F132" s="53">
        <v>2</v>
      </c>
      <c r="G132">
        <f t="shared" si="73"/>
        <v>400000</v>
      </c>
      <c r="H132" s="3">
        <f t="shared" si="74"/>
        <v>2</v>
      </c>
      <c r="I132">
        <f t="shared" si="69"/>
        <v>62494</v>
      </c>
      <c r="J132" s="1">
        <v>31247</v>
      </c>
      <c r="K132">
        <f t="shared" si="75"/>
        <v>44642.04</v>
      </c>
      <c r="L132">
        <f t="shared" si="76"/>
        <v>1.4286824335136172</v>
      </c>
      <c r="M132" s="5">
        <f t="shared" si="77"/>
        <v>1</v>
      </c>
      <c r="N132" s="5">
        <f t="shared" si="78"/>
        <v>2</v>
      </c>
      <c r="O132" s="1"/>
      <c r="P132" s="1"/>
      <c r="Q132" s="1"/>
      <c r="R132" s="1"/>
      <c r="S132" s="1"/>
      <c r="T132" s="1"/>
      <c r="U132" s="53" t="s">
        <v>59</v>
      </c>
      <c r="V132" s="1">
        <f t="shared" si="79"/>
        <v>18</v>
      </c>
      <c r="W132" s="53">
        <v>2</v>
      </c>
      <c r="X132">
        <f t="shared" si="80"/>
        <v>400000</v>
      </c>
      <c r="Y132" s="3">
        <f t="shared" si="81"/>
        <v>2</v>
      </c>
      <c r="Z132">
        <f t="shared" si="70"/>
        <v>38660</v>
      </c>
      <c r="AA132" s="1">
        <v>19330</v>
      </c>
      <c r="AB132">
        <f t="shared" si="82"/>
        <v>37112.699999999997</v>
      </c>
      <c r="AC132">
        <f t="shared" si="83"/>
        <v>1.9199534402483185</v>
      </c>
      <c r="AD132" s="5">
        <f t="shared" si="84"/>
        <v>1</v>
      </c>
      <c r="AE132" s="5">
        <f t="shared" si="85"/>
        <v>2</v>
      </c>
      <c r="AF132" s="1"/>
      <c r="AG132" s="1"/>
      <c r="AH132" s="1"/>
      <c r="AI132" s="1"/>
      <c r="AJ132" s="1"/>
      <c r="AK132" s="53" t="s">
        <v>59</v>
      </c>
      <c r="AL132" s="1">
        <f t="shared" si="86"/>
        <v>19</v>
      </c>
      <c r="AM132" s="53">
        <v>2</v>
      </c>
      <c r="AN132">
        <f t="shared" si="87"/>
        <v>400000</v>
      </c>
      <c r="AO132" s="3">
        <f t="shared" si="88"/>
        <v>2</v>
      </c>
      <c r="AP132">
        <f t="shared" si="71"/>
        <v>68602</v>
      </c>
      <c r="AQ132" s="1">
        <v>34301</v>
      </c>
      <c r="AR132">
        <f t="shared" si="89"/>
        <v>43988.22</v>
      </c>
      <c r="AS132">
        <f t="shared" si="90"/>
        <v>1.2824180053059677</v>
      </c>
      <c r="AT132" s="5">
        <f t="shared" si="91"/>
        <v>1</v>
      </c>
      <c r="AU132" s="5">
        <f t="shared" si="92"/>
        <v>2</v>
      </c>
    </row>
    <row r="133" spans="1:47" x14ac:dyDescent="0.2">
      <c r="A133" s="1"/>
      <c r="B133" s="1"/>
      <c r="C133" s="1"/>
      <c r="D133" s="53" t="s">
        <v>60</v>
      </c>
      <c r="E133" s="1">
        <f t="shared" si="72"/>
        <v>18</v>
      </c>
      <c r="F133" s="53">
        <v>2</v>
      </c>
      <c r="G133">
        <f t="shared" si="73"/>
        <v>400000</v>
      </c>
      <c r="H133" s="3">
        <f t="shared" si="74"/>
        <v>2</v>
      </c>
      <c r="I133">
        <f t="shared" si="69"/>
        <v>62394</v>
      </c>
      <c r="J133" s="1">
        <v>31197</v>
      </c>
      <c r="K133">
        <f t="shared" si="75"/>
        <v>44642.04</v>
      </c>
      <c r="L133">
        <f t="shared" si="76"/>
        <v>1.4309722088662371</v>
      </c>
      <c r="M133" s="5">
        <f t="shared" si="77"/>
        <v>1</v>
      </c>
      <c r="N133" s="5">
        <f t="shared" si="78"/>
        <v>2</v>
      </c>
      <c r="O133" s="1"/>
      <c r="P133" s="1"/>
      <c r="Q133" s="1"/>
      <c r="R133" s="1"/>
      <c r="S133" s="1"/>
      <c r="T133" s="1"/>
      <c r="U133" s="53" t="s">
        <v>60</v>
      </c>
      <c r="V133" s="1">
        <f t="shared" si="79"/>
        <v>18</v>
      </c>
      <c r="W133" s="53">
        <v>2</v>
      </c>
      <c r="X133">
        <f t="shared" si="80"/>
        <v>400000</v>
      </c>
      <c r="Y133" s="3">
        <f t="shared" si="81"/>
        <v>2</v>
      </c>
      <c r="Z133">
        <f t="shared" si="70"/>
        <v>40760</v>
      </c>
      <c r="AA133" s="1">
        <v>20380</v>
      </c>
      <c r="AB133">
        <f t="shared" si="82"/>
        <v>37112.699999999997</v>
      </c>
      <c r="AC133">
        <f t="shared" si="83"/>
        <v>1.82103532875368</v>
      </c>
      <c r="AD133" s="5">
        <f t="shared" si="84"/>
        <v>1</v>
      </c>
      <c r="AE133" s="5">
        <f t="shared" si="85"/>
        <v>2</v>
      </c>
      <c r="AF133" s="1"/>
      <c r="AG133" s="1"/>
      <c r="AH133" s="1"/>
      <c r="AI133" s="1"/>
      <c r="AJ133" s="1"/>
      <c r="AK133" s="53" t="s">
        <v>60</v>
      </c>
      <c r="AL133" s="1">
        <f t="shared" si="86"/>
        <v>19</v>
      </c>
      <c r="AM133" s="53">
        <v>2</v>
      </c>
      <c r="AN133">
        <f t="shared" si="87"/>
        <v>400000</v>
      </c>
      <c r="AO133" s="3">
        <f t="shared" si="88"/>
        <v>2</v>
      </c>
      <c r="AP133">
        <f t="shared" si="71"/>
        <v>68810</v>
      </c>
      <c r="AQ133" s="1">
        <v>34405</v>
      </c>
      <c r="AR133">
        <f t="shared" si="89"/>
        <v>43988.22</v>
      </c>
      <c r="AS133">
        <f t="shared" si="90"/>
        <v>1.2785414910623456</v>
      </c>
      <c r="AT133" s="5">
        <f t="shared" si="91"/>
        <v>1</v>
      </c>
      <c r="AU133" s="5">
        <f t="shared" si="92"/>
        <v>2</v>
      </c>
    </row>
    <row r="134" spans="1:47" x14ac:dyDescent="0.2">
      <c r="A134" s="1"/>
      <c r="B134" s="1"/>
      <c r="C134" s="1"/>
      <c r="D134" s="53" t="s">
        <v>61</v>
      </c>
      <c r="E134" s="1">
        <f t="shared" si="72"/>
        <v>18</v>
      </c>
      <c r="F134" s="53">
        <v>2</v>
      </c>
      <c r="G134">
        <f t="shared" si="73"/>
        <v>400000</v>
      </c>
      <c r="H134" s="3">
        <f t="shared" si="74"/>
        <v>2</v>
      </c>
      <c r="I134">
        <f t="shared" si="69"/>
        <v>62534</v>
      </c>
      <c r="J134" s="1">
        <v>31267</v>
      </c>
      <c r="K134">
        <f t="shared" si="75"/>
        <v>44642.04</v>
      </c>
      <c r="L134">
        <f t="shared" si="76"/>
        <v>1.4277685738958008</v>
      </c>
      <c r="M134" s="5">
        <f t="shared" si="77"/>
        <v>1</v>
      </c>
      <c r="N134" s="5">
        <f t="shared" si="78"/>
        <v>2</v>
      </c>
      <c r="O134" s="1"/>
      <c r="P134" s="1"/>
      <c r="Q134" s="1"/>
      <c r="R134" s="1"/>
      <c r="S134" s="1"/>
      <c r="T134" s="1"/>
      <c r="U134" s="53" t="s">
        <v>61</v>
      </c>
      <c r="V134" s="1">
        <f t="shared" si="79"/>
        <v>18</v>
      </c>
      <c r="W134" s="53">
        <v>2</v>
      </c>
      <c r="X134">
        <f t="shared" si="80"/>
        <v>400000</v>
      </c>
      <c r="Y134" s="3">
        <f t="shared" si="81"/>
        <v>2</v>
      </c>
      <c r="Z134">
        <f t="shared" si="70"/>
        <v>43074</v>
      </c>
      <c r="AA134" s="1">
        <v>21537</v>
      </c>
      <c r="AB134">
        <f t="shared" si="82"/>
        <v>37112.699999999997</v>
      </c>
      <c r="AC134">
        <f t="shared" si="83"/>
        <v>1.7232065747318566</v>
      </c>
      <c r="AD134" s="5">
        <f t="shared" si="84"/>
        <v>1</v>
      </c>
      <c r="AE134" s="5">
        <f t="shared" si="85"/>
        <v>2</v>
      </c>
      <c r="AF134" s="1"/>
      <c r="AG134" s="1"/>
      <c r="AH134" s="1"/>
      <c r="AI134" s="1"/>
      <c r="AJ134" s="1"/>
      <c r="AK134" s="53" t="s">
        <v>61</v>
      </c>
      <c r="AL134" s="1">
        <f t="shared" si="86"/>
        <v>19</v>
      </c>
      <c r="AM134" s="53">
        <v>2</v>
      </c>
      <c r="AN134">
        <f t="shared" si="87"/>
        <v>400000</v>
      </c>
      <c r="AO134" s="3">
        <f t="shared" si="88"/>
        <v>2</v>
      </c>
      <c r="AP134">
        <f t="shared" si="71"/>
        <v>68030</v>
      </c>
      <c r="AQ134" s="1">
        <v>34015</v>
      </c>
      <c r="AR134">
        <f t="shared" si="89"/>
        <v>43988.22</v>
      </c>
      <c r="AS134">
        <f t="shared" si="90"/>
        <v>1.2932006467734822</v>
      </c>
      <c r="AT134" s="5">
        <f t="shared" si="91"/>
        <v>1</v>
      </c>
      <c r="AU134" s="5">
        <f t="shared" si="92"/>
        <v>2</v>
      </c>
    </row>
    <row r="135" spans="1:47" x14ac:dyDescent="0.2">
      <c r="A135" s="1"/>
      <c r="B135" s="1"/>
      <c r="C135" s="1"/>
      <c r="D135" s="53" t="s">
        <v>62</v>
      </c>
      <c r="E135" s="1">
        <f t="shared" si="72"/>
        <v>18</v>
      </c>
      <c r="F135" s="53">
        <v>2</v>
      </c>
      <c r="G135">
        <f t="shared" si="73"/>
        <v>400000</v>
      </c>
      <c r="H135" s="3">
        <f t="shared" si="74"/>
        <v>2</v>
      </c>
      <c r="I135">
        <f t="shared" si="69"/>
        <v>61934</v>
      </c>
      <c r="J135" s="1">
        <v>30967</v>
      </c>
      <c r="K135">
        <f t="shared" si="75"/>
        <v>44642.04</v>
      </c>
      <c r="L135">
        <f t="shared" si="76"/>
        <v>1.4416004133432363</v>
      </c>
      <c r="M135" s="5">
        <f t="shared" si="77"/>
        <v>1</v>
      </c>
      <c r="N135" s="5">
        <f t="shared" si="78"/>
        <v>2</v>
      </c>
      <c r="O135" s="1"/>
      <c r="P135" s="1"/>
      <c r="Q135" s="1"/>
      <c r="R135" s="1"/>
      <c r="S135" s="1"/>
      <c r="T135" s="1"/>
      <c r="U135" s="53" t="s">
        <v>62</v>
      </c>
      <c r="V135" s="1">
        <f t="shared" si="79"/>
        <v>18</v>
      </c>
      <c r="W135" s="53">
        <v>2</v>
      </c>
      <c r="X135">
        <f t="shared" si="80"/>
        <v>400000</v>
      </c>
      <c r="Y135" s="3">
        <f t="shared" si="81"/>
        <v>2</v>
      </c>
      <c r="Z135">
        <f t="shared" si="70"/>
        <v>44622</v>
      </c>
      <c r="AA135" s="1">
        <v>22311</v>
      </c>
      <c r="AB135">
        <f t="shared" si="82"/>
        <v>37112.699999999997</v>
      </c>
      <c r="AC135">
        <f t="shared" si="83"/>
        <v>1.663426112679844</v>
      </c>
      <c r="AD135" s="5">
        <f t="shared" si="84"/>
        <v>1</v>
      </c>
      <c r="AE135" s="5">
        <f t="shared" si="85"/>
        <v>2</v>
      </c>
      <c r="AF135" s="1"/>
      <c r="AG135" s="1"/>
      <c r="AH135" s="1"/>
      <c r="AI135" s="1"/>
      <c r="AJ135" s="1"/>
      <c r="AK135" s="53" t="s">
        <v>62</v>
      </c>
      <c r="AL135" s="1">
        <f t="shared" si="86"/>
        <v>19</v>
      </c>
      <c r="AM135" s="53">
        <v>2</v>
      </c>
      <c r="AN135">
        <f t="shared" si="87"/>
        <v>400000</v>
      </c>
      <c r="AO135" s="3">
        <f t="shared" si="88"/>
        <v>2</v>
      </c>
      <c r="AP135">
        <f t="shared" si="71"/>
        <v>67480</v>
      </c>
      <c r="AQ135" s="1">
        <v>33740</v>
      </c>
      <c r="AR135">
        <f t="shared" si="89"/>
        <v>43988.22</v>
      </c>
      <c r="AS135">
        <f t="shared" si="90"/>
        <v>1.3037409602845287</v>
      </c>
      <c r="AT135" s="5">
        <f t="shared" si="91"/>
        <v>1</v>
      </c>
      <c r="AU135" s="5">
        <f t="shared" si="92"/>
        <v>2</v>
      </c>
    </row>
    <row r="136" spans="1:47" x14ac:dyDescent="0.2">
      <c r="A136" s="1"/>
      <c r="B136" s="1"/>
      <c r="C136" s="1"/>
      <c r="D136" s="53" t="s">
        <v>63</v>
      </c>
      <c r="E136" s="1">
        <f t="shared" si="72"/>
        <v>18</v>
      </c>
      <c r="F136" s="53">
        <v>2</v>
      </c>
      <c r="G136">
        <f t="shared" si="73"/>
        <v>400000</v>
      </c>
      <c r="H136" s="3">
        <f t="shared" si="74"/>
        <v>2</v>
      </c>
      <c r="I136">
        <f t="shared" si="69"/>
        <v>61416</v>
      </c>
      <c r="J136" s="1">
        <v>30708</v>
      </c>
      <c r="K136">
        <f t="shared" si="75"/>
        <v>44642.04</v>
      </c>
      <c r="L136">
        <f t="shared" si="76"/>
        <v>1.4537592809691287</v>
      </c>
      <c r="M136" s="5">
        <f t="shared" si="77"/>
        <v>1</v>
      </c>
      <c r="N136" s="5">
        <f t="shared" si="78"/>
        <v>2</v>
      </c>
      <c r="O136" s="1"/>
      <c r="P136" s="1"/>
      <c r="Q136" s="1"/>
      <c r="R136" s="1"/>
      <c r="S136" s="1"/>
      <c r="T136" s="1"/>
      <c r="U136" s="53" t="s">
        <v>63</v>
      </c>
      <c r="V136" s="1">
        <f t="shared" si="79"/>
        <v>18</v>
      </c>
      <c r="W136" s="53">
        <v>2</v>
      </c>
      <c r="X136">
        <f t="shared" si="80"/>
        <v>400000</v>
      </c>
      <c r="Y136" s="3">
        <f t="shared" si="81"/>
        <v>2</v>
      </c>
      <c r="Z136">
        <f t="shared" si="70"/>
        <v>46180</v>
      </c>
      <c r="AA136" s="1">
        <v>23090</v>
      </c>
      <c r="AB136">
        <f t="shared" si="82"/>
        <v>37112.699999999997</v>
      </c>
      <c r="AC136">
        <f t="shared" si="83"/>
        <v>1.6073061931572108</v>
      </c>
      <c r="AD136" s="5">
        <f t="shared" si="84"/>
        <v>1</v>
      </c>
      <c r="AE136" s="5">
        <f t="shared" si="85"/>
        <v>2</v>
      </c>
      <c r="AF136" s="1"/>
      <c r="AG136" s="1"/>
      <c r="AH136" s="1"/>
      <c r="AI136" s="1"/>
      <c r="AJ136" s="1"/>
      <c r="AK136" s="53" t="s">
        <v>63</v>
      </c>
      <c r="AL136" s="1">
        <f t="shared" si="86"/>
        <v>19</v>
      </c>
      <c r="AM136" s="53">
        <v>2</v>
      </c>
      <c r="AN136">
        <f t="shared" si="87"/>
        <v>400000</v>
      </c>
      <c r="AO136" s="3">
        <f t="shared" si="88"/>
        <v>2</v>
      </c>
      <c r="AP136">
        <f t="shared" si="71"/>
        <v>65996</v>
      </c>
      <c r="AQ136" s="1">
        <v>32998</v>
      </c>
      <c r="AR136">
        <f t="shared" si="89"/>
        <v>43988.22</v>
      </c>
      <c r="AS136">
        <f t="shared" si="90"/>
        <v>1.3330571549790897</v>
      </c>
      <c r="AT136" s="5">
        <f t="shared" si="91"/>
        <v>1</v>
      </c>
      <c r="AU136" s="5">
        <f t="shared" si="92"/>
        <v>2</v>
      </c>
    </row>
    <row r="137" spans="1:47" x14ac:dyDescent="0.2">
      <c r="A137" s="1"/>
      <c r="B137" s="1"/>
      <c r="C137" s="1"/>
      <c r="D137" s="53" t="s">
        <v>64</v>
      </c>
      <c r="E137" s="1">
        <f t="shared" si="72"/>
        <v>18</v>
      </c>
      <c r="F137" s="53">
        <v>2</v>
      </c>
      <c r="G137">
        <f t="shared" si="73"/>
        <v>400000</v>
      </c>
      <c r="H137" s="3">
        <f t="shared" si="74"/>
        <v>2</v>
      </c>
      <c r="I137">
        <f t="shared" si="69"/>
        <v>60754</v>
      </c>
      <c r="J137" s="1">
        <v>30377</v>
      </c>
      <c r="K137">
        <f t="shared" si="75"/>
        <v>44642.04</v>
      </c>
      <c r="L137">
        <f t="shared" si="76"/>
        <v>1.4696000263357145</v>
      </c>
      <c r="M137" s="5">
        <f t="shared" si="77"/>
        <v>1</v>
      </c>
      <c r="N137" s="5">
        <f t="shared" si="78"/>
        <v>2</v>
      </c>
      <c r="O137" s="1"/>
      <c r="P137" s="1"/>
      <c r="Q137" s="1"/>
      <c r="R137" s="1"/>
      <c r="S137" s="1"/>
      <c r="T137" s="1"/>
      <c r="U137" s="53" t="s">
        <v>64</v>
      </c>
      <c r="V137" s="1">
        <f t="shared" si="79"/>
        <v>18</v>
      </c>
      <c r="W137" s="53">
        <v>2</v>
      </c>
      <c r="X137">
        <f t="shared" si="80"/>
        <v>400000</v>
      </c>
      <c r="Y137" s="3">
        <f t="shared" si="81"/>
        <v>2</v>
      </c>
      <c r="Z137">
        <f t="shared" si="70"/>
        <v>47450</v>
      </c>
      <c r="AA137" s="1">
        <v>23725</v>
      </c>
      <c r="AB137">
        <f t="shared" si="82"/>
        <v>37112.699999999997</v>
      </c>
      <c r="AC137">
        <f t="shared" si="83"/>
        <v>1.5642866174920969</v>
      </c>
      <c r="AD137" s="5">
        <f t="shared" si="84"/>
        <v>1</v>
      </c>
      <c r="AE137" s="5">
        <f t="shared" si="85"/>
        <v>2</v>
      </c>
      <c r="AF137" s="1"/>
      <c r="AG137" s="1"/>
      <c r="AH137" s="1"/>
      <c r="AI137" s="1"/>
      <c r="AJ137" s="1"/>
      <c r="AK137" s="53" t="s">
        <v>64</v>
      </c>
      <c r="AL137" s="1">
        <f t="shared" si="86"/>
        <v>18</v>
      </c>
      <c r="AM137" s="53">
        <v>2</v>
      </c>
      <c r="AN137">
        <f t="shared" si="87"/>
        <v>400000</v>
      </c>
      <c r="AO137" s="3">
        <f t="shared" si="88"/>
        <v>2</v>
      </c>
      <c r="AP137">
        <f t="shared" si="71"/>
        <v>64334</v>
      </c>
      <c r="AQ137" s="1">
        <v>32167</v>
      </c>
      <c r="AR137">
        <f t="shared" si="89"/>
        <v>43988.22</v>
      </c>
      <c r="AS137">
        <f t="shared" si="90"/>
        <v>1.367495259116486</v>
      </c>
      <c r="AT137" s="5">
        <f t="shared" si="91"/>
        <v>1</v>
      </c>
      <c r="AU137" s="5">
        <f t="shared" si="92"/>
        <v>2</v>
      </c>
    </row>
    <row r="138" spans="1:47" x14ac:dyDescent="0.2">
      <c r="A138" s="1"/>
      <c r="B138" s="1"/>
      <c r="C138" s="1"/>
      <c r="D138" s="53" t="s">
        <v>65</v>
      </c>
      <c r="E138" s="1">
        <f t="shared" si="72"/>
        <v>18</v>
      </c>
      <c r="F138" s="53">
        <v>2</v>
      </c>
      <c r="G138">
        <f t="shared" si="73"/>
        <v>400000</v>
      </c>
      <c r="H138" s="3">
        <f t="shared" si="74"/>
        <v>2</v>
      </c>
      <c r="I138">
        <f t="shared" si="69"/>
        <v>60324</v>
      </c>
      <c r="J138" s="1">
        <v>30162</v>
      </c>
      <c r="K138">
        <f t="shared" si="75"/>
        <v>44642.04</v>
      </c>
      <c r="L138">
        <f t="shared" si="76"/>
        <v>1.480075591804257</v>
      </c>
      <c r="M138" s="5">
        <f t="shared" si="77"/>
        <v>1</v>
      </c>
      <c r="N138" s="5">
        <f t="shared" si="78"/>
        <v>2</v>
      </c>
      <c r="O138" s="1"/>
      <c r="P138" s="1"/>
      <c r="Q138" s="1"/>
      <c r="R138" s="1"/>
      <c r="S138" s="1"/>
      <c r="T138" s="1"/>
      <c r="U138" s="53" t="s">
        <v>65</v>
      </c>
      <c r="V138" s="1">
        <f t="shared" si="79"/>
        <v>18</v>
      </c>
      <c r="W138" s="53">
        <v>2</v>
      </c>
      <c r="X138">
        <f t="shared" si="80"/>
        <v>400000</v>
      </c>
      <c r="Y138" s="3">
        <f t="shared" si="81"/>
        <v>2</v>
      </c>
      <c r="Z138">
        <f t="shared" si="70"/>
        <v>48154</v>
      </c>
      <c r="AA138" s="1">
        <v>24077</v>
      </c>
      <c r="AB138">
        <f t="shared" si="82"/>
        <v>37112.699999999997</v>
      </c>
      <c r="AC138">
        <f t="shared" si="83"/>
        <v>1.5414171200730986</v>
      </c>
      <c r="AD138" s="5">
        <f t="shared" si="84"/>
        <v>1</v>
      </c>
      <c r="AE138" s="5">
        <f t="shared" si="85"/>
        <v>2</v>
      </c>
      <c r="AF138" s="1"/>
      <c r="AG138" s="1"/>
      <c r="AH138" s="1"/>
      <c r="AI138" s="1"/>
      <c r="AJ138" s="1"/>
      <c r="AK138" s="53" t="s">
        <v>65</v>
      </c>
      <c r="AL138" s="1">
        <f t="shared" si="86"/>
        <v>18</v>
      </c>
      <c r="AM138" s="53">
        <v>2</v>
      </c>
      <c r="AN138">
        <f t="shared" si="87"/>
        <v>400000</v>
      </c>
      <c r="AO138" s="3">
        <f t="shared" si="88"/>
        <v>2</v>
      </c>
      <c r="AP138">
        <f t="shared" si="71"/>
        <v>63232</v>
      </c>
      <c r="AQ138" s="1">
        <v>31616</v>
      </c>
      <c r="AR138">
        <f t="shared" si="89"/>
        <v>43988.22</v>
      </c>
      <c r="AS138">
        <f t="shared" si="90"/>
        <v>1.3913278087044534</v>
      </c>
      <c r="AT138" s="5">
        <f t="shared" si="91"/>
        <v>1</v>
      </c>
      <c r="AU138" s="5">
        <f t="shared" si="92"/>
        <v>2</v>
      </c>
    </row>
    <row r="139" spans="1:47" x14ac:dyDescent="0.2">
      <c r="A139" s="1"/>
      <c r="B139" s="1"/>
      <c r="C139" s="1"/>
      <c r="D139" s="53" t="s">
        <v>66</v>
      </c>
      <c r="E139" s="1">
        <f t="shared" si="72"/>
        <v>18</v>
      </c>
      <c r="F139" s="53">
        <v>2</v>
      </c>
      <c r="G139">
        <f t="shared" si="73"/>
        <v>400000</v>
      </c>
      <c r="H139" s="3">
        <f t="shared" si="74"/>
        <v>2</v>
      </c>
      <c r="I139">
        <f t="shared" si="69"/>
        <v>58620</v>
      </c>
      <c r="J139" s="1">
        <v>29310</v>
      </c>
      <c r="K139">
        <f t="shared" si="75"/>
        <v>44642.04</v>
      </c>
      <c r="L139">
        <f t="shared" si="76"/>
        <v>1.5230992835209827</v>
      </c>
      <c r="M139" s="5">
        <f t="shared" si="77"/>
        <v>1</v>
      </c>
      <c r="N139" s="5">
        <f t="shared" si="78"/>
        <v>2</v>
      </c>
      <c r="O139" s="1"/>
      <c r="P139" s="1"/>
      <c r="Q139" s="1"/>
      <c r="R139" s="1"/>
      <c r="S139" s="1"/>
      <c r="T139" s="1"/>
      <c r="U139" s="53" t="s">
        <v>66</v>
      </c>
      <c r="V139" s="1">
        <f t="shared" si="79"/>
        <v>18</v>
      </c>
      <c r="W139" s="53">
        <v>2</v>
      </c>
      <c r="X139">
        <f t="shared" si="80"/>
        <v>400000</v>
      </c>
      <c r="Y139" s="3">
        <f t="shared" si="81"/>
        <v>2</v>
      </c>
      <c r="Z139">
        <f t="shared" si="70"/>
        <v>49016</v>
      </c>
      <c r="AA139" s="1">
        <v>24508</v>
      </c>
      <c r="AB139">
        <f t="shared" si="82"/>
        <v>37112.699999999997</v>
      </c>
      <c r="AC139">
        <f t="shared" si="83"/>
        <v>1.5143096131875304</v>
      </c>
      <c r="AD139" s="5">
        <f t="shared" si="84"/>
        <v>1</v>
      </c>
      <c r="AE139" s="5">
        <f t="shared" si="85"/>
        <v>2</v>
      </c>
      <c r="AF139" s="1"/>
      <c r="AG139" s="1"/>
      <c r="AH139" s="1"/>
      <c r="AI139" s="1"/>
      <c r="AJ139" s="1"/>
      <c r="AK139" s="53" t="s">
        <v>66</v>
      </c>
      <c r="AL139" s="1">
        <f t="shared" si="86"/>
        <v>18</v>
      </c>
      <c r="AM139" s="53">
        <v>2</v>
      </c>
      <c r="AN139">
        <f t="shared" si="87"/>
        <v>400000</v>
      </c>
      <c r="AO139" s="3">
        <f t="shared" si="88"/>
        <v>2</v>
      </c>
      <c r="AP139">
        <f t="shared" si="71"/>
        <v>61186</v>
      </c>
      <c r="AQ139" s="1">
        <v>30593</v>
      </c>
      <c r="AR139">
        <f t="shared" si="89"/>
        <v>43988.22</v>
      </c>
      <c r="AS139">
        <f t="shared" si="90"/>
        <v>1.4378524499068415</v>
      </c>
      <c r="AT139" s="5">
        <f t="shared" si="91"/>
        <v>1</v>
      </c>
      <c r="AU139" s="5">
        <f t="shared" si="92"/>
        <v>2</v>
      </c>
    </row>
    <row r="140" spans="1:47" x14ac:dyDescent="0.2">
      <c r="A140" s="1"/>
      <c r="B140" s="1"/>
      <c r="C140" s="1"/>
      <c r="D140" s="53" t="s">
        <v>67</v>
      </c>
      <c r="E140" s="1">
        <f t="shared" si="72"/>
        <v>18</v>
      </c>
      <c r="F140" s="53">
        <v>2</v>
      </c>
      <c r="G140">
        <f t="shared" si="73"/>
        <v>400000</v>
      </c>
      <c r="H140" s="3">
        <f t="shared" si="74"/>
        <v>2</v>
      </c>
      <c r="I140">
        <f t="shared" si="69"/>
        <v>57544</v>
      </c>
      <c r="J140" s="1">
        <v>28772</v>
      </c>
      <c r="K140">
        <f t="shared" si="75"/>
        <v>44642.04</v>
      </c>
      <c r="L140">
        <f t="shared" si="76"/>
        <v>1.5515793132211873</v>
      </c>
      <c r="M140" s="5">
        <f t="shared" si="77"/>
        <v>1</v>
      </c>
      <c r="N140" s="5">
        <f t="shared" si="78"/>
        <v>2</v>
      </c>
      <c r="O140" s="1"/>
      <c r="P140" s="1"/>
      <c r="Q140" s="1"/>
      <c r="R140" s="1"/>
      <c r="S140" s="1"/>
      <c r="T140" s="1"/>
      <c r="U140" s="53" t="s">
        <v>67</v>
      </c>
      <c r="V140" s="1">
        <f t="shared" si="79"/>
        <v>18</v>
      </c>
      <c r="W140" s="53">
        <v>2</v>
      </c>
      <c r="X140">
        <f t="shared" si="80"/>
        <v>400000</v>
      </c>
      <c r="Y140" s="3">
        <f t="shared" si="81"/>
        <v>2</v>
      </c>
      <c r="Z140">
        <f t="shared" si="70"/>
        <v>50434</v>
      </c>
      <c r="AA140" s="1">
        <v>25217</v>
      </c>
      <c r="AB140">
        <f t="shared" si="82"/>
        <v>37112.699999999997</v>
      </c>
      <c r="AC140">
        <f t="shared" si="83"/>
        <v>1.4717333544830866</v>
      </c>
      <c r="AD140" s="5">
        <f t="shared" si="84"/>
        <v>1</v>
      </c>
      <c r="AE140" s="5">
        <f t="shared" si="85"/>
        <v>2</v>
      </c>
      <c r="AF140" s="1"/>
      <c r="AG140" s="1"/>
      <c r="AH140" s="1"/>
      <c r="AI140" s="1"/>
      <c r="AJ140" s="1"/>
      <c r="AK140" s="53" t="s">
        <v>67</v>
      </c>
      <c r="AL140" s="1">
        <f t="shared" si="86"/>
        <v>18</v>
      </c>
      <c r="AM140" s="53">
        <v>2</v>
      </c>
      <c r="AN140">
        <f t="shared" si="87"/>
        <v>400000</v>
      </c>
      <c r="AO140" s="3">
        <f t="shared" si="88"/>
        <v>2</v>
      </c>
      <c r="AP140">
        <f t="shared" si="71"/>
        <v>59628</v>
      </c>
      <c r="AQ140" s="1">
        <v>29814</v>
      </c>
      <c r="AR140">
        <f t="shared" si="89"/>
        <v>43988.22</v>
      </c>
      <c r="AS140">
        <f t="shared" si="90"/>
        <v>1.4754216140068424</v>
      </c>
      <c r="AT140" s="5">
        <f t="shared" si="91"/>
        <v>1</v>
      </c>
      <c r="AU140" s="5">
        <f t="shared" si="92"/>
        <v>2</v>
      </c>
    </row>
    <row r="141" spans="1:47" x14ac:dyDescent="0.2">
      <c r="A141" s="1"/>
      <c r="B141" s="1"/>
      <c r="C141" s="1"/>
      <c r="D141" s="53" t="s">
        <v>68</v>
      </c>
      <c r="E141" s="1">
        <f t="shared" si="72"/>
        <v>18</v>
      </c>
      <c r="F141" s="53">
        <v>2</v>
      </c>
      <c r="G141">
        <f t="shared" si="73"/>
        <v>400000</v>
      </c>
      <c r="H141" s="3">
        <f t="shared" si="74"/>
        <v>2</v>
      </c>
      <c r="I141">
        <f t="shared" si="69"/>
        <v>55710</v>
      </c>
      <c r="J141" s="1">
        <v>27855</v>
      </c>
      <c r="K141">
        <f t="shared" si="75"/>
        <v>44642.04</v>
      </c>
      <c r="L141">
        <f t="shared" si="76"/>
        <v>1.6026580506192785</v>
      </c>
      <c r="M141" s="5">
        <f t="shared" si="77"/>
        <v>1</v>
      </c>
      <c r="N141" s="5">
        <f t="shared" si="78"/>
        <v>2</v>
      </c>
      <c r="O141" s="1"/>
      <c r="P141" s="1"/>
      <c r="Q141" s="1"/>
      <c r="R141" s="1"/>
      <c r="S141" s="1"/>
      <c r="T141" s="1"/>
      <c r="U141" s="53" t="s">
        <v>68</v>
      </c>
      <c r="V141" s="1">
        <f t="shared" si="79"/>
        <v>18</v>
      </c>
      <c r="W141" s="53">
        <v>2</v>
      </c>
      <c r="X141">
        <f t="shared" si="80"/>
        <v>400000</v>
      </c>
      <c r="Y141" s="3">
        <f t="shared" si="81"/>
        <v>2</v>
      </c>
      <c r="Z141">
        <f t="shared" si="70"/>
        <v>50702</v>
      </c>
      <c r="AA141" s="1">
        <v>25351</v>
      </c>
      <c r="AB141">
        <f t="shared" si="82"/>
        <v>37112.699999999997</v>
      </c>
      <c r="AC141">
        <f t="shared" si="83"/>
        <v>1.4639540846514929</v>
      </c>
      <c r="AD141" s="5">
        <f t="shared" si="84"/>
        <v>1</v>
      </c>
      <c r="AE141" s="5">
        <f t="shared" si="85"/>
        <v>2</v>
      </c>
      <c r="AF141" s="1"/>
      <c r="AG141" s="1"/>
      <c r="AH141" s="1"/>
      <c r="AI141" s="1"/>
      <c r="AJ141" s="1"/>
      <c r="AK141" s="53" t="s">
        <v>68</v>
      </c>
      <c r="AL141" s="1">
        <f t="shared" si="86"/>
        <v>18</v>
      </c>
      <c r="AM141" s="53">
        <v>2</v>
      </c>
      <c r="AN141">
        <f t="shared" si="87"/>
        <v>400000</v>
      </c>
      <c r="AO141" s="3">
        <f t="shared" si="88"/>
        <v>2</v>
      </c>
      <c r="AP141">
        <f t="shared" si="71"/>
        <v>57738</v>
      </c>
      <c r="AQ141" s="1">
        <v>28869</v>
      </c>
      <c r="AR141">
        <f t="shared" si="89"/>
        <v>43988.22</v>
      </c>
      <c r="AS141">
        <f t="shared" si="90"/>
        <v>1.5237181752052376</v>
      </c>
      <c r="AT141" s="5">
        <f t="shared" si="91"/>
        <v>1</v>
      </c>
      <c r="AU141" s="5">
        <f t="shared" si="92"/>
        <v>2</v>
      </c>
    </row>
    <row r="142" spans="1:47" x14ac:dyDescent="0.2">
      <c r="A142" s="1"/>
      <c r="B142" s="1"/>
      <c r="C142" s="1"/>
      <c r="D142" s="53" t="s">
        <v>69</v>
      </c>
      <c r="E142" s="1">
        <f t="shared" si="72"/>
        <v>18</v>
      </c>
      <c r="F142" s="53">
        <v>2</v>
      </c>
      <c r="G142">
        <f t="shared" si="73"/>
        <v>400000</v>
      </c>
      <c r="H142" s="3">
        <f t="shared" si="74"/>
        <v>2</v>
      </c>
      <c r="I142">
        <f t="shared" si="69"/>
        <v>53410</v>
      </c>
      <c r="J142" s="1">
        <v>26705</v>
      </c>
      <c r="K142">
        <f t="shared" si="75"/>
        <v>44642.04</v>
      </c>
      <c r="L142">
        <f t="shared" si="76"/>
        <v>1.6716734693877551</v>
      </c>
      <c r="M142" s="5">
        <f t="shared" si="77"/>
        <v>1</v>
      </c>
      <c r="N142" s="5">
        <f t="shared" si="78"/>
        <v>2</v>
      </c>
      <c r="O142" s="1"/>
      <c r="P142" s="1"/>
      <c r="Q142" s="1"/>
      <c r="R142" s="1"/>
      <c r="S142" s="1"/>
      <c r="T142" s="1"/>
      <c r="U142" s="53" t="s">
        <v>69</v>
      </c>
      <c r="V142" s="1">
        <f t="shared" si="79"/>
        <v>18</v>
      </c>
      <c r="W142" s="53">
        <v>2</v>
      </c>
      <c r="X142">
        <f t="shared" si="80"/>
        <v>400000</v>
      </c>
      <c r="Y142" s="3">
        <f t="shared" si="81"/>
        <v>2</v>
      </c>
      <c r="Z142">
        <f t="shared" si="70"/>
        <v>51208</v>
      </c>
      <c r="AA142" s="1">
        <v>25604</v>
      </c>
      <c r="AB142">
        <f t="shared" si="82"/>
        <v>37112.699999999997</v>
      </c>
      <c r="AC142">
        <f t="shared" si="83"/>
        <v>1.4494883611935634</v>
      </c>
      <c r="AD142" s="5">
        <f t="shared" si="84"/>
        <v>1</v>
      </c>
      <c r="AE142" s="5">
        <f t="shared" si="85"/>
        <v>2</v>
      </c>
      <c r="AF142" s="1"/>
      <c r="AG142" s="1"/>
      <c r="AH142" s="1"/>
      <c r="AI142" s="1"/>
      <c r="AJ142" s="1"/>
      <c r="AK142" s="53" t="s">
        <v>69</v>
      </c>
      <c r="AL142" s="1">
        <f t="shared" si="86"/>
        <v>18</v>
      </c>
      <c r="AM142" s="53">
        <v>2</v>
      </c>
      <c r="AN142">
        <f t="shared" si="87"/>
        <v>400000</v>
      </c>
      <c r="AO142" s="3">
        <f t="shared" si="88"/>
        <v>2</v>
      </c>
      <c r="AP142">
        <f t="shared" si="71"/>
        <v>56156</v>
      </c>
      <c r="AQ142" s="1">
        <v>28078</v>
      </c>
      <c r="AR142">
        <f t="shared" si="89"/>
        <v>43988.22</v>
      </c>
      <c r="AS142">
        <f t="shared" si="90"/>
        <v>1.5666436355865803</v>
      </c>
      <c r="AT142" s="5">
        <f t="shared" si="91"/>
        <v>1</v>
      </c>
      <c r="AU142" s="5">
        <f t="shared" si="92"/>
        <v>2</v>
      </c>
    </row>
    <row r="143" spans="1:47" x14ac:dyDescent="0.2">
      <c r="A143" s="1"/>
      <c r="B143" s="1"/>
      <c r="C143" s="1"/>
      <c r="D143" s="53" t="s">
        <v>70</v>
      </c>
      <c r="E143" s="1">
        <f t="shared" si="72"/>
        <v>18</v>
      </c>
      <c r="F143" s="53">
        <v>2</v>
      </c>
      <c r="G143">
        <f t="shared" si="73"/>
        <v>400000</v>
      </c>
      <c r="H143" s="3">
        <f t="shared" si="74"/>
        <v>2</v>
      </c>
      <c r="I143">
        <f t="shared" si="69"/>
        <v>52534</v>
      </c>
      <c r="J143" s="1">
        <v>26267</v>
      </c>
      <c r="K143">
        <f t="shared" si="75"/>
        <v>44642.04</v>
      </c>
      <c r="L143">
        <f t="shared" si="76"/>
        <v>1.6995484828872731</v>
      </c>
      <c r="M143" s="5">
        <f t="shared" si="77"/>
        <v>1</v>
      </c>
      <c r="N143" s="5">
        <f t="shared" si="78"/>
        <v>2</v>
      </c>
      <c r="O143" s="1"/>
      <c r="P143" s="1"/>
      <c r="Q143" s="1"/>
      <c r="R143" s="1"/>
      <c r="S143" s="1"/>
      <c r="T143" s="1"/>
      <c r="U143" s="53" t="s">
        <v>70</v>
      </c>
      <c r="V143" s="1">
        <f t="shared" si="79"/>
        <v>18</v>
      </c>
      <c r="W143" s="53">
        <v>2</v>
      </c>
      <c r="X143">
        <f t="shared" si="80"/>
        <v>400000</v>
      </c>
      <c r="Y143" s="3">
        <f t="shared" si="81"/>
        <v>2</v>
      </c>
      <c r="Z143">
        <f t="shared" si="70"/>
        <v>51704</v>
      </c>
      <c r="AA143" s="1">
        <v>25852</v>
      </c>
      <c r="AB143">
        <f t="shared" si="82"/>
        <v>37112.699999999997</v>
      </c>
      <c r="AC143">
        <f t="shared" si="83"/>
        <v>1.4355833204394244</v>
      </c>
      <c r="AD143" s="5">
        <f t="shared" si="84"/>
        <v>1</v>
      </c>
      <c r="AE143" s="5">
        <f t="shared" si="85"/>
        <v>2</v>
      </c>
      <c r="AF143" s="1"/>
      <c r="AG143" s="1"/>
      <c r="AH143" s="1"/>
      <c r="AI143" s="1"/>
      <c r="AJ143" s="1"/>
      <c r="AK143" s="53" t="s">
        <v>70</v>
      </c>
      <c r="AL143" s="1">
        <f t="shared" si="86"/>
        <v>18</v>
      </c>
      <c r="AM143" s="53">
        <v>2</v>
      </c>
      <c r="AN143">
        <f t="shared" si="87"/>
        <v>400000</v>
      </c>
      <c r="AO143" s="3">
        <f t="shared" si="88"/>
        <v>2</v>
      </c>
      <c r="AP143">
        <f t="shared" si="71"/>
        <v>53798</v>
      </c>
      <c r="AQ143" s="1">
        <v>26899</v>
      </c>
      <c r="AR143">
        <f t="shared" si="89"/>
        <v>43988.22</v>
      </c>
      <c r="AS143">
        <f t="shared" si="90"/>
        <v>1.6353106063422433</v>
      </c>
      <c r="AT143" s="5">
        <f t="shared" si="91"/>
        <v>1</v>
      </c>
      <c r="AU143" s="5">
        <f t="shared" si="92"/>
        <v>2</v>
      </c>
    </row>
    <row r="144" spans="1:47" x14ac:dyDescent="0.2">
      <c r="A144" s="1"/>
      <c r="B144" s="1"/>
      <c r="C144" s="1"/>
      <c r="D144" s="53" t="s">
        <v>71</v>
      </c>
      <c r="E144" s="1">
        <f t="shared" si="72"/>
        <v>18</v>
      </c>
      <c r="F144" s="53">
        <v>2</v>
      </c>
      <c r="G144">
        <f t="shared" si="73"/>
        <v>400000</v>
      </c>
      <c r="H144" s="3">
        <f t="shared" si="74"/>
        <v>2</v>
      </c>
      <c r="I144">
        <f t="shared" si="69"/>
        <v>50828</v>
      </c>
      <c r="J144" s="1">
        <v>25414</v>
      </c>
      <c r="K144">
        <f t="shared" si="75"/>
        <v>44642.04</v>
      </c>
      <c r="L144">
        <f t="shared" si="76"/>
        <v>1.7565924293696389</v>
      </c>
      <c r="M144" s="5">
        <f t="shared" si="77"/>
        <v>1</v>
      </c>
      <c r="N144" s="5">
        <f t="shared" si="78"/>
        <v>2</v>
      </c>
      <c r="O144" s="1"/>
      <c r="P144" s="1"/>
      <c r="Q144" s="1"/>
      <c r="R144" s="1"/>
      <c r="S144" s="1"/>
      <c r="T144" s="1"/>
      <c r="U144" s="53" t="s">
        <v>71</v>
      </c>
      <c r="V144" s="1">
        <f t="shared" si="79"/>
        <v>18</v>
      </c>
      <c r="W144" s="53">
        <v>2</v>
      </c>
      <c r="X144">
        <f t="shared" si="80"/>
        <v>400000</v>
      </c>
      <c r="Y144" s="3">
        <f t="shared" si="81"/>
        <v>2</v>
      </c>
      <c r="Z144">
        <f t="shared" si="70"/>
        <v>51492</v>
      </c>
      <c r="AA144" s="1">
        <v>25746</v>
      </c>
      <c r="AB144">
        <f t="shared" si="82"/>
        <v>37112.699999999997</v>
      </c>
      <c r="AC144">
        <f t="shared" si="83"/>
        <v>1.4414938242833837</v>
      </c>
      <c r="AD144" s="5">
        <f t="shared" si="84"/>
        <v>1</v>
      </c>
      <c r="AE144" s="5">
        <f t="shared" si="85"/>
        <v>2</v>
      </c>
      <c r="AF144" s="1"/>
      <c r="AG144" s="1"/>
      <c r="AH144" s="1"/>
      <c r="AI144" s="1"/>
      <c r="AJ144" s="1"/>
      <c r="AK144" s="53" t="s">
        <v>71</v>
      </c>
      <c r="AL144" s="1">
        <f t="shared" si="86"/>
        <v>18</v>
      </c>
      <c r="AM144" s="53">
        <v>2</v>
      </c>
      <c r="AN144">
        <f t="shared" si="87"/>
        <v>400000</v>
      </c>
      <c r="AO144" s="3">
        <f t="shared" si="88"/>
        <v>2</v>
      </c>
      <c r="AP144">
        <f t="shared" si="71"/>
        <v>51226</v>
      </c>
      <c r="AQ144" s="1">
        <v>25613</v>
      </c>
      <c r="AR144">
        <f t="shared" si="89"/>
        <v>43988.22</v>
      </c>
      <c r="AS144">
        <f t="shared" si="90"/>
        <v>1.7174177175652989</v>
      </c>
      <c r="AT144" s="5">
        <f t="shared" si="91"/>
        <v>1</v>
      </c>
      <c r="AU144" s="5">
        <f t="shared" si="92"/>
        <v>2</v>
      </c>
    </row>
    <row r="145" spans="1:47" x14ac:dyDescent="0.2">
      <c r="A145" s="1"/>
      <c r="B145" s="1"/>
      <c r="C145" s="1"/>
      <c r="D145" s="53" t="s">
        <v>81</v>
      </c>
      <c r="E145" s="1">
        <f t="shared" si="72"/>
        <v>18</v>
      </c>
      <c r="F145" s="53">
        <v>2</v>
      </c>
      <c r="G145">
        <f t="shared" si="73"/>
        <v>400000</v>
      </c>
      <c r="H145" s="3">
        <f t="shared" si="74"/>
        <v>2</v>
      </c>
      <c r="I145">
        <f t="shared" si="69"/>
        <v>48666</v>
      </c>
      <c r="J145" s="1">
        <v>24333</v>
      </c>
      <c r="K145">
        <f t="shared" si="75"/>
        <v>44642.04</v>
      </c>
      <c r="L145">
        <f>K145/J145</f>
        <v>1.8346295154728147</v>
      </c>
      <c r="M145" s="5">
        <f>_xlfn.FLOOR.PRECISE(L145)</f>
        <v>1</v>
      </c>
      <c r="N145" s="5">
        <f>ROUNDUP(L145,0)</f>
        <v>2</v>
      </c>
      <c r="O145" s="1"/>
      <c r="P145" s="1"/>
      <c r="Q145" s="1"/>
      <c r="R145" s="1"/>
      <c r="S145" s="1"/>
      <c r="T145" s="1"/>
      <c r="U145" s="53" t="s">
        <v>81</v>
      </c>
      <c r="V145" s="1">
        <f t="shared" si="79"/>
        <v>18</v>
      </c>
      <c r="W145" s="53">
        <v>2</v>
      </c>
      <c r="X145">
        <f t="shared" si="80"/>
        <v>400000</v>
      </c>
      <c r="Y145" s="3">
        <f t="shared" si="81"/>
        <v>2</v>
      </c>
      <c r="Z145">
        <f t="shared" si="70"/>
        <v>51386</v>
      </c>
      <c r="AA145" s="1">
        <v>25693</v>
      </c>
      <c r="AB145">
        <f t="shared" si="82"/>
        <v>37112.699999999997</v>
      </c>
      <c r="AC145">
        <f>AB145/AA145</f>
        <v>1.4444673646518507</v>
      </c>
      <c r="AD145" s="5">
        <f>_xlfn.FLOOR.PRECISE(AC145)</f>
        <v>1</v>
      </c>
      <c r="AE145" s="5">
        <f>ROUNDUP(AC145,0)</f>
        <v>2</v>
      </c>
      <c r="AF145" s="1"/>
      <c r="AG145" s="1"/>
      <c r="AH145" s="1"/>
      <c r="AI145" s="1"/>
      <c r="AJ145" s="1"/>
      <c r="AK145" s="53" t="s">
        <v>81</v>
      </c>
      <c r="AL145" s="1">
        <f t="shared" si="86"/>
        <v>18</v>
      </c>
      <c r="AM145" s="53">
        <v>2</v>
      </c>
      <c r="AN145">
        <f t="shared" si="87"/>
        <v>400000</v>
      </c>
      <c r="AO145" s="3">
        <f t="shared" si="88"/>
        <v>2</v>
      </c>
      <c r="AP145">
        <f t="shared" si="71"/>
        <v>49400</v>
      </c>
      <c r="AQ145" s="1">
        <v>24700</v>
      </c>
      <c r="AR145">
        <f t="shared" si="89"/>
        <v>43988.22</v>
      </c>
      <c r="AS145">
        <f>AR145/AQ145</f>
        <v>1.7808995951417004</v>
      </c>
      <c r="AT145" s="5">
        <f>_xlfn.FLOOR.PRECISE(AS145)</f>
        <v>1</v>
      </c>
      <c r="AU145" s="5">
        <f>ROUNDUP(AS145,0)</f>
        <v>2</v>
      </c>
    </row>
    <row r="146" spans="1:47" x14ac:dyDescent="0.2">
      <c r="A146" s="1"/>
      <c r="B146" s="1"/>
      <c r="C146" s="1"/>
      <c r="D146" s="53" t="s">
        <v>82</v>
      </c>
      <c r="E146" s="1">
        <f t="shared" si="72"/>
        <v>18</v>
      </c>
      <c r="F146" s="53">
        <v>2</v>
      </c>
      <c r="G146">
        <f t="shared" si="73"/>
        <v>400000</v>
      </c>
      <c r="H146" s="3">
        <f t="shared" si="74"/>
        <v>2</v>
      </c>
      <c r="I146">
        <f t="shared" si="69"/>
        <v>47142</v>
      </c>
      <c r="J146" s="1">
        <v>23571</v>
      </c>
      <c r="K146">
        <f t="shared" si="75"/>
        <v>44642.04</v>
      </c>
      <c r="L146">
        <f t="shared" ref="L146:L169" si="93">K146/J146</f>
        <v>1.8939391625302278</v>
      </c>
      <c r="M146" s="5">
        <f t="shared" ref="M146:M169" si="94">_xlfn.FLOOR.PRECISE(L146)</f>
        <v>1</v>
      </c>
      <c r="N146" s="5">
        <f t="shared" ref="N146:N169" si="95">ROUNDUP(L146,0)</f>
        <v>2</v>
      </c>
      <c r="O146" s="1"/>
      <c r="P146" s="1"/>
      <c r="Q146" s="1"/>
      <c r="R146" s="1"/>
      <c r="S146" s="1"/>
      <c r="T146" s="1"/>
      <c r="U146" s="53" t="s">
        <v>82</v>
      </c>
      <c r="V146" s="1">
        <f t="shared" si="79"/>
        <v>18</v>
      </c>
      <c r="W146" s="53">
        <v>2</v>
      </c>
      <c r="X146">
        <f t="shared" si="80"/>
        <v>400000</v>
      </c>
      <c r="Y146" s="3">
        <f t="shared" si="81"/>
        <v>2</v>
      </c>
      <c r="Z146">
        <f t="shared" si="70"/>
        <v>50978</v>
      </c>
      <c r="AA146" s="1">
        <v>25489</v>
      </c>
      <c r="AB146">
        <f t="shared" si="82"/>
        <v>37112.699999999997</v>
      </c>
      <c r="AC146">
        <f t="shared" ref="AC146:AC169" si="96">AB146/AA146</f>
        <v>1.4560280905488641</v>
      </c>
      <c r="AD146" s="5">
        <f t="shared" ref="AD146:AD169" si="97">_xlfn.FLOOR.PRECISE(AC146)</f>
        <v>1</v>
      </c>
      <c r="AE146" s="5">
        <f t="shared" ref="AE146:AE169" si="98">ROUNDUP(AC146,0)</f>
        <v>2</v>
      </c>
      <c r="AF146" s="1"/>
      <c r="AG146" s="1"/>
      <c r="AH146" s="1"/>
      <c r="AI146" s="1"/>
      <c r="AJ146" s="1"/>
      <c r="AK146" s="53" t="s">
        <v>82</v>
      </c>
      <c r="AL146" s="1">
        <f t="shared" si="86"/>
        <v>18</v>
      </c>
      <c r="AM146" s="53">
        <v>2</v>
      </c>
      <c r="AN146">
        <f t="shared" si="87"/>
        <v>400000</v>
      </c>
      <c r="AO146" s="3">
        <f t="shared" si="88"/>
        <v>2</v>
      </c>
      <c r="AP146">
        <f t="shared" si="71"/>
        <v>46738</v>
      </c>
      <c r="AQ146" s="1">
        <v>23369</v>
      </c>
      <c r="AR146">
        <f t="shared" si="89"/>
        <v>43988.22</v>
      </c>
      <c r="AS146">
        <f t="shared" ref="AS146:AS169" si="99">AR146/AQ146</f>
        <v>1.8823321494287304</v>
      </c>
      <c r="AT146" s="5">
        <f t="shared" ref="AT146:AT169" si="100">_xlfn.FLOOR.PRECISE(AS146)</f>
        <v>1</v>
      </c>
      <c r="AU146" s="5">
        <f t="shared" ref="AU146:AU169" si="101">ROUNDUP(AS146,0)</f>
        <v>2</v>
      </c>
    </row>
    <row r="147" spans="1:47" x14ac:dyDescent="0.2">
      <c r="A147" s="1"/>
      <c r="B147" s="1"/>
      <c r="C147" s="1"/>
      <c r="D147" s="53" t="s">
        <v>83</v>
      </c>
      <c r="E147" s="1">
        <f t="shared" si="72"/>
        <v>18</v>
      </c>
      <c r="F147" s="53">
        <v>2</v>
      </c>
      <c r="G147">
        <f t="shared" si="73"/>
        <v>400000</v>
      </c>
      <c r="H147" s="3">
        <f t="shared" si="74"/>
        <v>3</v>
      </c>
      <c r="I147">
        <f t="shared" si="69"/>
        <v>44628</v>
      </c>
      <c r="J147" s="1">
        <v>22314</v>
      </c>
      <c r="K147">
        <f t="shared" si="75"/>
        <v>44642.04</v>
      </c>
      <c r="L147">
        <f t="shared" si="93"/>
        <v>2.0006292013982252</v>
      </c>
      <c r="M147" s="5">
        <f t="shared" si="94"/>
        <v>2</v>
      </c>
      <c r="N147" s="5">
        <f t="shared" si="95"/>
        <v>3</v>
      </c>
      <c r="O147" s="1"/>
      <c r="P147" s="1"/>
      <c r="Q147" s="1"/>
      <c r="R147" s="1"/>
      <c r="S147" s="1"/>
      <c r="T147" s="1"/>
      <c r="U147" s="53" t="s">
        <v>83</v>
      </c>
      <c r="V147" s="1">
        <f t="shared" si="79"/>
        <v>18</v>
      </c>
      <c r="W147" s="53">
        <v>2</v>
      </c>
      <c r="X147">
        <f t="shared" si="80"/>
        <v>400000</v>
      </c>
      <c r="Y147" s="3">
        <f t="shared" si="81"/>
        <v>2</v>
      </c>
      <c r="Z147">
        <f t="shared" si="70"/>
        <v>50656</v>
      </c>
      <c r="AA147" s="1">
        <v>25328</v>
      </c>
      <c r="AB147">
        <f t="shared" si="82"/>
        <v>37112.699999999997</v>
      </c>
      <c r="AC147">
        <f t="shared" si="96"/>
        <v>1.4652834807327857</v>
      </c>
      <c r="AD147" s="5">
        <f t="shared" si="97"/>
        <v>1</v>
      </c>
      <c r="AE147" s="5">
        <f t="shared" si="98"/>
        <v>2</v>
      </c>
      <c r="AF147" s="1"/>
      <c r="AG147" s="1"/>
      <c r="AH147" s="1"/>
      <c r="AI147" s="1"/>
      <c r="AJ147" s="1"/>
      <c r="AK147" s="53" t="s">
        <v>83</v>
      </c>
      <c r="AL147" s="1">
        <f t="shared" si="86"/>
        <v>18</v>
      </c>
      <c r="AM147" s="53">
        <v>2</v>
      </c>
      <c r="AN147">
        <f t="shared" si="87"/>
        <v>400000</v>
      </c>
      <c r="AO147" s="3">
        <f t="shared" si="88"/>
        <v>2</v>
      </c>
      <c r="AP147">
        <f t="shared" si="71"/>
        <v>44436</v>
      </c>
      <c r="AQ147" s="1">
        <v>22218</v>
      </c>
      <c r="AR147">
        <f t="shared" si="89"/>
        <v>43988.22</v>
      </c>
      <c r="AS147">
        <f t="shared" si="99"/>
        <v>1.9798460707534431</v>
      </c>
      <c r="AT147" s="5">
        <f t="shared" si="100"/>
        <v>1</v>
      </c>
      <c r="AU147" s="5">
        <f t="shared" si="101"/>
        <v>2</v>
      </c>
    </row>
    <row r="148" spans="1:47" x14ac:dyDescent="0.2">
      <c r="A148" s="1"/>
      <c r="B148" s="1"/>
      <c r="C148" s="1"/>
      <c r="D148" s="53" t="s">
        <v>84</v>
      </c>
      <c r="E148" s="1">
        <f t="shared" si="72"/>
        <v>18</v>
      </c>
      <c r="F148" s="53">
        <v>2</v>
      </c>
      <c r="G148">
        <f t="shared" si="73"/>
        <v>400000</v>
      </c>
      <c r="H148" s="3">
        <f t="shared" si="74"/>
        <v>3</v>
      </c>
      <c r="I148">
        <f t="shared" si="69"/>
        <v>43246</v>
      </c>
      <c r="J148" s="1">
        <v>21623</v>
      </c>
      <c r="K148">
        <f t="shared" si="75"/>
        <v>44642.04</v>
      </c>
      <c r="L148">
        <f t="shared" si="93"/>
        <v>2.0645627341256994</v>
      </c>
      <c r="M148" s="5">
        <f t="shared" si="94"/>
        <v>2</v>
      </c>
      <c r="N148" s="5">
        <f t="shared" si="95"/>
        <v>3</v>
      </c>
      <c r="O148" s="1"/>
      <c r="P148" s="1"/>
      <c r="Q148" s="1"/>
      <c r="R148" s="1"/>
      <c r="S148" s="1"/>
      <c r="T148" s="1"/>
      <c r="U148" s="53" t="s">
        <v>84</v>
      </c>
      <c r="V148" s="1">
        <f t="shared" si="79"/>
        <v>18</v>
      </c>
      <c r="W148" s="53">
        <v>2</v>
      </c>
      <c r="X148">
        <f t="shared" si="80"/>
        <v>400000</v>
      </c>
      <c r="Y148" s="3">
        <f t="shared" si="81"/>
        <v>2</v>
      </c>
      <c r="Z148">
        <f t="shared" si="70"/>
        <v>50050</v>
      </c>
      <c r="AA148" s="1">
        <v>25025</v>
      </c>
      <c r="AB148">
        <f t="shared" si="82"/>
        <v>37112.699999999997</v>
      </c>
      <c r="AC148">
        <f t="shared" si="96"/>
        <v>1.4830249750249749</v>
      </c>
      <c r="AD148" s="5">
        <f t="shared" si="97"/>
        <v>1</v>
      </c>
      <c r="AE148" s="5">
        <f t="shared" si="98"/>
        <v>2</v>
      </c>
      <c r="AF148" s="1"/>
      <c r="AG148" s="1"/>
      <c r="AH148" s="1"/>
      <c r="AI148" s="1"/>
      <c r="AJ148" s="1"/>
      <c r="AK148" s="53" t="s">
        <v>84</v>
      </c>
      <c r="AL148" s="1">
        <f t="shared" si="86"/>
        <v>18</v>
      </c>
      <c r="AM148" s="53">
        <v>2</v>
      </c>
      <c r="AN148">
        <f t="shared" si="87"/>
        <v>400000</v>
      </c>
      <c r="AO148" s="3">
        <f t="shared" si="88"/>
        <v>3</v>
      </c>
      <c r="AP148">
        <f t="shared" si="71"/>
        <v>42444</v>
      </c>
      <c r="AQ148" s="1">
        <v>21222</v>
      </c>
      <c r="AR148">
        <f t="shared" si="89"/>
        <v>43988.22</v>
      </c>
      <c r="AS148">
        <f t="shared" si="99"/>
        <v>2.0727650551314674</v>
      </c>
      <c r="AT148" s="5">
        <f t="shared" si="100"/>
        <v>2</v>
      </c>
      <c r="AU148" s="5">
        <f t="shared" si="101"/>
        <v>3</v>
      </c>
    </row>
    <row r="149" spans="1:47" x14ac:dyDescent="0.2">
      <c r="A149" s="1"/>
      <c r="B149" s="1"/>
      <c r="C149" s="1"/>
      <c r="D149" s="53" t="s">
        <v>85</v>
      </c>
      <c r="E149" s="1">
        <f t="shared" si="72"/>
        <v>18</v>
      </c>
      <c r="F149" s="53">
        <v>2</v>
      </c>
      <c r="G149">
        <f t="shared" si="73"/>
        <v>400000</v>
      </c>
      <c r="H149" s="3">
        <f t="shared" si="74"/>
        <v>3</v>
      </c>
      <c r="I149">
        <f t="shared" si="69"/>
        <v>41506</v>
      </c>
      <c r="J149" s="1">
        <v>20753</v>
      </c>
      <c r="K149">
        <f t="shared" si="75"/>
        <v>44642.04</v>
      </c>
      <c r="L149">
        <f t="shared" si="93"/>
        <v>2.1511126102250278</v>
      </c>
      <c r="M149" s="5">
        <f t="shared" si="94"/>
        <v>2</v>
      </c>
      <c r="N149" s="5">
        <f t="shared" si="95"/>
        <v>3</v>
      </c>
      <c r="O149" s="1"/>
      <c r="P149" s="1"/>
      <c r="Q149" s="1"/>
      <c r="R149" s="1"/>
      <c r="S149" s="1"/>
      <c r="T149" s="1"/>
      <c r="U149" s="53" t="s">
        <v>85</v>
      </c>
      <c r="V149" s="1">
        <f t="shared" si="79"/>
        <v>18</v>
      </c>
      <c r="W149" s="53">
        <v>2</v>
      </c>
      <c r="X149">
        <f t="shared" si="80"/>
        <v>400000</v>
      </c>
      <c r="Y149" s="3">
        <f t="shared" si="81"/>
        <v>2</v>
      </c>
      <c r="Z149">
        <f t="shared" si="70"/>
        <v>49280</v>
      </c>
      <c r="AA149" s="1">
        <v>24640</v>
      </c>
      <c r="AB149">
        <f t="shared" si="82"/>
        <v>37112.699999999997</v>
      </c>
      <c r="AC149">
        <f t="shared" si="96"/>
        <v>1.5061972402597401</v>
      </c>
      <c r="AD149" s="5">
        <f t="shared" si="97"/>
        <v>1</v>
      </c>
      <c r="AE149" s="5">
        <f t="shared" si="98"/>
        <v>2</v>
      </c>
      <c r="AF149" s="1"/>
      <c r="AG149" s="1"/>
      <c r="AH149" s="1"/>
      <c r="AI149" s="1"/>
      <c r="AJ149" s="1"/>
      <c r="AK149" s="53" t="s">
        <v>85</v>
      </c>
      <c r="AL149" s="1">
        <f t="shared" si="86"/>
        <v>18</v>
      </c>
      <c r="AM149" s="53">
        <v>2</v>
      </c>
      <c r="AN149">
        <f t="shared" si="87"/>
        <v>400000</v>
      </c>
      <c r="AO149" s="3">
        <f t="shared" si="88"/>
        <v>3</v>
      </c>
      <c r="AP149">
        <f t="shared" si="71"/>
        <v>39966</v>
      </c>
      <c r="AQ149" s="1">
        <v>19983</v>
      </c>
      <c r="AR149">
        <f t="shared" si="89"/>
        <v>43988.22</v>
      </c>
      <c r="AS149">
        <f t="shared" si="99"/>
        <v>2.2012820897763099</v>
      </c>
      <c r="AT149" s="5">
        <f t="shared" si="100"/>
        <v>2</v>
      </c>
      <c r="AU149" s="5">
        <f t="shared" si="101"/>
        <v>3</v>
      </c>
    </row>
    <row r="150" spans="1:47" x14ac:dyDescent="0.2">
      <c r="A150" s="1"/>
      <c r="B150" s="1"/>
      <c r="C150" s="1"/>
      <c r="D150" s="53" t="s">
        <v>86</v>
      </c>
      <c r="E150" s="1">
        <f t="shared" si="72"/>
        <v>18</v>
      </c>
      <c r="F150" s="53">
        <v>2</v>
      </c>
      <c r="G150">
        <f t="shared" si="73"/>
        <v>400000</v>
      </c>
      <c r="H150" s="3">
        <f t="shared" si="74"/>
        <v>3</v>
      </c>
      <c r="I150">
        <f t="shared" si="69"/>
        <v>39272</v>
      </c>
      <c r="J150" s="1">
        <v>19636</v>
      </c>
      <c r="K150">
        <f t="shared" si="75"/>
        <v>44642.04</v>
      </c>
      <c r="L150">
        <f t="shared" si="93"/>
        <v>2.2734793236911797</v>
      </c>
      <c r="M150" s="5">
        <f t="shared" si="94"/>
        <v>2</v>
      </c>
      <c r="N150" s="5">
        <f t="shared" si="95"/>
        <v>3</v>
      </c>
      <c r="O150" s="1"/>
      <c r="P150" s="1"/>
      <c r="Q150" s="1"/>
      <c r="R150" s="1"/>
      <c r="S150" s="1"/>
      <c r="T150" s="1"/>
      <c r="U150" s="53" t="s">
        <v>86</v>
      </c>
      <c r="V150" s="1">
        <f t="shared" si="79"/>
        <v>18</v>
      </c>
      <c r="W150" s="53">
        <v>2</v>
      </c>
      <c r="X150">
        <f t="shared" si="80"/>
        <v>400000</v>
      </c>
      <c r="Y150" s="3">
        <f t="shared" si="81"/>
        <v>2</v>
      </c>
      <c r="Z150">
        <f t="shared" si="70"/>
        <v>48656</v>
      </c>
      <c r="AA150" s="1">
        <v>24328</v>
      </c>
      <c r="AB150">
        <f t="shared" si="82"/>
        <v>37112.699999999997</v>
      </c>
      <c r="AC150">
        <f t="shared" si="96"/>
        <v>1.5255138112463005</v>
      </c>
      <c r="AD150" s="5">
        <f t="shared" si="97"/>
        <v>1</v>
      </c>
      <c r="AE150" s="5">
        <f t="shared" si="98"/>
        <v>2</v>
      </c>
      <c r="AF150" s="1"/>
      <c r="AG150" s="1"/>
      <c r="AH150" s="1"/>
      <c r="AI150" s="1"/>
      <c r="AJ150" s="1"/>
      <c r="AK150" s="53" t="s">
        <v>86</v>
      </c>
      <c r="AL150" s="1">
        <f t="shared" si="86"/>
        <v>18</v>
      </c>
      <c r="AM150" s="53">
        <v>2</v>
      </c>
      <c r="AN150">
        <f t="shared" si="87"/>
        <v>400000</v>
      </c>
      <c r="AO150" s="3">
        <f t="shared" si="88"/>
        <v>3</v>
      </c>
      <c r="AP150">
        <f t="shared" si="71"/>
        <v>37548</v>
      </c>
      <c r="AQ150" s="1">
        <v>18774</v>
      </c>
      <c r="AR150">
        <f t="shared" si="89"/>
        <v>43988.22</v>
      </c>
      <c r="AS150">
        <f t="shared" si="99"/>
        <v>2.3430393096836051</v>
      </c>
      <c r="AT150" s="5">
        <f t="shared" si="100"/>
        <v>2</v>
      </c>
      <c r="AU150" s="5">
        <f t="shared" si="101"/>
        <v>3</v>
      </c>
    </row>
    <row r="151" spans="1:47" x14ac:dyDescent="0.2">
      <c r="A151" s="1"/>
      <c r="B151" s="1"/>
      <c r="C151" s="1"/>
      <c r="D151" s="53" t="s">
        <v>87</v>
      </c>
      <c r="E151" s="1">
        <f t="shared" si="72"/>
        <v>18</v>
      </c>
      <c r="F151" s="53">
        <v>2</v>
      </c>
      <c r="G151">
        <f>B$4/25</f>
        <v>400000</v>
      </c>
      <c r="H151" s="3">
        <f t="shared" si="74"/>
        <v>3</v>
      </c>
      <c r="I151">
        <f t="shared" si="69"/>
        <v>37556</v>
      </c>
      <c r="J151" s="1">
        <v>18778</v>
      </c>
      <c r="K151">
        <f t="shared" si="75"/>
        <v>44642.04</v>
      </c>
      <c r="L151">
        <f t="shared" si="93"/>
        <v>2.3773586111406968</v>
      </c>
      <c r="M151" s="5">
        <f t="shared" si="94"/>
        <v>2</v>
      </c>
      <c r="N151" s="5">
        <f t="shared" si="95"/>
        <v>3</v>
      </c>
      <c r="O151" s="1"/>
      <c r="P151" s="1"/>
      <c r="Q151" s="1"/>
      <c r="R151" s="1"/>
      <c r="S151" s="1"/>
      <c r="T151" s="1"/>
      <c r="U151" s="53" t="s">
        <v>87</v>
      </c>
      <c r="V151" s="1">
        <f t="shared" si="79"/>
        <v>18</v>
      </c>
      <c r="W151" s="53">
        <v>2</v>
      </c>
      <c r="X151">
        <f>S$4/25</f>
        <v>400000</v>
      </c>
      <c r="Y151" s="3">
        <f t="shared" si="81"/>
        <v>2</v>
      </c>
      <c r="Z151">
        <f t="shared" si="70"/>
        <v>47906</v>
      </c>
      <c r="AA151" s="1">
        <v>23953</v>
      </c>
      <c r="AB151">
        <f t="shared" si="82"/>
        <v>37112.699999999997</v>
      </c>
      <c r="AC151">
        <f t="shared" si="96"/>
        <v>1.5493967352732434</v>
      </c>
      <c r="AD151" s="5">
        <f t="shared" si="97"/>
        <v>1</v>
      </c>
      <c r="AE151" s="5">
        <f t="shared" si="98"/>
        <v>2</v>
      </c>
      <c r="AF151" s="1"/>
      <c r="AG151" s="1"/>
      <c r="AH151" s="1"/>
      <c r="AI151" s="1"/>
      <c r="AJ151" s="1"/>
      <c r="AK151" s="53" t="s">
        <v>87</v>
      </c>
      <c r="AL151" s="1">
        <f t="shared" si="86"/>
        <v>18</v>
      </c>
      <c r="AM151" s="53">
        <v>2</v>
      </c>
      <c r="AN151">
        <f>AI$4/25</f>
        <v>400000</v>
      </c>
      <c r="AO151" s="3">
        <f t="shared" si="88"/>
        <v>3</v>
      </c>
      <c r="AP151">
        <f t="shared" si="71"/>
        <v>35530</v>
      </c>
      <c r="AQ151" s="1">
        <v>17765</v>
      </c>
      <c r="AR151">
        <f t="shared" si="89"/>
        <v>43988.22</v>
      </c>
      <c r="AS151">
        <f t="shared" si="99"/>
        <v>2.4761170841542359</v>
      </c>
      <c r="AT151" s="5">
        <f t="shared" si="100"/>
        <v>2</v>
      </c>
      <c r="AU151" s="5">
        <f t="shared" si="101"/>
        <v>3</v>
      </c>
    </row>
    <row r="152" spans="1:47" x14ac:dyDescent="0.2">
      <c r="A152" s="1"/>
      <c r="B152" s="1"/>
      <c r="C152" s="1"/>
      <c r="D152" s="53" t="s">
        <v>88</v>
      </c>
      <c r="E152" s="1">
        <f t="shared" si="72"/>
        <v>18</v>
      </c>
      <c r="F152" s="53">
        <v>2</v>
      </c>
      <c r="G152">
        <f t="shared" si="73"/>
        <v>400000</v>
      </c>
      <c r="H152" s="3">
        <f t="shared" si="74"/>
        <v>3</v>
      </c>
      <c r="I152">
        <f t="shared" si="69"/>
        <v>35644</v>
      </c>
      <c r="J152" s="1">
        <v>17822</v>
      </c>
      <c r="K152">
        <f t="shared" si="75"/>
        <v>44642.04</v>
      </c>
      <c r="L152">
        <f t="shared" si="93"/>
        <v>2.5048838514195939</v>
      </c>
      <c r="M152" s="5">
        <f t="shared" si="94"/>
        <v>2</v>
      </c>
      <c r="N152" s="5">
        <f t="shared" si="95"/>
        <v>3</v>
      </c>
      <c r="O152" s="1"/>
      <c r="P152" s="1"/>
      <c r="Q152" s="1"/>
      <c r="R152" s="1"/>
      <c r="S152" s="1"/>
      <c r="T152" s="1"/>
      <c r="U152" s="53" t="s">
        <v>88</v>
      </c>
      <c r="V152" s="1">
        <f t="shared" si="79"/>
        <v>18</v>
      </c>
      <c r="W152" s="53">
        <v>2</v>
      </c>
      <c r="X152">
        <f t="shared" si="80"/>
        <v>400000</v>
      </c>
      <c r="Y152" s="3">
        <f t="shared" si="81"/>
        <v>2</v>
      </c>
      <c r="Z152">
        <f t="shared" si="70"/>
        <v>47034</v>
      </c>
      <c r="AA152" s="1">
        <v>23517</v>
      </c>
      <c r="AB152">
        <f t="shared" si="82"/>
        <v>37112.699999999997</v>
      </c>
      <c r="AC152">
        <f t="shared" si="96"/>
        <v>1.578122209465493</v>
      </c>
      <c r="AD152" s="5">
        <f t="shared" si="97"/>
        <v>1</v>
      </c>
      <c r="AE152" s="5">
        <f t="shared" si="98"/>
        <v>2</v>
      </c>
      <c r="AF152" s="1"/>
      <c r="AG152" s="1"/>
      <c r="AH152" s="1"/>
      <c r="AI152" s="1"/>
      <c r="AJ152" s="1"/>
      <c r="AK152" s="53" t="s">
        <v>88</v>
      </c>
      <c r="AL152" s="1">
        <f t="shared" si="86"/>
        <v>18</v>
      </c>
      <c r="AM152" s="53">
        <v>2</v>
      </c>
      <c r="AN152">
        <f t="shared" si="87"/>
        <v>400000</v>
      </c>
      <c r="AO152" s="3">
        <f t="shared" si="88"/>
        <v>3</v>
      </c>
      <c r="AP152">
        <f t="shared" si="71"/>
        <v>33066</v>
      </c>
      <c r="AQ152" s="1">
        <v>16533</v>
      </c>
      <c r="AR152">
        <f t="shared" si="89"/>
        <v>43988.22</v>
      </c>
      <c r="AS152">
        <f t="shared" si="99"/>
        <v>2.6606314643440392</v>
      </c>
      <c r="AT152" s="5">
        <f t="shared" si="100"/>
        <v>2</v>
      </c>
      <c r="AU152" s="5">
        <f t="shared" si="101"/>
        <v>3</v>
      </c>
    </row>
    <row r="153" spans="1:47" x14ac:dyDescent="0.2">
      <c r="A153" s="1"/>
      <c r="B153" s="1"/>
      <c r="C153" s="1"/>
      <c r="D153" s="53" t="s">
        <v>89</v>
      </c>
      <c r="E153" s="1">
        <f t="shared" si="72"/>
        <v>18</v>
      </c>
      <c r="F153" s="53">
        <v>2</v>
      </c>
      <c r="G153">
        <f t="shared" si="73"/>
        <v>400000</v>
      </c>
      <c r="H153" s="3">
        <f t="shared" si="74"/>
        <v>3</v>
      </c>
      <c r="I153">
        <f t="shared" si="69"/>
        <v>33358</v>
      </c>
      <c r="J153" s="1">
        <v>16679</v>
      </c>
      <c r="K153">
        <f t="shared" si="75"/>
        <v>44642.04</v>
      </c>
      <c r="L153">
        <f t="shared" si="93"/>
        <v>2.6765417590982672</v>
      </c>
      <c r="M153" s="5">
        <f t="shared" si="94"/>
        <v>2</v>
      </c>
      <c r="N153" s="5">
        <f t="shared" si="95"/>
        <v>3</v>
      </c>
      <c r="O153" s="1"/>
      <c r="P153" s="1"/>
      <c r="Q153" s="1"/>
      <c r="R153" s="1"/>
      <c r="S153" s="1"/>
      <c r="T153" s="1"/>
      <c r="U153" s="53" t="s">
        <v>89</v>
      </c>
      <c r="V153" s="1">
        <f t="shared" si="79"/>
        <v>18</v>
      </c>
      <c r="W153" s="53">
        <v>2</v>
      </c>
      <c r="X153">
        <f t="shared" si="80"/>
        <v>400000</v>
      </c>
      <c r="Y153" s="3">
        <f t="shared" si="81"/>
        <v>2</v>
      </c>
      <c r="Z153">
        <f t="shared" si="70"/>
        <v>45600</v>
      </c>
      <c r="AA153" s="1">
        <v>22800</v>
      </c>
      <c r="AB153">
        <f t="shared" si="82"/>
        <v>37112.699999999997</v>
      </c>
      <c r="AC153">
        <f t="shared" si="96"/>
        <v>1.6277499999999998</v>
      </c>
      <c r="AD153" s="5">
        <f t="shared" si="97"/>
        <v>1</v>
      </c>
      <c r="AE153" s="5">
        <f t="shared" si="98"/>
        <v>2</v>
      </c>
      <c r="AF153" s="1"/>
      <c r="AG153" s="1"/>
      <c r="AH153" s="1"/>
      <c r="AI153" s="1"/>
      <c r="AJ153" s="1"/>
      <c r="AK153" s="53" t="s">
        <v>89</v>
      </c>
      <c r="AL153" s="1">
        <f t="shared" si="86"/>
        <v>17</v>
      </c>
      <c r="AM153" s="53">
        <v>2</v>
      </c>
      <c r="AN153">
        <f t="shared" si="87"/>
        <v>400000</v>
      </c>
      <c r="AO153" s="3">
        <f t="shared" si="88"/>
        <v>3</v>
      </c>
      <c r="AP153">
        <f t="shared" si="71"/>
        <v>30762</v>
      </c>
      <c r="AQ153" s="1">
        <v>15381</v>
      </c>
      <c r="AR153">
        <f t="shared" si="89"/>
        <v>43988.22</v>
      </c>
      <c r="AS153">
        <f t="shared" si="99"/>
        <v>2.8599063779988296</v>
      </c>
      <c r="AT153" s="5">
        <f t="shared" si="100"/>
        <v>2</v>
      </c>
      <c r="AU153" s="5">
        <f t="shared" si="101"/>
        <v>3</v>
      </c>
    </row>
    <row r="154" spans="1:47" x14ac:dyDescent="0.2">
      <c r="A154" s="1"/>
      <c r="B154" s="1"/>
      <c r="C154" s="1"/>
      <c r="D154" s="53" t="s">
        <v>90</v>
      </c>
      <c r="E154" s="1">
        <f t="shared" si="72"/>
        <v>17</v>
      </c>
      <c r="F154" s="53">
        <v>2</v>
      </c>
      <c r="G154">
        <f t="shared" si="73"/>
        <v>400000</v>
      </c>
      <c r="H154" s="3">
        <f t="shared" si="74"/>
        <v>3</v>
      </c>
      <c r="I154">
        <f t="shared" si="69"/>
        <v>31866</v>
      </c>
      <c r="J154" s="1">
        <v>15933</v>
      </c>
      <c r="K154">
        <f t="shared" si="75"/>
        <v>44642.04</v>
      </c>
      <c r="L154">
        <f t="shared" si="93"/>
        <v>2.8018602899642251</v>
      </c>
      <c r="M154" s="5">
        <f t="shared" si="94"/>
        <v>2</v>
      </c>
      <c r="N154" s="5">
        <f t="shared" si="95"/>
        <v>3</v>
      </c>
      <c r="O154" s="1"/>
      <c r="P154" s="1"/>
      <c r="Q154" s="1"/>
      <c r="R154" s="1"/>
      <c r="S154" s="1"/>
      <c r="T154" s="1"/>
      <c r="U154" s="53" t="s">
        <v>90</v>
      </c>
      <c r="V154" s="1">
        <f t="shared" si="79"/>
        <v>18</v>
      </c>
      <c r="W154" s="53">
        <v>2</v>
      </c>
      <c r="X154">
        <f t="shared" si="80"/>
        <v>400000</v>
      </c>
      <c r="Y154" s="3">
        <f t="shared" si="81"/>
        <v>2</v>
      </c>
      <c r="Z154">
        <f t="shared" si="70"/>
        <v>44564</v>
      </c>
      <c r="AA154" s="1">
        <v>22282</v>
      </c>
      <c r="AB154">
        <f t="shared" si="82"/>
        <v>37112.699999999997</v>
      </c>
      <c r="AC154">
        <f t="shared" si="96"/>
        <v>1.6655910600484696</v>
      </c>
      <c r="AD154" s="5">
        <f t="shared" si="97"/>
        <v>1</v>
      </c>
      <c r="AE154" s="5">
        <f t="shared" si="98"/>
        <v>2</v>
      </c>
      <c r="AF154" s="1"/>
      <c r="AG154" s="1"/>
      <c r="AH154" s="1"/>
      <c r="AI154" s="1"/>
      <c r="AJ154" s="1"/>
      <c r="AK154" s="53" t="s">
        <v>90</v>
      </c>
      <c r="AL154" s="1">
        <f t="shared" si="86"/>
        <v>17</v>
      </c>
      <c r="AM154" s="53">
        <v>2</v>
      </c>
      <c r="AN154">
        <f t="shared" si="87"/>
        <v>400000</v>
      </c>
      <c r="AO154" s="3">
        <f t="shared" si="88"/>
        <v>4</v>
      </c>
      <c r="AP154">
        <f t="shared" si="71"/>
        <v>28478</v>
      </c>
      <c r="AQ154" s="1">
        <v>14239</v>
      </c>
      <c r="AR154">
        <f t="shared" si="89"/>
        <v>43988.22</v>
      </c>
      <c r="AS154">
        <f t="shared" si="99"/>
        <v>3.0892773368916355</v>
      </c>
      <c r="AT154" s="5">
        <f t="shared" si="100"/>
        <v>3</v>
      </c>
      <c r="AU154" s="5">
        <f t="shared" si="101"/>
        <v>4</v>
      </c>
    </row>
    <row r="155" spans="1:47" x14ac:dyDescent="0.2">
      <c r="A155" s="1"/>
      <c r="B155" s="1"/>
      <c r="C155" s="1"/>
      <c r="D155" s="53" t="s">
        <v>91</v>
      </c>
      <c r="E155" s="1">
        <f t="shared" si="72"/>
        <v>17</v>
      </c>
      <c r="F155" s="53">
        <v>2</v>
      </c>
      <c r="G155">
        <f t="shared" si="73"/>
        <v>400000</v>
      </c>
      <c r="H155" s="3">
        <f t="shared" si="74"/>
        <v>3</v>
      </c>
      <c r="I155">
        <f t="shared" si="69"/>
        <v>29810</v>
      </c>
      <c r="J155" s="1">
        <v>14905</v>
      </c>
      <c r="K155">
        <f t="shared" si="75"/>
        <v>44642.04</v>
      </c>
      <c r="L155">
        <f t="shared" si="93"/>
        <v>2.9951049983227107</v>
      </c>
      <c r="M155" s="5">
        <f t="shared" si="94"/>
        <v>2</v>
      </c>
      <c r="N155" s="5">
        <f t="shared" si="95"/>
        <v>3</v>
      </c>
      <c r="O155" s="1"/>
      <c r="P155" s="1"/>
      <c r="Q155" s="1"/>
      <c r="R155" s="1"/>
      <c r="S155" s="1"/>
      <c r="T155" s="1"/>
      <c r="U155" s="53" t="s">
        <v>91</v>
      </c>
      <c r="V155" s="1">
        <f t="shared" si="79"/>
        <v>18</v>
      </c>
      <c r="W155" s="53">
        <v>2</v>
      </c>
      <c r="X155">
        <f t="shared" si="80"/>
        <v>400000</v>
      </c>
      <c r="Y155" s="3">
        <f t="shared" si="81"/>
        <v>2</v>
      </c>
      <c r="Z155">
        <f t="shared" si="70"/>
        <v>43490</v>
      </c>
      <c r="AA155" s="1">
        <v>21745</v>
      </c>
      <c r="AB155">
        <f t="shared" si="82"/>
        <v>37112.699999999997</v>
      </c>
      <c r="AC155">
        <f t="shared" si="96"/>
        <v>1.7067233846861347</v>
      </c>
      <c r="AD155" s="5">
        <f t="shared" si="97"/>
        <v>1</v>
      </c>
      <c r="AE155" s="5">
        <f t="shared" si="98"/>
        <v>2</v>
      </c>
      <c r="AF155" s="1"/>
      <c r="AG155" s="1"/>
      <c r="AH155" s="1"/>
      <c r="AI155" s="1"/>
      <c r="AJ155" s="1"/>
      <c r="AK155" s="53" t="s">
        <v>91</v>
      </c>
      <c r="AL155" s="1">
        <f t="shared" si="86"/>
        <v>17</v>
      </c>
      <c r="AM155" s="53">
        <v>2</v>
      </c>
      <c r="AN155">
        <f t="shared" si="87"/>
        <v>400000</v>
      </c>
      <c r="AO155" s="3">
        <f t="shared" si="88"/>
        <v>4</v>
      </c>
      <c r="AP155">
        <f t="shared" si="71"/>
        <v>26650</v>
      </c>
      <c r="AQ155" s="1">
        <v>13325</v>
      </c>
      <c r="AR155">
        <f t="shared" si="89"/>
        <v>43988.22</v>
      </c>
      <c r="AS155">
        <f t="shared" si="99"/>
        <v>3.3011797373358349</v>
      </c>
      <c r="AT155" s="5">
        <f t="shared" si="100"/>
        <v>3</v>
      </c>
      <c r="AU155" s="5">
        <f t="shared" si="101"/>
        <v>4</v>
      </c>
    </row>
    <row r="156" spans="1:47" x14ac:dyDescent="0.2">
      <c r="A156" s="1"/>
      <c r="B156" s="1"/>
      <c r="C156" s="1"/>
      <c r="D156" s="53" t="s">
        <v>92</v>
      </c>
      <c r="E156" s="1">
        <f>ROUNDUP(LOG(J156,2), 0)+3</f>
        <v>17</v>
      </c>
      <c r="F156" s="53">
        <v>2</v>
      </c>
      <c r="G156">
        <f t="shared" si="73"/>
        <v>400000</v>
      </c>
      <c r="H156" s="3">
        <f t="shared" si="74"/>
        <v>4</v>
      </c>
      <c r="I156">
        <f t="shared" si="69"/>
        <v>27854</v>
      </c>
      <c r="J156" s="1">
        <v>13927</v>
      </c>
      <c r="K156">
        <f t="shared" si="75"/>
        <v>44642.04</v>
      </c>
      <c r="L156">
        <f t="shared" si="93"/>
        <v>3.2054311768507215</v>
      </c>
      <c r="M156" s="5">
        <f t="shared" si="94"/>
        <v>3</v>
      </c>
      <c r="N156" s="5">
        <f t="shared" si="95"/>
        <v>4</v>
      </c>
      <c r="O156" s="1"/>
      <c r="P156" s="1"/>
      <c r="Q156" s="1"/>
      <c r="R156" s="1"/>
      <c r="S156" s="1"/>
      <c r="T156" s="1"/>
      <c r="U156" s="53" t="s">
        <v>92</v>
      </c>
      <c r="V156" s="1">
        <f>ROUNDUP(LOG(AA156,2), 0)+3</f>
        <v>18</v>
      </c>
      <c r="W156" s="53">
        <v>2</v>
      </c>
      <c r="X156">
        <f t="shared" si="80"/>
        <v>400000</v>
      </c>
      <c r="Y156" s="3">
        <f t="shared" si="81"/>
        <v>2</v>
      </c>
      <c r="Z156">
        <f t="shared" si="70"/>
        <v>42064</v>
      </c>
      <c r="AA156" s="1">
        <v>21032</v>
      </c>
      <c r="AB156">
        <f t="shared" si="82"/>
        <v>37112.699999999997</v>
      </c>
      <c r="AC156">
        <f t="shared" si="96"/>
        <v>1.7645825408900722</v>
      </c>
      <c r="AD156" s="5">
        <f t="shared" si="97"/>
        <v>1</v>
      </c>
      <c r="AE156" s="5">
        <f t="shared" si="98"/>
        <v>2</v>
      </c>
      <c r="AF156" s="1"/>
      <c r="AG156" s="1"/>
      <c r="AH156" s="1"/>
      <c r="AI156" s="1"/>
      <c r="AJ156" s="1"/>
      <c r="AK156" s="53" t="s">
        <v>92</v>
      </c>
      <c r="AL156" s="1">
        <f>ROUNDUP(LOG(AQ156,2), 0)+3</f>
        <v>17</v>
      </c>
      <c r="AM156" s="53">
        <v>2</v>
      </c>
      <c r="AN156">
        <f t="shared" si="87"/>
        <v>400000</v>
      </c>
      <c r="AO156" s="3">
        <f t="shared" si="88"/>
        <v>4</v>
      </c>
      <c r="AP156">
        <f t="shared" si="71"/>
        <v>24616</v>
      </c>
      <c r="AQ156" s="1">
        <v>12308</v>
      </c>
      <c r="AR156">
        <f t="shared" si="89"/>
        <v>43988.22</v>
      </c>
      <c r="AS156">
        <f t="shared" si="99"/>
        <v>3.573953526161846</v>
      </c>
      <c r="AT156" s="5">
        <f t="shared" si="100"/>
        <v>3</v>
      </c>
      <c r="AU156" s="5">
        <f t="shared" si="101"/>
        <v>4</v>
      </c>
    </row>
    <row r="157" spans="1:47" x14ac:dyDescent="0.2">
      <c r="A157" s="1"/>
      <c r="B157" s="1"/>
      <c r="C157" s="1"/>
      <c r="D157" s="53" t="s">
        <v>93</v>
      </c>
      <c r="E157" s="1">
        <f t="shared" si="72"/>
        <v>17</v>
      </c>
      <c r="F157" s="53">
        <v>2</v>
      </c>
      <c r="G157">
        <f t="shared" si="73"/>
        <v>400000</v>
      </c>
      <c r="H157" s="3">
        <f t="shared" si="74"/>
        <v>4</v>
      </c>
      <c r="I157">
        <f t="shared" si="69"/>
        <v>26404</v>
      </c>
      <c r="J157" s="1">
        <v>13202</v>
      </c>
      <c r="K157">
        <f t="shared" si="75"/>
        <v>44642.04</v>
      </c>
      <c r="L157">
        <f t="shared" si="93"/>
        <v>3.3814603847901834</v>
      </c>
      <c r="M157" s="5">
        <f t="shared" si="94"/>
        <v>3</v>
      </c>
      <c r="N157" s="5">
        <f t="shared" si="95"/>
        <v>4</v>
      </c>
      <c r="O157" s="1"/>
      <c r="P157" s="1"/>
      <c r="Q157" s="1"/>
      <c r="R157" s="1"/>
      <c r="S157" s="1"/>
      <c r="T157" s="1"/>
      <c r="U157" s="53" t="s">
        <v>93</v>
      </c>
      <c r="V157" s="1">
        <f t="shared" si="79"/>
        <v>18</v>
      </c>
      <c r="W157" s="53">
        <v>2</v>
      </c>
      <c r="X157">
        <f t="shared" si="80"/>
        <v>400000</v>
      </c>
      <c r="Y157" s="3">
        <f t="shared" si="81"/>
        <v>2</v>
      </c>
      <c r="Z157">
        <f t="shared" si="70"/>
        <v>40988</v>
      </c>
      <c r="AA157" s="1">
        <v>20494</v>
      </c>
      <c r="AB157">
        <f t="shared" si="82"/>
        <v>37112.699999999997</v>
      </c>
      <c r="AC157">
        <f t="shared" si="96"/>
        <v>1.8109056309163656</v>
      </c>
      <c r="AD157" s="5">
        <f t="shared" si="97"/>
        <v>1</v>
      </c>
      <c r="AE157" s="5">
        <f t="shared" si="98"/>
        <v>2</v>
      </c>
      <c r="AF157" s="1"/>
      <c r="AG157" s="1"/>
      <c r="AH157" s="1"/>
      <c r="AI157" s="1"/>
      <c r="AJ157" s="1"/>
      <c r="AK157" s="53" t="s">
        <v>93</v>
      </c>
      <c r="AL157" s="1">
        <f t="shared" si="86"/>
        <v>17</v>
      </c>
      <c r="AM157" s="53">
        <v>2</v>
      </c>
      <c r="AN157">
        <f t="shared" si="87"/>
        <v>400000</v>
      </c>
      <c r="AO157" s="3">
        <f t="shared" si="88"/>
        <v>4</v>
      </c>
      <c r="AP157">
        <f t="shared" si="71"/>
        <v>22570</v>
      </c>
      <c r="AQ157" s="1">
        <v>11285</v>
      </c>
      <c r="AR157">
        <f t="shared" si="89"/>
        <v>43988.22</v>
      </c>
      <c r="AS157">
        <f t="shared" si="99"/>
        <v>3.8979370846256094</v>
      </c>
      <c r="AT157" s="5">
        <f t="shared" si="100"/>
        <v>3</v>
      </c>
      <c r="AU157" s="5">
        <f t="shared" si="101"/>
        <v>4</v>
      </c>
    </row>
    <row r="158" spans="1:47" x14ac:dyDescent="0.2">
      <c r="A158" s="1"/>
      <c r="B158" s="1"/>
      <c r="C158" s="1"/>
      <c r="D158" s="53" t="s">
        <v>94</v>
      </c>
      <c r="E158" s="1">
        <f t="shared" si="72"/>
        <v>17</v>
      </c>
      <c r="F158" s="53">
        <v>2</v>
      </c>
      <c r="G158">
        <f t="shared" si="73"/>
        <v>400000</v>
      </c>
      <c r="H158" s="3">
        <f t="shared" si="74"/>
        <v>4</v>
      </c>
      <c r="I158">
        <f t="shared" si="69"/>
        <v>24374</v>
      </c>
      <c r="J158" s="1">
        <v>12187</v>
      </c>
      <c r="K158">
        <f t="shared" si="75"/>
        <v>44642.04</v>
      </c>
      <c r="L158">
        <f t="shared" si="93"/>
        <v>3.6630868958726515</v>
      </c>
      <c r="M158" s="5">
        <f t="shared" si="94"/>
        <v>3</v>
      </c>
      <c r="N158" s="5">
        <f t="shared" si="95"/>
        <v>4</v>
      </c>
      <c r="O158" s="1"/>
      <c r="P158" s="1"/>
      <c r="Q158" s="1"/>
      <c r="R158" s="1"/>
      <c r="S158" s="1"/>
      <c r="T158" s="1"/>
      <c r="U158" s="53" t="s">
        <v>94</v>
      </c>
      <c r="V158" s="1">
        <f t="shared" si="79"/>
        <v>18</v>
      </c>
      <c r="W158" s="53">
        <v>2</v>
      </c>
      <c r="X158">
        <f t="shared" si="80"/>
        <v>400000</v>
      </c>
      <c r="Y158" s="3">
        <f t="shared" si="81"/>
        <v>2</v>
      </c>
      <c r="Z158">
        <f t="shared" si="70"/>
        <v>39660</v>
      </c>
      <c r="AA158" s="1">
        <v>19830</v>
      </c>
      <c r="AB158">
        <f t="shared" si="82"/>
        <v>37112.699999999997</v>
      </c>
      <c r="AC158">
        <f t="shared" si="96"/>
        <v>1.8715431164901664</v>
      </c>
      <c r="AD158" s="5">
        <f t="shared" si="97"/>
        <v>1</v>
      </c>
      <c r="AE158" s="5">
        <f t="shared" si="98"/>
        <v>2</v>
      </c>
      <c r="AF158" s="1"/>
      <c r="AG158" s="1"/>
      <c r="AH158" s="1"/>
      <c r="AI158" s="1"/>
      <c r="AJ158" s="1"/>
      <c r="AK158" s="53" t="s">
        <v>94</v>
      </c>
      <c r="AL158" s="1">
        <f t="shared" si="86"/>
        <v>17</v>
      </c>
      <c r="AM158" s="53">
        <v>2</v>
      </c>
      <c r="AN158">
        <f t="shared" si="87"/>
        <v>400000</v>
      </c>
      <c r="AO158" s="3">
        <f t="shared" si="88"/>
        <v>5</v>
      </c>
      <c r="AP158">
        <f t="shared" si="71"/>
        <v>20472</v>
      </c>
      <c r="AQ158" s="1">
        <v>10236</v>
      </c>
      <c r="AR158">
        <f t="shared" si="89"/>
        <v>43988.22</v>
      </c>
      <c r="AS158">
        <f t="shared" si="99"/>
        <v>4.2974032825322395</v>
      </c>
      <c r="AT158" s="5">
        <f t="shared" si="100"/>
        <v>4</v>
      </c>
      <c r="AU158" s="5">
        <f t="shared" si="101"/>
        <v>5</v>
      </c>
    </row>
    <row r="159" spans="1:47" x14ac:dyDescent="0.2">
      <c r="A159" s="1"/>
      <c r="B159" s="1"/>
      <c r="C159" s="1"/>
      <c r="D159" s="53" t="s">
        <v>95</v>
      </c>
      <c r="E159" s="1">
        <f t="shared" si="72"/>
        <v>17</v>
      </c>
      <c r="F159" s="53">
        <v>2</v>
      </c>
      <c r="G159">
        <f t="shared" si="73"/>
        <v>400000</v>
      </c>
      <c r="H159" s="3">
        <f t="shared" si="74"/>
        <v>4</v>
      </c>
      <c r="I159">
        <f t="shared" si="69"/>
        <v>22684</v>
      </c>
      <c r="J159" s="1">
        <v>11342</v>
      </c>
      <c r="K159">
        <f t="shared" si="75"/>
        <v>44642.04</v>
      </c>
      <c r="L159">
        <f t="shared" si="93"/>
        <v>3.9359936519132428</v>
      </c>
      <c r="M159" s="5">
        <f t="shared" si="94"/>
        <v>3</v>
      </c>
      <c r="N159" s="5">
        <f t="shared" si="95"/>
        <v>4</v>
      </c>
      <c r="O159" s="1"/>
      <c r="P159" s="1"/>
      <c r="Q159" s="1"/>
      <c r="R159" s="1"/>
      <c r="S159" s="1"/>
      <c r="T159" s="1"/>
      <c r="U159" s="53" t="s">
        <v>95</v>
      </c>
      <c r="V159" s="1">
        <f t="shared" si="79"/>
        <v>18</v>
      </c>
      <c r="W159" s="53">
        <v>2</v>
      </c>
      <c r="X159">
        <f t="shared" si="80"/>
        <v>400000</v>
      </c>
      <c r="Y159" s="3">
        <f t="shared" si="81"/>
        <v>2</v>
      </c>
      <c r="Z159">
        <f t="shared" si="70"/>
        <v>37766</v>
      </c>
      <c r="AA159" s="1">
        <v>18883</v>
      </c>
      <c r="AB159">
        <f t="shared" si="82"/>
        <v>37112.699999999997</v>
      </c>
      <c r="AC159">
        <f t="shared" si="96"/>
        <v>1.9654027432081764</v>
      </c>
      <c r="AD159" s="5">
        <f t="shared" si="97"/>
        <v>1</v>
      </c>
      <c r="AE159" s="5">
        <f t="shared" si="98"/>
        <v>2</v>
      </c>
      <c r="AF159" s="1"/>
      <c r="AG159" s="1"/>
      <c r="AH159" s="1"/>
      <c r="AI159" s="1"/>
      <c r="AJ159" s="1"/>
      <c r="AK159" s="53" t="s">
        <v>95</v>
      </c>
      <c r="AL159" s="1">
        <f t="shared" si="86"/>
        <v>17</v>
      </c>
      <c r="AM159" s="53">
        <v>2</v>
      </c>
      <c r="AN159">
        <f t="shared" si="87"/>
        <v>400000</v>
      </c>
      <c r="AO159" s="3">
        <f t="shared" si="88"/>
        <v>5</v>
      </c>
      <c r="AP159">
        <f t="shared" si="71"/>
        <v>18608</v>
      </c>
      <c r="AQ159" s="1">
        <v>9304</v>
      </c>
      <c r="AR159">
        <f t="shared" si="89"/>
        <v>43988.22</v>
      </c>
      <c r="AS159">
        <f t="shared" si="99"/>
        <v>4.7278826311263975</v>
      </c>
      <c r="AT159" s="5">
        <f t="shared" si="100"/>
        <v>4</v>
      </c>
      <c r="AU159" s="5">
        <f t="shared" si="101"/>
        <v>5</v>
      </c>
    </row>
    <row r="160" spans="1:47" x14ac:dyDescent="0.2">
      <c r="A160" s="1"/>
      <c r="B160" s="1"/>
      <c r="C160" s="1"/>
      <c r="D160" s="53" t="s">
        <v>96</v>
      </c>
      <c r="E160" s="1">
        <f t="shared" si="72"/>
        <v>17</v>
      </c>
      <c r="F160" s="53">
        <v>2</v>
      </c>
      <c r="G160">
        <f t="shared" si="73"/>
        <v>400000</v>
      </c>
      <c r="H160" s="3">
        <f t="shared" si="74"/>
        <v>5</v>
      </c>
      <c r="I160">
        <f t="shared" si="69"/>
        <v>21148</v>
      </c>
      <c r="J160" s="1">
        <v>10574</v>
      </c>
      <c r="K160">
        <f t="shared" si="75"/>
        <v>44642.04</v>
      </c>
      <c r="L160">
        <f t="shared" si="93"/>
        <v>4.2218687346321166</v>
      </c>
      <c r="M160" s="5">
        <f t="shared" si="94"/>
        <v>4</v>
      </c>
      <c r="N160" s="5">
        <f t="shared" si="95"/>
        <v>5</v>
      </c>
      <c r="O160" s="1"/>
      <c r="P160" s="1"/>
      <c r="Q160" s="1"/>
      <c r="R160" s="1"/>
      <c r="S160" s="1"/>
      <c r="T160" s="1"/>
      <c r="U160" s="53" t="s">
        <v>96</v>
      </c>
      <c r="V160" s="1">
        <f t="shared" si="79"/>
        <v>18</v>
      </c>
      <c r="W160" s="53">
        <v>2</v>
      </c>
      <c r="X160">
        <f t="shared" si="80"/>
        <v>400000</v>
      </c>
      <c r="Y160" s="3">
        <f t="shared" si="81"/>
        <v>3</v>
      </c>
      <c r="Z160">
        <f t="shared" si="70"/>
        <v>36198</v>
      </c>
      <c r="AA160" s="1">
        <v>18099</v>
      </c>
      <c r="AB160">
        <f t="shared" si="82"/>
        <v>37112.699999999997</v>
      </c>
      <c r="AC160">
        <f t="shared" si="96"/>
        <v>2.0505387037957896</v>
      </c>
      <c r="AD160" s="5">
        <f t="shared" si="97"/>
        <v>2</v>
      </c>
      <c r="AE160" s="5">
        <f t="shared" si="98"/>
        <v>3</v>
      </c>
      <c r="AF160" s="1"/>
      <c r="AG160" s="1"/>
      <c r="AH160" s="1"/>
      <c r="AI160" s="1"/>
      <c r="AJ160" s="1"/>
      <c r="AK160" s="53" t="s">
        <v>96</v>
      </c>
      <c r="AL160" s="1">
        <f t="shared" si="86"/>
        <v>17</v>
      </c>
      <c r="AM160" s="53">
        <v>2</v>
      </c>
      <c r="AN160">
        <f t="shared" si="87"/>
        <v>400000</v>
      </c>
      <c r="AO160" s="3">
        <f t="shared" si="88"/>
        <v>6</v>
      </c>
      <c r="AP160">
        <f t="shared" si="71"/>
        <v>16834</v>
      </c>
      <c r="AQ160" s="1">
        <v>8417</v>
      </c>
      <c r="AR160">
        <f t="shared" si="89"/>
        <v>43988.22</v>
      </c>
      <c r="AS160">
        <f t="shared" si="99"/>
        <v>5.2261161934180826</v>
      </c>
      <c r="AT160" s="5">
        <f t="shared" si="100"/>
        <v>5</v>
      </c>
      <c r="AU160" s="5">
        <f t="shared" si="101"/>
        <v>6</v>
      </c>
    </row>
    <row r="161" spans="1:47" x14ac:dyDescent="0.2">
      <c r="A161" s="1"/>
      <c r="B161" s="1"/>
      <c r="C161" s="1"/>
      <c r="D161" s="53" t="s">
        <v>97</v>
      </c>
      <c r="E161" s="1">
        <f t="shared" si="72"/>
        <v>17</v>
      </c>
      <c r="F161" s="53">
        <v>2</v>
      </c>
      <c r="G161">
        <f t="shared" si="73"/>
        <v>400000</v>
      </c>
      <c r="H161" s="3">
        <f t="shared" si="74"/>
        <v>5</v>
      </c>
      <c r="I161">
        <f t="shared" si="69"/>
        <v>19268</v>
      </c>
      <c r="J161" s="1">
        <v>9634</v>
      </c>
      <c r="K161">
        <f t="shared" si="75"/>
        <v>44642.04</v>
      </c>
      <c r="L161">
        <f t="shared" si="93"/>
        <v>4.6338011210296868</v>
      </c>
      <c r="M161" s="5">
        <f t="shared" si="94"/>
        <v>4</v>
      </c>
      <c r="N161" s="5">
        <f t="shared" si="95"/>
        <v>5</v>
      </c>
      <c r="O161" s="1"/>
      <c r="P161" s="1"/>
      <c r="Q161" s="1"/>
      <c r="R161" s="1"/>
      <c r="S161" s="1"/>
      <c r="T161" s="1"/>
      <c r="U161" s="53" t="s">
        <v>97</v>
      </c>
      <c r="V161" s="1">
        <f t="shared" si="79"/>
        <v>18</v>
      </c>
      <c r="W161" s="53">
        <v>2</v>
      </c>
      <c r="X161">
        <f t="shared" si="80"/>
        <v>400000</v>
      </c>
      <c r="Y161" s="3">
        <f t="shared" si="81"/>
        <v>3</v>
      </c>
      <c r="Z161">
        <f t="shared" si="70"/>
        <v>34730</v>
      </c>
      <c r="AA161" s="1">
        <v>17365</v>
      </c>
      <c r="AB161">
        <f t="shared" si="82"/>
        <v>37112.699999999997</v>
      </c>
      <c r="AC161">
        <f t="shared" si="96"/>
        <v>2.1372127843363087</v>
      </c>
      <c r="AD161" s="5">
        <f t="shared" si="97"/>
        <v>2</v>
      </c>
      <c r="AE161" s="5">
        <f t="shared" si="98"/>
        <v>3</v>
      </c>
      <c r="AF161" s="1"/>
      <c r="AG161" s="1"/>
      <c r="AH161" s="1"/>
      <c r="AI161" s="1"/>
      <c r="AJ161" s="1"/>
      <c r="AK161" s="53" t="s">
        <v>97</v>
      </c>
      <c r="AL161" s="1">
        <f t="shared" si="86"/>
        <v>16</v>
      </c>
      <c r="AM161" s="53">
        <v>2</v>
      </c>
      <c r="AN161">
        <f t="shared" si="87"/>
        <v>400000</v>
      </c>
      <c r="AO161" s="3">
        <f t="shared" si="88"/>
        <v>6</v>
      </c>
      <c r="AP161">
        <f t="shared" si="71"/>
        <v>15306</v>
      </c>
      <c r="AQ161" s="1">
        <v>7653</v>
      </c>
      <c r="AR161">
        <f t="shared" si="89"/>
        <v>43988.22</v>
      </c>
      <c r="AS161">
        <f t="shared" si="99"/>
        <v>5.7478400627205017</v>
      </c>
      <c r="AT161" s="5">
        <f t="shared" si="100"/>
        <v>5</v>
      </c>
      <c r="AU161" s="5">
        <f t="shared" si="101"/>
        <v>6</v>
      </c>
    </row>
    <row r="162" spans="1:47" x14ac:dyDescent="0.2">
      <c r="A162" s="1"/>
      <c r="B162" s="1"/>
      <c r="C162" s="1"/>
      <c r="D162" s="53" t="s">
        <v>98</v>
      </c>
      <c r="E162" s="1">
        <f t="shared" si="72"/>
        <v>17</v>
      </c>
      <c r="F162" s="53">
        <v>2</v>
      </c>
      <c r="G162">
        <f t="shared" si="73"/>
        <v>400000</v>
      </c>
      <c r="H162" s="3">
        <f t="shared" si="74"/>
        <v>6</v>
      </c>
      <c r="I162">
        <f t="shared" si="69"/>
        <v>17648</v>
      </c>
      <c r="J162" s="1">
        <v>8824</v>
      </c>
      <c r="K162">
        <f t="shared" si="75"/>
        <v>44642.04</v>
      </c>
      <c r="L162">
        <f t="shared" si="93"/>
        <v>5.0591613780598372</v>
      </c>
      <c r="M162" s="5">
        <f t="shared" si="94"/>
        <v>5</v>
      </c>
      <c r="N162" s="5">
        <f t="shared" si="95"/>
        <v>6</v>
      </c>
      <c r="O162" s="1"/>
      <c r="P162" s="1"/>
      <c r="Q162" s="1"/>
      <c r="R162" s="1"/>
      <c r="S162" s="1"/>
      <c r="T162" s="1"/>
      <c r="U162" s="53" t="s">
        <v>98</v>
      </c>
      <c r="V162" s="1">
        <f t="shared" si="79"/>
        <v>18</v>
      </c>
      <c r="W162" s="53">
        <v>2</v>
      </c>
      <c r="X162">
        <f t="shared" si="80"/>
        <v>400000</v>
      </c>
      <c r="Y162" s="3">
        <f t="shared" si="81"/>
        <v>3</v>
      </c>
      <c r="Z162">
        <f t="shared" si="70"/>
        <v>33134</v>
      </c>
      <c r="AA162" s="1">
        <v>16567</v>
      </c>
      <c r="AB162">
        <f t="shared" si="82"/>
        <v>37112.699999999997</v>
      </c>
      <c r="AC162">
        <f t="shared" si="96"/>
        <v>2.2401581457113537</v>
      </c>
      <c r="AD162" s="5">
        <f t="shared" si="97"/>
        <v>2</v>
      </c>
      <c r="AE162" s="5">
        <f t="shared" si="98"/>
        <v>3</v>
      </c>
      <c r="AF162" s="1"/>
      <c r="AG162" s="1"/>
      <c r="AH162" s="1"/>
      <c r="AI162" s="1"/>
      <c r="AJ162" s="1"/>
      <c r="AK162" s="53" t="s">
        <v>98</v>
      </c>
      <c r="AL162" s="1">
        <f t="shared" si="86"/>
        <v>16</v>
      </c>
      <c r="AM162" s="53">
        <v>2</v>
      </c>
      <c r="AN162">
        <f t="shared" si="87"/>
        <v>400000</v>
      </c>
      <c r="AO162" s="3">
        <f t="shared" si="88"/>
        <v>7</v>
      </c>
      <c r="AP162">
        <f t="shared" si="71"/>
        <v>13584</v>
      </c>
      <c r="AQ162" s="1">
        <v>6792</v>
      </c>
      <c r="AR162">
        <f t="shared" si="89"/>
        <v>43988.22</v>
      </c>
      <c r="AS162">
        <f t="shared" si="99"/>
        <v>6.476475265017668</v>
      </c>
      <c r="AT162" s="5">
        <f t="shared" si="100"/>
        <v>6</v>
      </c>
      <c r="AU162" s="5">
        <f t="shared" si="101"/>
        <v>7</v>
      </c>
    </row>
    <row r="163" spans="1:47" x14ac:dyDescent="0.2">
      <c r="A163" s="1"/>
      <c r="B163" s="1"/>
      <c r="C163" s="1"/>
      <c r="D163" s="53" t="s">
        <v>99</v>
      </c>
      <c r="E163" s="1">
        <f t="shared" si="72"/>
        <v>16</v>
      </c>
      <c r="F163" s="53">
        <v>2</v>
      </c>
      <c r="G163">
        <f t="shared" si="73"/>
        <v>400000</v>
      </c>
      <c r="H163" s="3">
        <f t="shared" si="74"/>
        <v>6</v>
      </c>
      <c r="I163">
        <f t="shared" si="69"/>
        <v>15954</v>
      </c>
      <c r="J163" s="1">
        <v>7977</v>
      </c>
      <c r="K163">
        <f t="shared" si="75"/>
        <v>44642.04</v>
      </c>
      <c r="L163">
        <f t="shared" si="93"/>
        <v>5.5963444904099289</v>
      </c>
      <c r="M163" s="5">
        <f t="shared" si="94"/>
        <v>5</v>
      </c>
      <c r="N163" s="5">
        <f t="shared" si="95"/>
        <v>6</v>
      </c>
      <c r="O163" s="1"/>
      <c r="P163" s="1"/>
      <c r="Q163" s="1"/>
      <c r="R163" s="1"/>
      <c r="S163" s="1"/>
      <c r="T163" s="1"/>
      <c r="U163" s="53" t="s">
        <v>99</v>
      </c>
      <c r="V163" s="1">
        <f t="shared" si="79"/>
        <v>17</v>
      </c>
      <c r="W163" s="53">
        <v>2</v>
      </c>
      <c r="X163">
        <f t="shared" si="80"/>
        <v>400000</v>
      </c>
      <c r="Y163" s="3">
        <f t="shared" si="81"/>
        <v>3</v>
      </c>
      <c r="Z163">
        <f t="shared" si="70"/>
        <v>31574</v>
      </c>
      <c r="AA163" s="1">
        <v>15787</v>
      </c>
      <c r="AB163">
        <f t="shared" si="82"/>
        <v>37112.699999999997</v>
      </c>
      <c r="AC163">
        <f t="shared" si="96"/>
        <v>2.350839298156711</v>
      </c>
      <c r="AD163" s="5">
        <f t="shared" si="97"/>
        <v>2</v>
      </c>
      <c r="AE163" s="5">
        <f t="shared" si="98"/>
        <v>3</v>
      </c>
      <c r="AF163" s="1"/>
      <c r="AG163" s="1"/>
      <c r="AH163" s="1"/>
      <c r="AI163" s="1"/>
      <c r="AJ163" s="1"/>
      <c r="AK163" s="53" t="s">
        <v>99</v>
      </c>
      <c r="AL163" s="1">
        <f t="shared" si="86"/>
        <v>16</v>
      </c>
      <c r="AM163" s="53">
        <v>2</v>
      </c>
      <c r="AN163">
        <f t="shared" si="87"/>
        <v>400000</v>
      </c>
      <c r="AO163" s="3">
        <f t="shared" si="88"/>
        <v>8</v>
      </c>
      <c r="AP163">
        <f t="shared" si="71"/>
        <v>12250</v>
      </c>
      <c r="AQ163" s="1">
        <v>6125</v>
      </c>
      <c r="AR163">
        <f t="shared" si="89"/>
        <v>43988.22</v>
      </c>
      <c r="AS163">
        <f t="shared" si="99"/>
        <v>7.1817502040816326</v>
      </c>
      <c r="AT163" s="5">
        <f t="shared" si="100"/>
        <v>7</v>
      </c>
      <c r="AU163" s="5">
        <f t="shared" si="101"/>
        <v>8</v>
      </c>
    </row>
    <row r="164" spans="1:47" x14ac:dyDescent="0.2">
      <c r="A164" s="1"/>
      <c r="B164" s="1"/>
      <c r="C164" s="1"/>
      <c r="D164" s="53" t="s">
        <v>100</v>
      </c>
      <c r="E164" s="1">
        <f t="shared" si="72"/>
        <v>16</v>
      </c>
      <c r="F164" s="53">
        <v>2</v>
      </c>
      <c r="G164">
        <f t="shared" si="73"/>
        <v>400000</v>
      </c>
      <c r="H164" s="3">
        <f t="shared" si="74"/>
        <v>7</v>
      </c>
      <c r="I164">
        <f t="shared" si="69"/>
        <v>14542</v>
      </c>
      <c r="J164" s="1">
        <v>7271</v>
      </c>
      <c r="K164">
        <f t="shared" si="75"/>
        <v>44642.04</v>
      </c>
      <c r="L164">
        <f t="shared" si="93"/>
        <v>6.1397386879383857</v>
      </c>
      <c r="M164" s="5">
        <f t="shared" si="94"/>
        <v>6</v>
      </c>
      <c r="N164" s="5">
        <f t="shared" si="95"/>
        <v>7</v>
      </c>
      <c r="O164" s="1"/>
      <c r="P164" s="1"/>
      <c r="Q164" s="1"/>
      <c r="R164" s="1"/>
      <c r="S164" s="1"/>
      <c r="T164" s="1"/>
      <c r="U164" s="53" t="s">
        <v>100</v>
      </c>
      <c r="V164" s="1">
        <f t="shared" si="79"/>
        <v>17</v>
      </c>
      <c r="W164" s="53">
        <v>2</v>
      </c>
      <c r="X164">
        <f t="shared" si="80"/>
        <v>400000</v>
      </c>
      <c r="Y164" s="3">
        <f t="shared" si="81"/>
        <v>3</v>
      </c>
      <c r="Z164">
        <f t="shared" si="70"/>
        <v>29814</v>
      </c>
      <c r="AA164" s="1">
        <v>14907</v>
      </c>
      <c r="AB164">
        <f t="shared" si="82"/>
        <v>37112.699999999997</v>
      </c>
      <c r="AC164">
        <f t="shared" si="96"/>
        <v>2.4896156168243104</v>
      </c>
      <c r="AD164" s="5">
        <f t="shared" si="97"/>
        <v>2</v>
      </c>
      <c r="AE164" s="5">
        <f t="shared" si="98"/>
        <v>3</v>
      </c>
      <c r="AF164" s="1"/>
      <c r="AG164" s="1"/>
      <c r="AH164" s="1"/>
      <c r="AI164" s="1"/>
      <c r="AJ164" s="1"/>
      <c r="AK164" s="53" t="s">
        <v>100</v>
      </c>
      <c r="AL164" s="1">
        <f t="shared" si="86"/>
        <v>16</v>
      </c>
      <c r="AM164" s="53">
        <v>2</v>
      </c>
      <c r="AN164">
        <f t="shared" si="87"/>
        <v>400000</v>
      </c>
      <c r="AO164" s="3">
        <f t="shared" si="88"/>
        <v>9</v>
      </c>
      <c r="AP164">
        <f t="shared" si="71"/>
        <v>10820</v>
      </c>
      <c r="AQ164" s="1">
        <v>5410</v>
      </c>
      <c r="AR164">
        <f t="shared" si="89"/>
        <v>43988.22</v>
      </c>
      <c r="AS164">
        <f t="shared" si="99"/>
        <v>8.1309094269870617</v>
      </c>
      <c r="AT164" s="5">
        <f t="shared" si="100"/>
        <v>8</v>
      </c>
      <c r="AU164" s="5">
        <f t="shared" si="101"/>
        <v>9</v>
      </c>
    </row>
    <row r="165" spans="1:47" x14ac:dyDescent="0.2">
      <c r="A165" s="1"/>
      <c r="B165" s="1"/>
      <c r="C165" s="1"/>
      <c r="D165" s="53" t="s">
        <v>101</v>
      </c>
      <c r="E165" s="1">
        <f t="shared" si="72"/>
        <v>16</v>
      </c>
      <c r="F165" s="53">
        <v>2</v>
      </c>
      <c r="G165">
        <f t="shared" si="73"/>
        <v>400000</v>
      </c>
      <c r="H165" s="3">
        <f t="shared" si="74"/>
        <v>7</v>
      </c>
      <c r="I165">
        <f t="shared" si="69"/>
        <v>13054</v>
      </c>
      <c r="J165" s="1">
        <v>6527</v>
      </c>
      <c r="K165">
        <f t="shared" si="75"/>
        <v>44642.04</v>
      </c>
      <c r="L165">
        <f t="shared" si="93"/>
        <v>6.8395955262754713</v>
      </c>
      <c r="M165" s="5">
        <f t="shared" si="94"/>
        <v>6</v>
      </c>
      <c r="N165" s="5">
        <f t="shared" si="95"/>
        <v>7</v>
      </c>
      <c r="O165" s="1"/>
      <c r="P165" s="1"/>
      <c r="Q165" s="1"/>
      <c r="R165" s="1"/>
      <c r="S165" s="1"/>
      <c r="T165" s="1"/>
      <c r="U165" s="53" t="s">
        <v>101</v>
      </c>
      <c r="V165" s="1">
        <f t="shared" si="79"/>
        <v>17</v>
      </c>
      <c r="W165" s="53">
        <v>2</v>
      </c>
      <c r="X165">
        <f t="shared" si="80"/>
        <v>400000</v>
      </c>
      <c r="Y165" s="3">
        <f t="shared" si="81"/>
        <v>3</v>
      </c>
      <c r="Z165">
        <f t="shared" si="70"/>
        <v>28300</v>
      </c>
      <c r="AA165" s="1">
        <v>14150</v>
      </c>
      <c r="AB165">
        <f t="shared" si="82"/>
        <v>37112.699999999997</v>
      </c>
      <c r="AC165">
        <f t="shared" si="96"/>
        <v>2.6228056537102473</v>
      </c>
      <c r="AD165" s="5">
        <f t="shared" si="97"/>
        <v>2</v>
      </c>
      <c r="AE165" s="5">
        <f t="shared" si="98"/>
        <v>3</v>
      </c>
      <c r="AF165" s="1"/>
      <c r="AG165" s="1"/>
      <c r="AH165" s="1"/>
      <c r="AI165" s="1"/>
      <c r="AJ165" s="1"/>
      <c r="AK165" s="53" t="s">
        <v>101</v>
      </c>
      <c r="AL165" s="1">
        <f t="shared" si="86"/>
        <v>16</v>
      </c>
      <c r="AM165" s="53">
        <v>2</v>
      </c>
      <c r="AN165">
        <f t="shared" si="87"/>
        <v>400000</v>
      </c>
      <c r="AO165" s="3">
        <f t="shared" si="88"/>
        <v>10</v>
      </c>
      <c r="AP165">
        <f t="shared" si="71"/>
        <v>9328</v>
      </c>
      <c r="AQ165" s="1">
        <v>4664</v>
      </c>
      <c r="AR165">
        <f t="shared" si="89"/>
        <v>43988.22</v>
      </c>
      <c r="AS165">
        <f t="shared" si="99"/>
        <v>9.4314365351629501</v>
      </c>
      <c r="AT165" s="5">
        <f t="shared" si="100"/>
        <v>9</v>
      </c>
      <c r="AU165" s="5">
        <f t="shared" si="101"/>
        <v>10</v>
      </c>
    </row>
    <row r="166" spans="1:47" x14ac:dyDescent="0.2">
      <c r="A166" s="1"/>
      <c r="B166" s="1"/>
      <c r="C166" s="1"/>
      <c r="D166" s="53" t="s">
        <v>102</v>
      </c>
      <c r="E166" s="1">
        <f t="shared" si="72"/>
        <v>16</v>
      </c>
      <c r="F166" s="53">
        <v>2</v>
      </c>
      <c r="G166">
        <f t="shared" si="73"/>
        <v>400000</v>
      </c>
      <c r="H166" s="3">
        <f t="shared" si="74"/>
        <v>8</v>
      </c>
      <c r="I166">
        <f t="shared" si="69"/>
        <v>11720</v>
      </c>
      <c r="J166" s="1">
        <v>5860</v>
      </c>
      <c r="K166">
        <f t="shared" si="75"/>
        <v>44642.04</v>
      </c>
      <c r="L166">
        <f t="shared" si="93"/>
        <v>7.6180955631399323</v>
      </c>
      <c r="M166" s="5">
        <f t="shared" si="94"/>
        <v>7</v>
      </c>
      <c r="N166" s="5">
        <f t="shared" si="95"/>
        <v>8</v>
      </c>
      <c r="O166" s="1"/>
      <c r="P166" s="1"/>
      <c r="Q166" s="1"/>
      <c r="R166" s="1"/>
      <c r="S166" s="1"/>
      <c r="T166" s="1"/>
      <c r="U166" s="53" t="s">
        <v>102</v>
      </c>
      <c r="V166" s="1">
        <f t="shared" si="79"/>
        <v>17</v>
      </c>
      <c r="W166" s="53">
        <v>2</v>
      </c>
      <c r="X166">
        <f t="shared" si="80"/>
        <v>400000</v>
      </c>
      <c r="Y166" s="3">
        <f t="shared" si="81"/>
        <v>3</v>
      </c>
      <c r="Z166">
        <f t="shared" si="70"/>
        <v>26610</v>
      </c>
      <c r="AA166" s="1">
        <v>13305</v>
      </c>
      <c r="AB166">
        <f t="shared" si="82"/>
        <v>37112.699999999997</v>
      </c>
      <c r="AC166">
        <f t="shared" si="96"/>
        <v>2.7893799323562569</v>
      </c>
      <c r="AD166" s="5">
        <f t="shared" si="97"/>
        <v>2</v>
      </c>
      <c r="AE166" s="5">
        <f t="shared" si="98"/>
        <v>3</v>
      </c>
      <c r="AF166" s="1"/>
      <c r="AG166" s="1"/>
      <c r="AH166" s="1"/>
      <c r="AI166" s="1"/>
      <c r="AJ166" s="1"/>
      <c r="AK166" s="53" t="s">
        <v>102</v>
      </c>
      <c r="AL166" s="1">
        <f t="shared" si="86"/>
        <v>15</v>
      </c>
      <c r="AM166" s="53">
        <v>2</v>
      </c>
      <c r="AN166">
        <f t="shared" si="87"/>
        <v>400000</v>
      </c>
      <c r="AO166" s="3">
        <f t="shared" si="88"/>
        <v>11</v>
      </c>
      <c r="AP166">
        <f t="shared" si="71"/>
        <v>8020</v>
      </c>
      <c r="AQ166" s="1">
        <v>4010</v>
      </c>
      <c r="AR166">
        <f t="shared" si="89"/>
        <v>43988.22</v>
      </c>
      <c r="AS166">
        <f t="shared" si="99"/>
        <v>10.969630922693268</v>
      </c>
      <c r="AT166" s="5">
        <f t="shared" si="100"/>
        <v>10</v>
      </c>
      <c r="AU166" s="5">
        <f t="shared" si="101"/>
        <v>11</v>
      </c>
    </row>
    <row r="167" spans="1:47" x14ac:dyDescent="0.2">
      <c r="A167" s="1"/>
      <c r="B167" s="1"/>
      <c r="C167" s="1"/>
      <c r="D167" s="53" t="s">
        <v>103</v>
      </c>
      <c r="E167" s="1">
        <f t="shared" si="72"/>
        <v>16</v>
      </c>
      <c r="F167" s="53">
        <v>2</v>
      </c>
      <c r="G167">
        <f t="shared" si="73"/>
        <v>400000</v>
      </c>
      <c r="H167" s="3">
        <f t="shared" si="74"/>
        <v>9</v>
      </c>
      <c r="I167">
        <f t="shared" si="69"/>
        <v>10590</v>
      </c>
      <c r="J167" s="1">
        <v>5295</v>
      </c>
      <c r="K167">
        <f t="shared" si="75"/>
        <v>44642.04</v>
      </c>
      <c r="L167">
        <f t="shared" si="93"/>
        <v>8.4309801699716722</v>
      </c>
      <c r="M167" s="5">
        <f t="shared" si="94"/>
        <v>8</v>
      </c>
      <c r="N167" s="5">
        <f t="shared" si="95"/>
        <v>9</v>
      </c>
      <c r="O167" s="1"/>
      <c r="P167" s="1"/>
      <c r="Q167" s="1"/>
      <c r="R167" s="1"/>
      <c r="S167" s="1"/>
      <c r="T167" s="1"/>
      <c r="U167" s="53" t="s">
        <v>103</v>
      </c>
      <c r="V167" s="1">
        <f t="shared" si="79"/>
        <v>17</v>
      </c>
      <c r="W167" s="1">
        <v>2</v>
      </c>
      <c r="X167">
        <f t="shared" si="80"/>
        <v>400000</v>
      </c>
      <c r="Y167" s="3">
        <f t="shared" si="81"/>
        <v>3</v>
      </c>
      <c r="Z167">
        <f t="shared" si="70"/>
        <v>25012</v>
      </c>
      <c r="AA167" s="1">
        <v>12506</v>
      </c>
      <c r="AB167">
        <f t="shared" si="82"/>
        <v>37112.699999999997</v>
      </c>
      <c r="AC167">
        <f t="shared" si="96"/>
        <v>2.9675915560530943</v>
      </c>
      <c r="AD167" s="5">
        <f t="shared" si="97"/>
        <v>2</v>
      </c>
      <c r="AE167" s="5">
        <f t="shared" si="98"/>
        <v>3</v>
      </c>
      <c r="AF167" s="1"/>
      <c r="AG167" s="1"/>
      <c r="AH167" s="1"/>
      <c r="AI167" s="1"/>
      <c r="AJ167" s="1"/>
      <c r="AK167" s="53" t="s">
        <v>103</v>
      </c>
      <c r="AL167" s="1">
        <f t="shared" si="86"/>
        <v>15</v>
      </c>
      <c r="AM167" s="53">
        <v>2</v>
      </c>
      <c r="AN167">
        <f t="shared" si="87"/>
        <v>400000</v>
      </c>
      <c r="AO167" s="3">
        <f t="shared" si="88"/>
        <v>13</v>
      </c>
      <c r="AP167">
        <f t="shared" si="71"/>
        <v>6924</v>
      </c>
      <c r="AQ167" s="1">
        <v>3462</v>
      </c>
      <c r="AR167">
        <f t="shared" si="89"/>
        <v>43988.22</v>
      </c>
      <c r="AS167">
        <f t="shared" si="99"/>
        <v>12.706013864818024</v>
      </c>
      <c r="AT167" s="5">
        <f t="shared" si="100"/>
        <v>12</v>
      </c>
      <c r="AU167" s="5">
        <f t="shared" si="101"/>
        <v>13</v>
      </c>
    </row>
    <row r="168" spans="1:47" x14ac:dyDescent="0.2">
      <c r="A168" s="1"/>
      <c r="B168" s="1"/>
      <c r="C168" s="1"/>
      <c r="D168" s="53" t="s">
        <v>104</v>
      </c>
      <c r="E168" s="1">
        <f t="shared" si="72"/>
        <v>16</v>
      </c>
      <c r="F168" s="1">
        <v>1</v>
      </c>
      <c r="G168">
        <f t="shared" si="73"/>
        <v>400000</v>
      </c>
      <c r="H168" s="3">
        <f t="shared" si="74"/>
        <v>10</v>
      </c>
      <c r="I168">
        <f t="shared" si="69"/>
        <v>4643</v>
      </c>
      <c r="J168" s="1">
        <v>4643</v>
      </c>
      <c r="K168">
        <f t="shared" si="75"/>
        <v>44642.04</v>
      </c>
      <c r="L168">
        <f t="shared" si="93"/>
        <v>9.6149127719147103</v>
      </c>
      <c r="M168" s="5">
        <f t="shared" si="94"/>
        <v>9</v>
      </c>
      <c r="N168" s="5">
        <f t="shared" si="95"/>
        <v>10</v>
      </c>
      <c r="O168" s="1"/>
      <c r="P168" s="1"/>
      <c r="Q168" s="1"/>
      <c r="R168" s="1"/>
      <c r="S168" s="1"/>
      <c r="T168" s="1"/>
      <c r="U168" s="53" t="s">
        <v>104</v>
      </c>
      <c r="V168" s="1">
        <f t="shared" si="79"/>
        <v>17</v>
      </c>
      <c r="W168" s="1">
        <v>2</v>
      </c>
      <c r="X168">
        <f t="shared" si="80"/>
        <v>400000</v>
      </c>
      <c r="Y168" s="3">
        <f t="shared" si="81"/>
        <v>4</v>
      </c>
      <c r="Z168">
        <f t="shared" si="70"/>
        <v>23414</v>
      </c>
      <c r="AA168" s="1">
        <v>11707</v>
      </c>
      <c r="AB168">
        <f t="shared" si="82"/>
        <v>37112.699999999997</v>
      </c>
      <c r="AC168">
        <f t="shared" si="96"/>
        <v>3.1701289826599468</v>
      </c>
      <c r="AD168" s="5">
        <f t="shared" si="97"/>
        <v>3</v>
      </c>
      <c r="AE168" s="5">
        <f t="shared" si="98"/>
        <v>4</v>
      </c>
      <c r="AF168" s="1"/>
      <c r="AG168" s="1"/>
      <c r="AH168" s="1"/>
      <c r="AI168" s="1"/>
      <c r="AJ168" s="1"/>
      <c r="AK168" s="53" t="s">
        <v>104</v>
      </c>
      <c r="AL168" s="1">
        <f t="shared" si="86"/>
        <v>15</v>
      </c>
      <c r="AM168" s="1">
        <v>1</v>
      </c>
      <c r="AN168">
        <f t="shared" si="87"/>
        <v>400000</v>
      </c>
      <c r="AO168" s="3">
        <f t="shared" si="88"/>
        <v>16</v>
      </c>
      <c r="AP168">
        <f t="shared" si="71"/>
        <v>2898</v>
      </c>
      <c r="AQ168" s="1">
        <v>2898</v>
      </c>
      <c r="AR168">
        <f t="shared" si="89"/>
        <v>43988.22</v>
      </c>
      <c r="AS168">
        <f t="shared" si="99"/>
        <v>15.178819875776398</v>
      </c>
      <c r="AT168" s="5">
        <f t="shared" si="100"/>
        <v>15</v>
      </c>
      <c r="AU168" s="5">
        <f t="shared" si="101"/>
        <v>16</v>
      </c>
    </row>
    <row r="169" spans="1:47" x14ac:dyDescent="0.2">
      <c r="A169" s="1"/>
      <c r="B169" s="1"/>
      <c r="C169" s="1"/>
      <c r="D169" s="53" t="s">
        <v>105</v>
      </c>
      <c r="E169" s="1">
        <f t="shared" si="72"/>
        <v>15</v>
      </c>
      <c r="F169" s="1">
        <v>1</v>
      </c>
      <c r="G169">
        <f t="shared" si="73"/>
        <v>400000</v>
      </c>
      <c r="H169" s="3">
        <f t="shared" si="74"/>
        <v>11</v>
      </c>
      <c r="I169">
        <f t="shared" si="69"/>
        <v>4067</v>
      </c>
      <c r="J169" s="1">
        <v>4067</v>
      </c>
      <c r="K169">
        <f t="shared" si="75"/>
        <v>44642.04</v>
      </c>
      <c r="L169">
        <f t="shared" si="93"/>
        <v>10.97665109417261</v>
      </c>
      <c r="M169" s="5">
        <f t="shared" si="94"/>
        <v>10</v>
      </c>
      <c r="N169" s="5">
        <f t="shared" si="95"/>
        <v>11</v>
      </c>
      <c r="O169" s="1"/>
      <c r="P169" s="1"/>
      <c r="Q169" s="1"/>
      <c r="R169" s="1"/>
      <c r="S169" s="1"/>
      <c r="T169" s="1"/>
      <c r="U169" s="53" t="s">
        <v>105</v>
      </c>
      <c r="V169" s="1">
        <f t="shared" si="79"/>
        <v>17</v>
      </c>
      <c r="W169" s="1">
        <v>1</v>
      </c>
      <c r="X169">
        <f t="shared" si="80"/>
        <v>400000</v>
      </c>
      <c r="Y169" s="3">
        <f t="shared" si="81"/>
        <v>4</v>
      </c>
      <c r="Z169">
        <f t="shared" si="70"/>
        <v>10995</v>
      </c>
      <c r="AA169" s="1">
        <v>10995</v>
      </c>
      <c r="AB169">
        <f t="shared" si="82"/>
        <v>37112.699999999997</v>
      </c>
      <c r="AC169">
        <f t="shared" si="96"/>
        <v>3.3754160982264665</v>
      </c>
      <c r="AD169" s="5">
        <f t="shared" si="97"/>
        <v>3</v>
      </c>
      <c r="AE169" s="5">
        <f t="shared" si="98"/>
        <v>4</v>
      </c>
      <c r="AF169" s="1"/>
      <c r="AG169" s="1"/>
      <c r="AH169" s="1"/>
      <c r="AI169" s="1"/>
      <c r="AJ169" s="1"/>
      <c r="AK169" s="53" t="s">
        <v>105</v>
      </c>
      <c r="AL169" s="1">
        <f t="shared" si="86"/>
        <v>15</v>
      </c>
      <c r="AM169" s="1">
        <v>1</v>
      </c>
      <c r="AN169">
        <f t="shared" si="87"/>
        <v>400000</v>
      </c>
      <c r="AO169" s="3">
        <f t="shared" si="88"/>
        <v>20</v>
      </c>
      <c r="AP169">
        <f t="shared" si="71"/>
        <v>2310</v>
      </c>
      <c r="AQ169" s="1">
        <v>2310</v>
      </c>
      <c r="AR169">
        <f t="shared" si="89"/>
        <v>43988.22</v>
      </c>
      <c r="AS169">
        <f t="shared" si="99"/>
        <v>19.042519480519481</v>
      </c>
      <c r="AT169" s="5">
        <f t="shared" si="100"/>
        <v>19</v>
      </c>
      <c r="AU169" s="5">
        <f t="shared" si="101"/>
        <v>20</v>
      </c>
    </row>
    <row r="170" spans="1:47" x14ac:dyDescent="0.2">
      <c r="A170" s="1"/>
      <c r="B170" s="1"/>
      <c r="C170" s="1"/>
      <c r="D170" s="53"/>
      <c r="E170" s="1"/>
      <c r="F170" s="1" t="s">
        <v>20</v>
      </c>
      <c r="G170" s="1"/>
      <c r="H170" s="1"/>
      <c r="I170" s="1">
        <f>SUM(I120:I169)</f>
        <v>2232102</v>
      </c>
      <c r="J170" s="1">
        <f>SUM(J120:J169)</f>
        <v>983062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53"/>
      <c r="V170" s="1"/>
      <c r="W170" s="1" t="s">
        <v>20</v>
      </c>
      <c r="X170" s="1"/>
      <c r="Y170" s="1"/>
      <c r="Z170" s="1">
        <f>SUM(Z120:Z169)</f>
        <v>1855635</v>
      </c>
      <c r="AA170" s="1">
        <f>SUM(AA120:AA169)</f>
        <v>916118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53"/>
      <c r="AL170" s="1"/>
      <c r="AM170" s="1" t="s">
        <v>20</v>
      </c>
      <c r="AN170" s="1"/>
      <c r="AO170" s="1"/>
      <c r="AP170" s="1">
        <f>SUM(AP120:AP169)</f>
        <v>2199411</v>
      </c>
      <c r="AQ170" s="1">
        <v>188619</v>
      </c>
      <c r="AR170" s="1"/>
      <c r="AS170" s="1"/>
      <c r="AT170" s="1"/>
      <c r="AU170" s="1"/>
    </row>
    <row r="171" spans="1:47" x14ac:dyDescent="0.2">
      <c r="A171" s="1"/>
      <c r="B171" s="1"/>
      <c r="C171" s="1"/>
      <c r="D171" s="53"/>
      <c r="E171" s="1"/>
      <c r="F171" s="1"/>
      <c r="G171" s="1"/>
      <c r="H171" s="53"/>
      <c r="I171" s="1"/>
      <c r="J171" s="1"/>
      <c r="K171" s="1"/>
      <c r="L171" s="1"/>
      <c r="M171" s="57"/>
      <c r="N171" s="57"/>
      <c r="O171" s="1"/>
      <c r="P171" s="1"/>
      <c r="Q171" s="1"/>
      <c r="R171" s="1"/>
      <c r="S171" s="1"/>
      <c r="T171" s="1"/>
      <c r="U171" s="53"/>
      <c r="V171" s="1"/>
      <c r="W171" s="1"/>
      <c r="X171" s="1"/>
      <c r="Y171" s="53"/>
      <c r="Z171" s="1"/>
      <c r="AA171" s="1"/>
      <c r="AB171" s="1"/>
      <c r="AC171" s="1"/>
      <c r="AD171" s="57"/>
      <c r="AE171" s="57"/>
      <c r="AF171" s="1"/>
      <c r="AG171" s="1"/>
      <c r="AH171" s="1"/>
      <c r="AI171" s="1"/>
      <c r="AJ171" s="1"/>
      <c r="AK171" s="53"/>
      <c r="AL171" s="1"/>
      <c r="AM171" s="1"/>
      <c r="AN171" s="1"/>
      <c r="AO171" s="53"/>
      <c r="AP171" s="1"/>
      <c r="AQ171" s="1"/>
      <c r="AR171" s="1"/>
      <c r="AS171" s="1"/>
      <c r="AT171" s="57"/>
      <c r="AU171" s="57"/>
    </row>
    <row r="172" spans="1:47" x14ac:dyDescent="0.2">
      <c r="A172" s="1"/>
      <c r="B172" s="1"/>
      <c r="C172" s="1"/>
      <c r="D172" s="53"/>
      <c r="E172" s="1"/>
      <c r="F172" s="1"/>
      <c r="G172" s="1"/>
      <c r="H172" s="53"/>
      <c r="I172" s="1"/>
      <c r="J172" s="1"/>
      <c r="K172" s="1"/>
      <c r="L172" s="1"/>
      <c r="M172" s="57"/>
      <c r="N172" s="57"/>
      <c r="O172" s="1"/>
      <c r="P172" s="1"/>
      <c r="Q172" s="1"/>
      <c r="R172" s="1"/>
      <c r="S172" s="1"/>
      <c r="T172" s="1"/>
      <c r="U172" s="53"/>
      <c r="V172" s="1"/>
      <c r="W172" s="1"/>
      <c r="X172" s="1"/>
      <c r="Y172" s="53"/>
      <c r="Z172" s="1"/>
      <c r="AA172" s="1"/>
      <c r="AB172" s="1"/>
      <c r="AC172" s="1"/>
      <c r="AD172" s="57"/>
      <c r="AE172" s="57"/>
      <c r="AF172" s="1"/>
      <c r="AG172" s="1"/>
      <c r="AH172" s="1"/>
      <c r="AI172" s="1"/>
      <c r="AJ172" s="1"/>
      <c r="AK172" s="53"/>
      <c r="AL172" s="1"/>
      <c r="AM172" s="1"/>
      <c r="AN172" s="1"/>
      <c r="AO172" s="53"/>
      <c r="AP172" s="1"/>
      <c r="AQ172" s="1"/>
      <c r="AR172" s="1"/>
      <c r="AS172" s="1"/>
      <c r="AT172" s="57"/>
      <c r="AU172" s="57"/>
    </row>
    <row r="173" spans="1:47" x14ac:dyDescent="0.2">
      <c r="A173" s="1"/>
      <c r="B173" s="1"/>
      <c r="C173" s="1"/>
      <c r="D173" s="53"/>
      <c r="E173" s="1"/>
      <c r="F173" s="1"/>
      <c r="G173" s="1"/>
      <c r="H173" s="53"/>
      <c r="I173" s="1"/>
      <c r="J173" s="1"/>
      <c r="K173" s="1"/>
      <c r="L173" s="1"/>
      <c r="M173" s="57"/>
      <c r="N173" s="57"/>
      <c r="O173" s="1"/>
      <c r="P173" s="1"/>
      <c r="Q173" s="1"/>
      <c r="R173" s="1"/>
      <c r="S173" s="1"/>
      <c r="T173" s="1"/>
      <c r="U173" s="53"/>
      <c r="V173" s="1"/>
      <c r="W173" s="1"/>
      <c r="X173" s="1"/>
      <c r="Y173" s="53"/>
      <c r="Z173" s="1"/>
      <c r="AA173" s="1"/>
      <c r="AB173" s="1"/>
      <c r="AC173" s="1"/>
      <c r="AD173" s="57"/>
      <c r="AE173" s="57"/>
      <c r="AF173" s="1"/>
      <c r="AG173" s="1"/>
      <c r="AH173" s="1"/>
      <c r="AI173" s="1"/>
      <c r="AJ173" s="1"/>
      <c r="AK173" s="53"/>
      <c r="AL173" s="1"/>
      <c r="AM173" s="1"/>
      <c r="AN173" s="1"/>
      <c r="AO173" s="53"/>
      <c r="AP173" s="1"/>
      <c r="AQ173" s="1"/>
      <c r="AR173" s="1"/>
      <c r="AS173" s="1"/>
      <c r="AT173" s="57"/>
      <c r="AU173" s="57"/>
    </row>
    <row r="174" spans="1:47" x14ac:dyDescent="0.2">
      <c r="A174" s="1" t="s">
        <v>74</v>
      </c>
      <c r="B174" s="1"/>
      <c r="C174" s="1"/>
      <c r="D174" s="53"/>
      <c r="E174" s="1"/>
      <c r="F174" s="1"/>
      <c r="G174" s="1"/>
      <c r="H174" s="53"/>
      <c r="I174" s="1"/>
      <c r="J174" s="1"/>
      <c r="K174" s="1"/>
      <c r="L174" s="1"/>
      <c r="M174" s="57"/>
      <c r="N174" s="57"/>
      <c r="O174" s="1"/>
      <c r="P174" s="1"/>
      <c r="Q174" s="1"/>
      <c r="R174" s="1" t="s">
        <v>74</v>
      </c>
      <c r="S174" s="1"/>
      <c r="T174" s="1"/>
      <c r="U174" s="53"/>
      <c r="V174" s="1"/>
      <c r="W174" s="1"/>
      <c r="X174" s="1"/>
      <c r="Y174" s="53"/>
      <c r="Z174" s="1"/>
      <c r="AA174" s="1"/>
      <c r="AB174" s="1"/>
      <c r="AC174" s="1"/>
      <c r="AD174" s="57"/>
      <c r="AE174" s="57"/>
      <c r="AF174" s="1"/>
      <c r="AG174" s="1"/>
      <c r="AH174" s="1" t="s">
        <v>74</v>
      </c>
      <c r="AI174" s="1"/>
      <c r="AJ174" s="1"/>
      <c r="AK174" s="53"/>
      <c r="AL174" s="1"/>
      <c r="AM174" s="1"/>
      <c r="AN174" s="1"/>
      <c r="AO174" s="53"/>
      <c r="AP174" s="1"/>
      <c r="AQ174" s="1"/>
      <c r="AR174" s="1"/>
      <c r="AS174" s="1"/>
      <c r="AT174" s="57"/>
      <c r="AU174" s="57"/>
    </row>
    <row r="175" spans="1:47" x14ac:dyDescent="0.2">
      <c r="A175" s="1" t="s">
        <v>6</v>
      </c>
      <c r="B175" s="52">
        <v>10000000</v>
      </c>
      <c r="C175" s="1"/>
      <c r="D175" s="1" t="s">
        <v>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 t="s">
        <v>6</v>
      </c>
      <c r="S175" s="52">
        <f>B175</f>
        <v>10000000</v>
      </c>
      <c r="T175" s="1"/>
      <c r="U175" s="1" t="s">
        <v>7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 t="s">
        <v>6</v>
      </c>
      <c r="AI175" s="52">
        <f>B175</f>
        <v>10000000</v>
      </c>
      <c r="AJ175" s="1"/>
      <c r="AK175" s="1" t="s">
        <v>7</v>
      </c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">
      <c r="A176" s="1"/>
      <c r="B176" s="1"/>
      <c r="C176" s="1"/>
      <c r="D176" s="1"/>
      <c r="E176" s="1" t="s">
        <v>4</v>
      </c>
      <c r="F176" s="1" t="s">
        <v>5</v>
      </c>
      <c r="G176" s="1" t="s">
        <v>77</v>
      </c>
      <c r="H176" s="1" t="s">
        <v>21</v>
      </c>
      <c r="I176" s="1" t="s">
        <v>19</v>
      </c>
      <c r="J176" s="1" t="s">
        <v>8</v>
      </c>
      <c r="K176" s="1" t="s">
        <v>22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 t="s">
        <v>4</v>
      </c>
      <c r="W176" s="1" t="s">
        <v>5</v>
      </c>
      <c r="X176" s="1" t="s">
        <v>77</v>
      </c>
      <c r="Y176" s="1" t="s">
        <v>21</v>
      </c>
      <c r="Z176" s="1" t="s">
        <v>19</v>
      </c>
      <c r="AA176" s="1" t="s">
        <v>8</v>
      </c>
      <c r="AB176" s="1" t="s">
        <v>22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 t="s">
        <v>4</v>
      </c>
      <c r="AM176" s="1" t="s">
        <v>5</v>
      </c>
      <c r="AN176" s="1" t="s">
        <v>77</v>
      </c>
      <c r="AO176" s="1" t="s">
        <v>21</v>
      </c>
      <c r="AP176" s="1" t="s">
        <v>19</v>
      </c>
      <c r="AQ176" s="1" t="s">
        <v>8</v>
      </c>
      <c r="AR176" s="1" t="s">
        <v>22</v>
      </c>
      <c r="AS176" s="1"/>
      <c r="AT176" s="1"/>
      <c r="AU176" s="1"/>
    </row>
    <row r="177" spans="1:47" x14ac:dyDescent="0.2">
      <c r="A177" s="1"/>
      <c r="B177" s="1"/>
      <c r="C177" s="1"/>
      <c r="D177" s="53" t="s">
        <v>9</v>
      </c>
      <c r="E177" s="1">
        <f>ROUNDUP(LOG(J177,2), 0)+6</f>
        <v>19</v>
      </c>
      <c r="F177" s="53">
        <v>39</v>
      </c>
      <c r="G177">
        <f>B$4/25</f>
        <v>400000</v>
      </c>
      <c r="H177" s="3">
        <f>N177</f>
        <v>11</v>
      </c>
      <c r="I177">
        <f t="shared" ref="I177:I226" si="102">F177*J177</f>
        <v>183924</v>
      </c>
      <c r="J177" s="1">
        <v>4716</v>
      </c>
      <c r="K177">
        <f>I$227/50</f>
        <v>47671.82</v>
      </c>
      <c r="L177">
        <f>K177/J177</f>
        <v>10.108528413910093</v>
      </c>
      <c r="M177" s="5">
        <f>_xlfn.FLOOR.PRECISE(L177)</f>
        <v>10</v>
      </c>
      <c r="N177" s="5">
        <f>ROUNDUP(L177,0)</f>
        <v>11</v>
      </c>
      <c r="O177" s="1"/>
      <c r="P177" s="1"/>
      <c r="Q177" s="1"/>
      <c r="R177" s="1"/>
      <c r="S177" s="1"/>
      <c r="T177" s="1"/>
      <c r="U177" s="53" t="s">
        <v>9</v>
      </c>
      <c r="V177" s="1">
        <f>ROUNDUP(LOG(AA177,2), 0)+6</f>
        <v>16</v>
      </c>
      <c r="W177" s="53">
        <v>7</v>
      </c>
      <c r="X177">
        <f>S$4/25</f>
        <v>400000</v>
      </c>
      <c r="Y177" s="3">
        <f>AE177</f>
        <v>37</v>
      </c>
      <c r="Z177">
        <f t="shared" ref="Z177:Z226" si="103">W177*AA177</f>
        <v>6958</v>
      </c>
      <c r="AA177" s="1">
        <v>994</v>
      </c>
      <c r="AB177">
        <f>Z$227/50</f>
        <v>36719.32</v>
      </c>
      <c r="AC177">
        <f>AB177/AA177</f>
        <v>36.940965794768609</v>
      </c>
      <c r="AD177" s="5">
        <f>_xlfn.FLOOR.PRECISE(AC177)</f>
        <v>36</v>
      </c>
      <c r="AE177" s="5">
        <f>ROUNDUP(AC177,0)</f>
        <v>37</v>
      </c>
      <c r="AF177" s="1"/>
      <c r="AG177" s="1"/>
      <c r="AH177" s="1"/>
      <c r="AI177" s="1"/>
      <c r="AJ177" s="1"/>
      <c r="AK177" s="53" t="s">
        <v>9</v>
      </c>
      <c r="AL177" s="1">
        <f>ROUNDUP(LOG(AQ177,2), 0)+6</f>
        <v>19</v>
      </c>
      <c r="AM177" s="53">
        <v>7</v>
      </c>
      <c r="AN177">
        <f>AI$4/25</f>
        <v>400000</v>
      </c>
      <c r="AO177" s="3">
        <f>AU177</f>
        <v>10</v>
      </c>
      <c r="AP177">
        <f t="shared" ref="AP177:AP226" si="104">AM177*AQ177</f>
        <v>32060</v>
      </c>
      <c r="AQ177" s="1">
        <v>4580</v>
      </c>
      <c r="AR177">
        <f>AP$227/50</f>
        <v>43988.22</v>
      </c>
      <c r="AS177">
        <f>AR177/AQ177</f>
        <v>9.6044148471615731</v>
      </c>
      <c r="AT177" s="5">
        <f>_xlfn.FLOOR.PRECISE(AS177)</f>
        <v>9</v>
      </c>
      <c r="AU177" s="5">
        <f>ROUNDUP(AS177,0)</f>
        <v>10</v>
      </c>
    </row>
    <row r="178" spans="1:47" x14ac:dyDescent="0.2">
      <c r="A178" s="1"/>
      <c r="B178" s="1"/>
      <c r="C178" s="1"/>
      <c r="D178" s="53" t="s">
        <v>10</v>
      </c>
      <c r="E178" s="1">
        <f t="shared" ref="E178:E226" si="105">ROUNDUP(LOG(J178,2), 0)+6</f>
        <v>20</v>
      </c>
      <c r="F178" s="53">
        <v>10</v>
      </c>
      <c r="G178">
        <f t="shared" ref="G178:G226" si="106">B$4/25</f>
        <v>400000</v>
      </c>
      <c r="H178" s="3">
        <f t="shared" ref="H178:H226" si="107">N178</f>
        <v>5</v>
      </c>
      <c r="I178">
        <f t="shared" si="102"/>
        <v>97970</v>
      </c>
      <c r="J178" s="1">
        <v>9797</v>
      </c>
      <c r="K178">
        <f t="shared" ref="K178:K226" si="108">I$227/50</f>
        <v>47671.82</v>
      </c>
      <c r="L178">
        <f t="shared" ref="L178:L201" si="109">K178/J178</f>
        <v>4.8659610084719809</v>
      </c>
      <c r="M178" s="5">
        <f t="shared" ref="M178:M201" si="110">_xlfn.FLOOR.PRECISE(L178)</f>
        <v>4</v>
      </c>
      <c r="N178" s="5">
        <f t="shared" ref="N178:N201" si="111">ROUNDUP(L178,0)</f>
        <v>5</v>
      </c>
      <c r="O178" s="1"/>
      <c r="P178" s="1"/>
      <c r="Q178" s="1"/>
      <c r="R178" s="1"/>
      <c r="S178" s="1"/>
      <c r="T178" s="1"/>
      <c r="U178" s="53" t="s">
        <v>10</v>
      </c>
      <c r="V178" s="1">
        <f t="shared" ref="V178:V226" si="112">ROUNDUP(LOG(AA178,2), 0)+6</f>
        <v>18</v>
      </c>
      <c r="W178" s="53">
        <v>5</v>
      </c>
      <c r="X178">
        <f t="shared" ref="X178:X226" si="113">S$4/25</f>
        <v>400000</v>
      </c>
      <c r="Y178" s="3">
        <f t="shared" ref="Y178:Y226" si="114">AE178</f>
        <v>15</v>
      </c>
      <c r="Z178">
        <f t="shared" si="103"/>
        <v>12450</v>
      </c>
      <c r="AA178" s="1">
        <v>2490</v>
      </c>
      <c r="AB178">
        <f t="shared" ref="AB178:AB226" si="115">Z$227/50</f>
        <v>36719.32</v>
      </c>
      <c r="AC178">
        <f t="shared" ref="AC178:AC201" si="116">AB178/AA178</f>
        <v>14.74671485943775</v>
      </c>
      <c r="AD178" s="5">
        <f t="shared" ref="AD178:AD201" si="117">_xlfn.FLOOR.PRECISE(AC178)</f>
        <v>14</v>
      </c>
      <c r="AE178" s="5">
        <f t="shared" ref="AE178:AE201" si="118">ROUNDUP(AC178,0)</f>
        <v>15</v>
      </c>
      <c r="AF178" s="1"/>
      <c r="AG178" s="1"/>
      <c r="AH178" s="1"/>
      <c r="AI178" s="1"/>
      <c r="AJ178" s="1"/>
      <c r="AK178" s="53" t="s">
        <v>10</v>
      </c>
      <c r="AL178" s="1">
        <f t="shared" ref="AL178:AL226" si="119">ROUNDUP(LOG(AQ178,2), 0)+6</f>
        <v>20</v>
      </c>
      <c r="AM178" s="53">
        <v>6</v>
      </c>
      <c r="AN178">
        <f t="shared" ref="AN178:AN226" si="120">AI$4/25</f>
        <v>400000</v>
      </c>
      <c r="AO178" s="3">
        <f t="shared" ref="AO178:AO226" si="121">AU178</f>
        <v>5</v>
      </c>
      <c r="AP178">
        <f t="shared" si="104"/>
        <v>59748</v>
      </c>
      <c r="AQ178" s="1">
        <v>9958</v>
      </c>
      <c r="AR178">
        <f t="shared" ref="AR178:AR226" si="122">AP$227/50</f>
        <v>43988.22</v>
      </c>
      <c r="AS178">
        <f t="shared" ref="AS178:AS201" si="123">AR178/AQ178</f>
        <v>4.4173749748945577</v>
      </c>
      <c r="AT178" s="5">
        <f t="shared" ref="AT178:AT201" si="124">_xlfn.FLOOR.PRECISE(AS178)</f>
        <v>4</v>
      </c>
      <c r="AU178" s="5">
        <f t="shared" ref="AU178:AU201" si="125">ROUNDUP(AS178,0)</f>
        <v>5</v>
      </c>
    </row>
    <row r="179" spans="1:47" x14ac:dyDescent="0.2">
      <c r="A179" s="1"/>
      <c r="B179" s="1"/>
      <c r="C179" s="1"/>
      <c r="D179" s="53" t="s">
        <v>11</v>
      </c>
      <c r="E179" s="1">
        <f t="shared" si="105"/>
        <v>20</v>
      </c>
      <c r="F179" s="53">
        <v>6</v>
      </c>
      <c r="G179">
        <f t="shared" si="106"/>
        <v>400000</v>
      </c>
      <c r="H179" s="3">
        <f t="shared" si="107"/>
        <v>4</v>
      </c>
      <c r="I179">
        <f t="shared" si="102"/>
        <v>86904</v>
      </c>
      <c r="J179" s="1">
        <v>14484</v>
      </c>
      <c r="K179">
        <f t="shared" si="108"/>
        <v>47671.82</v>
      </c>
      <c r="L179">
        <f t="shared" si="109"/>
        <v>3.291343551505109</v>
      </c>
      <c r="M179" s="5">
        <f t="shared" si="110"/>
        <v>3</v>
      </c>
      <c r="N179" s="5">
        <f t="shared" si="111"/>
        <v>4</v>
      </c>
      <c r="O179" s="1"/>
      <c r="P179" s="1"/>
      <c r="Q179" s="1"/>
      <c r="R179" s="1"/>
      <c r="S179" s="1"/>
      <c r="T179" s="1"/>
      <c r="U179" s="53" t="s">
        <v>11</v>
      </c>
      <c r="V179" s="1">
        <f t="shared" si="112"/>
        <v>19</v>
      </c>
      <c r="W179" s="53">
        <v>4</v>
      </c>
      <c r="X179">
        <f t="shared" si="113"/>
        <v>400000</v>
      </c>
      <c r="Y179" s="3">
        <f t="shared" si="114"/>
        <v>9</v>
      </c>
      <c r="Z179">
        <f t="shared" si="103"/>
        <v>16388</v>
      </c>
      <c r="AA179" s="1">
        <v>4097</v>
      </c>
      <c r="AB179">
        <f t="shared" si="115"/>
        <v>36719.32</v>
      </c>
      <c r="AC179">
        <f t="shared" si="116"/>
        <v>8.9624896265560157</v>
      </c>
      <c r="AD179" s="5">
        <f t="shared" si="117"/>
        <v>8</v>
      </c>
      <c r="AE179" s="5">
        <f t="shared" si="118"/>
        <v>9</v>
      </c>
      <c r="AF179" s="1"/>
      <c r="AG179" s="1"/>
      <c r="AH179" s="1"/>
      <c r="AI179" s="1"/>
      <c r="AJ179" s="1"/>
      <c r="AK179" s="53" t="s">
        <v>11</v>
      </c>
      <c r="AL179" s="1">
        <f t="shared" si="119"/>
        <v>20</v>
      </c>
      <c r="AM179" s="53">
        <v>5</v>
      </c>
      <c r="AN179">
        <f t="shared" si="120"/>
        <v>400000</v>
      </c>
      <c r="AO179" s="3">
        <f t="shared" si="121"/>
        <v>3</v>
      </c>
      <c r="AP179">
        <f t="shared" si="104"/>
        <v>75840</v>
      </c>
      <c r="AQ179" s="1">
        <v>15168</v>
      </c>
      <c r="AR179">
        <f t="shared" si="122"/>
        <v>43988.22</v>
      </c>
      <c r="AS179">
        <f t="shared" si="123"/>
        <v>2.9000672468354431</v>
      </c>
      <c r="AT179" s="5">
        <f t="shared" si="124"/>
        <v>2</v>
      </c>
      <c r="AU179" s="5">
        <f t="shared" si="125"/>
        <v>3</v>
      </c>
    </row>
    <row r="180" spans="1:47" x14ac:dyDescent="0.2">
      <c r="A180" s="1"/>
      <c r="B180" s="1"/>
      <c r="C180" s="1"/>
      <c r="D180" s="53" t="s">
        <v>12</v>
      </c>
      <c r="E180" s="1">
        <f t="shared" si="105"/>
        <v>21</v>
      </c>
      <c r="F180" s="53">
        <v>5</v>
      </c>
      <c r="G180">
        <f t="shared" si="106"/>
        <v>400000</v>
      </c>
      <c r="H180" s="3">
        <f t="shared" si="107"/>
        <v>3</v>
      </c>
      <c r="I180">
        <f t="shared" si="102"/>
        <v>90440</v>
      </c>
      <c r="J180" s="1">
        <v>18088</v>
      </c>
      <c r="K180">
        <f t="shared" si="108"/>
        <v>47671.82</v>
      </c>
      <c r="L180">
        <f t="shared" si="109"/>
        <v>2.6355495356037153</v>
      </c>
      <c r="M180" s="5">
        <f t="shared" si="110"/>
        <v>2</v>
      </c>
      <c r="N180" s="5">
        <f t="shared" si="111"/>
        <v>3</v>
      </c>
      <c r="O180" s="1"/>
      <c r="P180" s="1"/>
      <c r="Q180" s="1"/>
      <c r="R180" s="1"/>
      <c r="S180" s="1"/>
      <c r="T180" s="1"/>
      <c r="U180" s="53" t="s">
        <v>12</v>
      </c>
      <c r="V180" s="1">
        <f t="shared" si="112"/>
        <v>19</v>
      </c>
      <c r="W180" s="53">
        <v>3</v>
      </c>
      <c r="X180">
        <f t="shared" si="113"/>
        <v>400000</v>
      </c>
      <c r="Y180" s="3">
        <f t="shared" si="114"/>
        <v>7</v>
      </c>
      <c r="Z180">
        <f t="shared" si="103"/>
        <v>17394</v>
      </c>
      <c r="AA180" s="1">
        <v>5798</v>
      </c>
      <c r="AB180">
        <f t="shared" si="115"/>
        <v>36719.32</v>
      </c>
      <c r="AC180">
        <f t="shared" si="116"/>
        <v>6.3331010693342531</v>
      </c>
      <c r="AD180" s="5">
        <f t="shared" si="117"/>
        <v>6</v>
      </c>
      <c r="AE180" s="5">
        <f t="shared" si="118"/>
        <v>7</v>
      </c>
      <c r="AF180" s="1"/>
      <c r="AG180" s="1"/>
      <c r="AH180" s="1"/>
      <c r="AI180" s="1"/>
      <c r="AJ180" s="1"/>
      <c r="AK180" s="53" t="s">
        <v>12</v>
      </c>
      <c r="AL180" s="1">
        <f t="shared" si="119"/>
        <v>21</v>
      </c>
      <c r="AM180" s="53">
        <v>4</v>
      </c>
      <c r="AN180">
        <f t="shared" si="120"/>
        <v>400000</v>
      </c>
      <c r="AO180" s="3">
        <f t="shared" si="121"/>
        <v>3</v>
      </c>
      <c r="AP180">
        <f t="shared" si="104"/>
        <v>78388</v>
      </c>
      <c r="AQ180" s="1">
        <v>19597</v>
      </c>
      <c r="AR180">
        <f t="shared" si="122"/>
        <v>43988.22</v>
      </c>
      <c r="AS180">
        <f t="shared" si="123"/>
        <v>2.2446405061999286</v>
      </c>
      <c r="AT180" s="5">
        <f t="shared" si="124"/>
        <v>2</v>
      </c>
      <c r="AU180" s="5">
        <f t="shared" si="125"/>
        <v>3</v>
      </c>
    </row>
    <row r="181" spans="1:47" x14ac:dyDescent="0.2">
      <c r="A181" s="1"/>
      <c r="B181" s="1"/>
      <c r="C181" s="1"/>
      <c r="D181" s="53" t="s">
        <v>13</v>
      </c>
      <c r="E181" s="1">
        <f t="shared" si="105"/>
        <v>21</v>
      </c>
      <c r="F181" s="53">
        <v>4</v>
      </c>
      <c r="G181">
        <f t="shared" si="106"/>
        <v>400000</v>
      </c>
      <c r="H181" s="3">
        <f t="shared" si="107"/>
        <v>3</v>
      </c>
      <c r="I181">
        <f t="shared" si="102"/>
        <v>85308</v>
      </c>
      <c r="J181" s="1">
        <v>21327</v>
      </c>
      <c r="K181">
        <f t="shared" si="108"/>
        <v>47671.82</v>
      </c>
      <c r="L181">
        <f t="shared" si="109"/>
        <v>2.2352801612978852</v>
      </c>
      <c r="M181" s="5">
        <f t="shared" si="110"/>
        <v>2</v>
      </c>
      <c r="N181" s="5">
        <f t="shared" si="111"/>
        <v>3</v>
      </c>
      <c r="O181" s="1"/>
      <c r="P181" s="1"/>
      <c r="Q181" s="1"/>
      <c r="R181" s="1"/>
      <c r="S181" s="1"/>
      <c r="T181" s="1"/>
      <c r="U181" s="53" t="s">
        <v>13</v>
      </c>
      <c r="V181" s="1">
        <f t="shared" si="112"/>
        <v>19</v>
      </c>
      <c r="W181" s="53">
        <v>2</v>
      </c>
      <c r="X181">
        <f t="shared" si="113"/>
        <v>400000</v>
      </c>
      <c r="Y181" s="3">
        <f t="shared" si="114"/>
        <v>5</v>
      </c>
      <c r="Z181">
        <f t="shared" si="103"/>
        <v>14948</v>
      </c>
      <c r="AA181" s="1">
        <v>7474</v>
      </c>
      <c r="AB181">
        <f t="shared" si="115"/>
        <v>36719.32</v>
      </c>
      <c r="AC181">
        <f t="shared" si="116"/>
        <v>4.9129408616537331</v>
      </c>
      <c r="AD181" s="5">
        <f t="shared" si="117"/>
        <v>4</v>
      </c>
      <c r="AE181" s="5">
        <f t="shared" si="118"/>
        <v>5</v>
      </c>
      <c r="AF181" s="1"/>
      <c r="AG181" s="1"/>
      <c r="AH181" s="1"/>
      <c r="AI181" s="1"/>
      <c r="AJ181" s="1"/>
      <c r="AK181" s="53" t="s">
        <v>13</v>
      </c>
      <c r="AL181" s="1">
        <f t="shared" si="119"/>
        <v>21</v>
      </c>
      <c r="AM181" s="53">
        <v>4</v>
      </c>
      <c r="AN181">
        <f t="shared" si="120"/>
        <v>400000</v>
      </c>
      <c r="AO181" s="3">
        <f t="shared" si="121"/>
        <v>2</v>
      </c>
      <c r="AP181">
        <f t="shared" si="104"/>
        <v>91512</v>
      </c>
      <c r="AQ181" s="1">
        <v>22878</v>
      </c>
      <c r="AR181">
        <f t="shared" si="122"/>
        <v>43988.22</v>
      </c>
      <c r="AS181">
        <f t="shared" si="123"/>
        <v>1.9227301337529505</v>
      </c>
      <c r="AT181" s="5">
        <f t="shared" si="124"/>
        <v>1</v>
      </c>
      <c r="AU181" s="5">
        <f t="shared" si="125"/>
        <v>2</v>
      </c>
    </row>
    <row r="182" spans="1:47" x14ac:dyDescent="0.2">
      <c r="A182" s="1"/>
      <c r="B182" s="1"/>
      <c r="C182" s="1"/>
      <c r="D182" s="53" t="s">
        <v>14</v>
      </c>
      <c r="E182" s="1">
        <f t="shared" si="105"/>
        <v>21</v>
      </c>
      <c r="F182" s="53">
        <v>3</v>
      </c>
      <c r="G182">
        <f t="shared" si="106"/>
        <v>400000</v>
      </c>
      <c r="H182" s="3">
        <f t="shared" si="107"/>
        <v>3</v>
      </c>
      <c r="I182">
        <f t="shared" si="102"/>
        <v>71250</v>
      </c>
      <c r="J182" s="1">
        <v>23750</v>
      </c>
      <c r="K182">
        <f t="shared" si="108"/>
        <v>47671.82</v>
      </c>
      <c r="L182">
        <f t="shared" si="109"/>
        <v>2.0072345263157896</v>
      </c>
      <c r="M182" s="5">
        <f t="shared" si="110"/>
        <v>2</v>
      </c>
      <c r="N182" s="5">
        <f t="shared" si="111"/>
        <v>3</v>
      </c>
      <c r="O182" s="1"/>
      <c r="P182" s="1"/>
      <c r="Q182" s="1"/>
      <c r="R182" s="1"/>
      <c r="S182" s="1"/>
      <c r="T182" s="1"/>
      <c r="U182" s="53" t="s">
        <v>14</v>
      </c>
      <c r="V182" s="1">
        <f t="shared" si="112"/>
        <v>20</v>
      </c>
      <c r="W182" s="53">
        <v>2</v>
      </c>
      <c r="X182">
        <f t="shared" si="113"/>
        <v>400000</v>
      </c>
      <c r="Y182" s="3">
        <f t="shared" si="114"/>
        <v>4</v>
      </c>
      <c r="Z182">
        <f t="shared" si="103"/>
        <v>18610</v>
      </c>
      <c r="AA182" s="1">
        <v>9305</v>
      </c>
      <c r="AB182">
        <f t="shared" si="115"/>
        <v>36719.32</v>
      </c>
      <c r="AC182">
        <f t="shared" si="116"/>
        <v>3.9461923696937129</v>
      </c>
      <c r="AD182" s="5">
        <f t="shared" si="117"/>
        <v>3</v>
      </c>
      <c r="AE182" s="5">
        <f t="shared" si="118"/>
        <v>4</v>
      </c>
      <c r="AF182" s="1"/>
      <c r="AG182" s="1"/>
      <c r="AH182" s="1"/>
      <c r="AI182" s="1"/>
      <c r="AJ182" s="1"/>
      <c r="AK182" s="53" t="s">
        <v>14</v>
      </c>
      <c r="AL182" s="1">
        <f t="shared" si="119"/>
        <v>21</v>
      </c>
      <c r="AM182" s="53">
        <v>3</v>
      </c>
      <c r="AN182">
        <f t="shared" si="120"/>
        <v>400000</v>
      </c>
      <c r="AO182" s="3">
        <f t="shared" si="121"/>
        <v>2</v>
      </c>
      <c r="AP182">
        <f t="shared" si="104"/>
        <v>77007</v>
      </c>
      <c r="AQ182" s="1">
        <v>25669</v>
      </c>
      <c r="AR182">
        <f t="shared" si="122"/>
        <v>43988.22</v>
      </c>
      <c r="AS182">
        <f t="shared" si="123"/>
        <v>1.7136709649772099</v>
      </c>
      <c r="AT182" s="5">
        <f t="shared" si="124"/>
        <v>1</v>
      </c>
      <c r="AU182" s="5">
        <f t="shared" si="125"/>
        <v>2</v>
      </c>
    </row>
    <row r="183" spans="1:47" x14ac:dyDescent="0.2">
      <c r="A183" s="1"/>
      <c r="B183" s="1"/>
      <c r="C183" s="1"/>
      <c r="D183" s="53" t="s">
        <v>15</v>
      </c>
      <c r="E183" s="1">
        <f t="shared" si="105"/>
        <v>21</v>
      </c>
      <c r="F183" s="53">
        <v>2</v>
      </c>
      <c r="G183">
        <f t="shared" si="106"/>
        <v>400000</v>
      </c>
      <c r="H183" s="3">
        <f t="shared" si="107"/>
        <v>2</v>
      </c>
      <c r="I183">
        <f t="shared" si="102"/>
        <v>51704</v>
      </c>
      <c r="J183" s="1">
        <v>25852</v>
      </c>
      <c r="K183">
        <f t="shared" si="108"/>
        <v>47671.82</v>
      </c>
      <c r="L183">
        <f t="shared" si="109"/>
        <v>1.8440283150239827</v>
      </c>
      <c r="M183" s="5">
        <f t="shared" si="110"/>
        <v>1</v>
      </c>
      <c r="N183" s="5">
        <f t="shared" si="111"/>
        <v>2</v>
      </c>
      <c r="O183" s="1"/>
      <c r="P183" s="1"/>
      <c r="Q183" s="1"/>
      <c r="R183" s="1"/>
      <c r="S183" s="1"/>
      <c r="T183" s="1"/>
      <c r="U183" s="53" t="s">
        <v>15</v>
      </c>
      <c r="V183" s="1">
        <f t="shared" si="112"/>
        <v>20</v>
      </c>
      <c r="W183" s="53">
        <v>2</v>
      </c>
      <c r="X183">
        <f t="shared" si="113"/>
        <v>400000</v>
      </c>
      <c r="Y183" s="3">
        <f t="shared" si="114"/>
        <v>4</v>
      </c>
      <c r="Z183">
        <f t="shared" si="103"/>
        <v>22310</v>
      </c>
      <c r="AA183" s="1">
        <v>11155</v>
      </c>
      <c r="AB183">
        <f t="shared" si="115"/>
        <v>36719.32</v>
      </c>
      <c r="AC183">
        <f t="shared" si="116"/>
        <v>3.2917364410578216</v>
      </c>
      <c r="AD183" s="5">
        <f t="shared" si="117"/>
        <v>3</v>
      </c>
      <c r="AE183" s="5">
        <f t="shared" si="118"/>
        <v>4</v>
      </c>
      <c r="AF183" s="1"/>
      <c r="AG183" s="1"/>
      <c r="AH183" s="1"/>
      <c r="AI183" s="1"/>
      <c r="AJ183" s="1"/>
      <c r="AK183" s="53" t="s">
        <v>15</v>
      </c>
      <c r="AL183" s="1">
        <f t="shared" si="119"/>
        <v>21</v>
      </c>
      <c r="AM183" s="53">
        <v>2</v>
      </c>
      <c r="AN183">
        <f t="shared" si="120"/>
        <v>400000</v>
      </c>
      <c r="AO183" s="3">
        <f t="shared" si="121"/>
        <v>2</v>
      </c>
      <c r="AP183">
        <f t="shared" si="104"/>
        <v>56126</v>
      </c>
      <c r="AQ183" s="1">
        <v>28063</v>
      </c>
      <c r="AR183">
        <f t="shared" si="122"/>
        <v>43988.22</v>
      </c>
      <c r="AS183">
        <f t="shared" si="123"/>
        <v>1.5674810248369739</v>
      </c>
      <c r="AT183" s="5">
        <f t="shared" si="124"/>
        <v>1</v>
      </c>
      <c r="AU183" s="5">
        <f t="shared" si="125"/>
        <v>2</v>
      </c>
    </row>
    <row r="184" spans="1:47" x14ac:dyDescent="0.2">
      <c r="A184" s="1"/>
      <c r="B184" s="1"/>
      <c r="C184" s="1"/>
      <c r="D184" s="53" t="s">
        <v>16</v>
      </c>
      <c r="E184" s="1">
        <f t="shared" si="105"/>
        <v>21</v>
      </c>
      <c r="F184" s="53">
        <v>2</v>
      </c>
      <c r="G184">
        <f t="shared" si="106"/>
        <v>400000</v>
      </c>
      <c r="H184" s="3">
        <f t="shared" si="107"/>
        <v>2</v>
      </c>
      <c r="I184">
        <f t="shared" si="102"/>
        <v>54928</v>
      </c>
      <c r="J184" s="1">
        <v>27464</v>
      </c>
      <c r="K184">
        <f t="shared" si="108"/>
        <v>47671.82</v>
      </c>
      <c r="L184">
        <f t="shared" si="109"/>
        <v>1.7357930381590445</v>
      </c>
      <c r="M184" s="5">
        <f t="shared" si="110"/>
        <v>1</v>
      </c>
      <c r="N184" s="5">
        <f t="shared" si="111"/>
        <v>2</v>
      </c>
      <c r="O184" s="1"/>
      <c r="P184" s="1"/>
      <c r="Q184" s="1"/>
      <c r="R184" s="1"/>
      <c r="S184" s="1"/>
      <c r="T184" s="1"/>
      <c r="U184" s="53" t="s">
        <v>16</v>
      </c>
      <c r="V184" s="1">
        <f t="shared" si="112"/>
        <v>20</v>
      </c>
      <c r="W184" s="53">
        <v>2</v>
      </c>
      <c r="X184">
        <f t="shared" si="113"/>
        <v>400000</v>
      </c>
      <c r="Y184" s="3">
        <f t="shared" si="114"/>
        <v>3</v>
      </c>
      <c r="Z184">
        <f t="shared" si="103"/>
        <v>25400</v>
      </c>
      <c r="AA184" s="1">
        <v>12700</v>
      </c>
      <c r="AB184">
        <f t="shared" si="115"/>
        <v>36719.32</v>
      </c>
      <c r="AC184">
        <f t="shared" si="116"/>
        <v>2.8912850393700786</v>
      </c>
      <c r="AD184" s="5">
        <f t="shared" si="117"/>
        <v>2</v>
      </c>
      <c r="AE184" s="5">
        <f t="shared" si="118"/>
        <v>3</v>
      </c>
      <c r="AF184" s="1"/>
      <c r="AG184" s="1"/>
      <c r="AH184" s="1"/>
      <c r="AI184" s="1"/>
      <c r="AJ184" s="1"/>
      <c r="AK184" s="53" t="s">
        <v>16</v>
      </c>
      <c r="AL184" s="1">
        <f t="shared" si="119"/>
        <v>21</v>
      </c>
      <c r="AM184" s="53">
        <v>2</v>
      </c>
      <c r="AN184">
        <f t="shared" si="120"/>
        <v>400000</v>
      </c>
      <c r="AO184" s="3">
        <f t="shared" si="121"/>
        <v>2</v>
      </c>
      <c r="AP184">
        <f t="shared" si="104"/>
        <v>59720</v>
      </c>
      <c r="AQ184" s="1">
        <v>29860</v>
      </c>
      <c r="AR184">
        <f t="shared" si="122"/>
        <v>43988.22</v>
      </c>
      <c r="AS184">
        <f t="shared" si="123"/>
        <v>1.4731486939048895</v>
      </c>
      <c r="AT184" s="5">
        <f t="shared" si="124"/>
        <v>1</v>
      </c>
      <c r="AU184" s="5">
        <f t="shared" si="125"/>
        <v>2</v>
      </c>
    </row>
    <row r="185" spans="1:47" x14ac:dyDescent="0.2">
      <c r="A185" s="1"/>
      <c r="B185" s="1"/>
      <c r="C185" s="1"/>
      <c r="D185" s="53" t="s">
        <v>17</v>
      </c>
      <c r="E185" s="1">
        <f t="shared" si="105"/>
        <v>21</v>
      </c>
      <c r="F185" s="53">
        <v>2</v>
      </c>
      <c r="G185">
        <f t="shared" si="106"/>
        <v>400000</v>
      </c>
      <c r="H185" s="3">
        <f t="shared" si="107"/>
        <v>2</v>
      </c>
      <c r="I185">
        <f t="shared" si="102"/>
        <v>57560</v>
      </c>
      <c r="J185" s="1">
        <v>28780</v>
      </c>
      <c r="K185">
        <f t="shared" si="108"/>
        <v>47671.82</v>
      </c>
      <c r="L185">
        <f t="shared" si="109"/>
        <v>1.6564218207088255</v>
      </c>
      <c r="M185" s="5">
        <f t="shared" si="110"/>
        <v>1</v>
      </c>
      <c r="N185" s="5">
        <f t="shared" si="111"/>
        <v>2</v>
      </c>
      <c r="O185" s="1"/>
      <c r="P185" s="1"/>
      <c r="Q185" s="1"/>
      <c r="R185" s="1"/>
      <c r="S185" s="1"/>
      <c r="T185" s="1"/>
      <c r="U185" s="53" t="s">
        <v>17</v>
      </c>
      <c r="V185" s="1">
        <f t="shared" si="112"/>
        <v>20</v>
      </c>
      <c r="W185" s="53">
        <v>2</v>
      </c>
      <c r="X185">
        <f t="shared" si="113"/>
        <v>400000</v>
      </c>
      <c r="Y185" s="3">
        <f t="shared" si="114"/>
        <v>3</v>
      </c>
      <c r="Z185">
        <f t="shared" si="103"/>
        <v>28280</v>
      </c>
      <c r="AA185" s="1">
        <v>14140</v>
      </c>
      <c r="AB185">
        <f t="shared" si="115"/>
        <v>36719.32</v>
      </c>
      <c r="AC185">
        <f t="shared" si="116"/>
        <v>2.5968401697312586</v>
      </c>
      <c r="AD185" s="5">
        <f t="shared" si="117"/>
        <v>2</v>
      </c>
      <c r="AE185" s="5">
        <f t="shared" si="118"/>
        <v>3</v>
      </c>
      <c r="AF185" s="1"/>
      <c r="AG185" s="1"/>
      <c r="AH185" s="1"/>
      <c r="AI185" s="1"/>
      <c r="AJ185" s="1"/>
      <c r="AK185" s="53" t="s">
        <v>17</v>
      </c>
      <c r="AL185" s="1">
        <f t="shared" si="119"/>
        <v>21</v>
      </c>
      <c r="AM185" s="53">
        <v>2</v>
      </c>
      <c r="AN185">
        <f t="shared" si="120"/>
        <v>400000</v>
      </c>
      <c r="AO185" s="3">
        <f t="shared" si="121"/>
        <v>2</v>
      </c>
      <c r="AP185">
        <f t="shared" si="104"/>
        <v>63044</v>
      </c>
      <c r="AQ185" s="1">
        <v>31522</v>
      </c>
      <c r="AR185">
        <f t="shared" si="122"/>
        <v>43988.22</v>
      </c>
      <c r="AS185">
        <f t="shared" si="123"/>
        <v>1.3954768098470909</v>
      </c>
      <c r="AT185" s="5">
        <f t="shared" si="124"/>
        <v>1</v>
      </c>
      <c r="AU185" s="5">
        <f t="shared" si="125"/>
        <v>2</v>
      </c>
    </row>
    <row r="186" spans="1:47" x14ac:dyDescent="0.2">
      <c r="A186" s="1"/>
      <c r="B186" s="1"/>
      <c r="C186" s="1"/>
      <c r="D186" s="53" t="s">
        <v>18</v>
      </c>
      <c r="E186" s="1">
        <f t="shared" si="105"/>
        <v>21</v>
      </c>
      <c r="F186" s="53">
        <v>2</v>
      </c>
      <c r="G186">
        <f t="shared" si="106"/>
        <v>400000</v>
      </c>
      <c r="H186" s="3">
        <f t="shared" si="107"/>
        <v>2</v>
      </c>
      <c r="I186">
        <f t="shared" si="102"/>
        <v>59176</v>
      </c>
      <c r="J186" s="1">
        <v>29588</v>
      </c>
      <c r="K186">
        <f t="shared" si="108"/>
        <v>47671.82</v>
      </c>
      <c r="L186">
        <f t="shared" si="109"/>
        <v>1.6111876436393133</v>
      </c>
      <c r="M186" s="5">
        <f t="shared" si="110"/>
        <v>1</v>
      </c>
      <c r="N186" s="5">
        <f t="shared" si="111"/>
        <v>2</v>
      </c>
      <c r="O186" s="1"/>
      <c r="P186" s="1"/>
      <c r="Q186" s="1"/>
      <c r="R186" s="1"/>
      <c r="S186" s="1"/>
      <c r="T186" s="1"/>
      <c r="U186" s="53" t="s">
        <v>18</v>
      </c>
      <c r="V186" s="1">
        <f t="shared" si="112"/>
        <v>20</v>
      </c>
      <c r="W186" s="53">
        <v>2</v>
      </c>
      <c r="X186">
        <f t="shared" si="113"/>
        <v>400000</v>
      </c>
      <c r="Y186" s="3">
        <f t="shared" si="114"/>
        <v>3</v>
      </c>
      <c r="Z186">
        <f t="shared" si="103"/>
        <v>31582</v>
      </c>
      <c r="AA186" s="1">
        <v>15791</v>
      </c>
      <c r="AB186">
        <f t="shared" si="115"/>
        <v>36719.32</v>
      </c>
      <c r="AC186">
        <f t="shared" si="116"/>
        <v>2.3253321512253815</v>
      </c>
      <c r="AD186" s="5">
        <f t="shared" si="117"/>
        <v>2</v>
      </c>
      <c r="AE186" s="5">
        <f t="shared" si="118"/>
        <v>3</v>
      </c>
      <c r="AF186" s="1"/>
      <c r="AG186" s="1"/>
      <c r="AH186" s="1"/>
      <c r="AI186" s="1"/>
      <c r="AJ186" s="1"/>
      <c r="AK186" s="53" t="s">
        <v>18</v>
      </c>
      <c r="AL186" s="1">
        <f t="shared" si="119"/>
        <v>22</v>
      </c>
      <c r="AM186" s="53">
        <v>2</v>
      </c>
      <c r="AN186">
        <f t="shared" si="120"/>
        <v>400000</v>
      </c>
      <c r="AO186" s="3">
        <f t="shared" si="121"/>
        <v>2</v>
      </c>
      <c r="AP186">
        <f t="shared" si="104"/>
        <v>65544</v>
      </c>
      <c r="AQ186" s="1">
        <v>32772</v>
      </c>
      <c r="AR186">
        <f t="shared" si="122"/>
        <v>43988.22</v>
      </c>
      <c r="AS186">
        <f t="shared" si="123"/>
        <v>1.3422500915415598</v>
      </c>
      <c r="AT186" s="5">
        <f t="shared" si="124"/>
        <v>1</v>
      </c>
      <c r="AU186" s="5">
        <f t="shared" si="125"/>
        <v>2</v>
      </c>
    </row>
    <row r="187" spans="1:47" x14ac:dyDescent="0.2">
      <c r="A187" s="1"/>
      <c r="B187" s="1"/>
      <c r="C187" s="1"/>
      <c r="D187" s="53" t="s">
        <v>57</v>
      </c>
      <c r="E187" s="1">
        <f t="shared" si="105"/>
        <v>21</v>
      </c>
      <c r="F187" s="53">
        <v>2</v>
      </c>
      <c r="G187">
        <f t="shared" si="106"/>
        <v>400000</v>
      </c>
      <c r="H187" s="3">
        <f t="shared" si="107"/>
        <v>2</v>
      </c>
      <c r="I187">
        <f t="shared" si="102"/>
        <v>60628</v>
      </c>
      <c r="J187" s="1">
        <v>30314</v>
      </c>
      <c r="K187">
        <f t="shared" si="108"/>
        <v>47671.82</v>
      </c>
      <c r="L187">
        <f t="shared" si="109"/>
        <v>1.5726007785181764</v>
      </c>
      <c r="M187" s="5">
        <f t="shared" si="110"/>
        <v>1</v>
      </c>
      <c r="N187" s="5">
        <f t="shared" si="111"/>
        <v>2</v>
      </c>
      <c r="O187" s="1"/>
      <c r="P187" s="1"/>
      <c r="Q187" s="1"/>
      <c r="R187" s="1"/>
      <c r="S187" s="1"/>
      <c r="T187" s="1"/>
      <c r="U187" s="53" t="s">
        <v>57</v>
      </c>
      <c r="V187" s="1">
        <f t="shared" si="112"/>
        <v>21</v>
      </c>
      <c r="W187" s="53">
        <v>2</v>
      </c>
      <c r="X187">
        <f t="shared" si="113"/>
        <v>400000</v>
      </c>
      <c r="Y187" s="3">
        <f t="shared" si="114"/>
        <v>3</v>
      </c>
      <c r="Z187">
        <f t="shared" si="103"/>
        <v>33678</v>
      </c>
      <c r="AA187" s="1">
        <v>16839</v>
      </c>
      <c r="AB187">
        <f t="shared" si="115"/>
        <v>36719.32</v>
      </c>
      <c r="AC187">
        <f t="shared" si="116"/>
        <v>2.1806116752776292</v>
      </c>
      <c r="AD187" s="5">
        <f t="shared" si="117"/>
        <v>2</v>
      </c>
      <c r="AE187" s="5">
        <f t="shared" si="118"/>
        <v>3</v>
      </c>
      <c r="AF187" s="1"/>
      <c r="AG187" s="1"/>
      <c r="AH187" s="1"/>
      <c r="AI187" s="1"/>
      <c r="AJ187" s="1"/>
      <c r="AK187" s="53" t="s">
        <v>57</v>
      </c>
      <c r="AL187" s="1">
        <f t="shared" si="119"/>
        <v>22</v>
      </c>
      <c r="AM187" s="53">
        <v>2</v>
      </c>
      <c r="AN187">
        <f t="shared" si="120"/>
        <v>400000</v>
      </c>
      <c r="AO187" s="3">
        <f t="shared" si="121"/>
        <v>2</v>
      </c>
      <c r="AP187">
        <f t="shared" si="104"/>
        <v>67046</v>
      </c>
      <c r="AQ187" s="1">
        <v>33523</v>
      </c>
      <c r="AR187">
        <f t="shared" si="122"/>
        <v>43988.22</v>
      </c>
      <c r="AS187">
        <f t="shared" si="123"/>
        <v>1.3121802941264207</v>
      </c>
      <c r="AT187" s="5">
        <f t="shared" si="124"/>
        <v>1</v>
      </c>
      <c r="AU187" s="5">
        <f t="shared" si="125"/>
        <v>2</v>
      </c>
    </row>
    <row r="188" spans="1:47" x14ac:dyDescent="0.2">
      <c r="A188" s="1"/>
      <c r="B188" s="1"/>
      <c r="C188" s="1"/>
      <c r="D188" s="53" t="s">
        <v>58</v>
      </c>
      <c r="E188" s="1">
        <f t="shared" si="105"/>
        <v>21</v>
      </c>
      <c r="F188" s="53">
        <v>2</v>
      </c>
      <c r="G188">
        <f t="shared" si="106"/>
        <v>400000</v>
      </c>
      <c r="H188" s="3">
        <f t="shared" si="107"/>
        <v>2</v>
      </c>
      <c r="I188">
        <f t="shared" si="102"/>
        <v>61954</v>
      </c>
      <c r="J188" s="1">
        <v>30977</v>
      </c>
      <c r="K188">
        <f t="shared" si="108"/>
        <v>47671.82</v>
      </c>
      <c r="L188">
        <f t="shared" si="109"/>
        <v>1.5389424411660264</v>
      </c>
      <c r="M188" s="5">
        <f t="shared" si="110"/>
        <v>1</v>
      </c>
      <c r="N188" s="5">
        <f t="shared" si="111"/>
        <v>2</v>
      </c>
      <c r="O188" s="1"/>
      <c r="P188" s="1"/>
      <c r="Q188" s="1"/>
      <c r="R188" s="1"/>
      <c r="S188" s="1"/>
      <c r="T188" s="1"/>
      <c r="U188" s="53" t="s">
        <v>58</v>
      </c>
      <c r="V188" s="1">
        <f t="shared" si="112"/>
        <v>21</v>
      </c>
      <c r="W188" s="53">
        <v>2</v>
      </c>
      <c r="X188">
        <f t="shared" si="113"/>
        <v>400000</v>
      </c>
      <c r="Y188" s="3">
        <f t="shared" si="114"/>
        <v>3</v>
      </c>
      <c r="Z188">
        <f t="shared" si="103"/>
        <v>36360</v>
      </c>
      <c r="AA188" s="1">
        <v>18180</v>
      </c>
      <c r="AB188">
        <f t="shared" si="115"/>
        <v>36719.32</v>
      </c>
      <c r="AC188">
        <f t="shared" si="116"/>
        <v>2.019764576457646</v>
      </c>
      <c r="AD188" s="5">
        <f t="shared" si="117"/>
        <v>2</v>
      </c>
      <c r="AE188" s="5">
        <f t="shared" si="118"/>
        <v>3</v>
      </c>
      <c r="AF188" s="1"/>
      <c r="AG188" s="1"/>
      <c r="AH188" s="1"/>
      <c r="AI188" s="1"/>
      <c r="AJ188" s="1"/>
      <c r="AK188" s="53" t="s">
        <v>58</v>
      </c>
      <c r="AL188" s="1">
        <f t="shared" si="119"/>
        <v>22</v>
      </c>
      <c r="AM188" s="53">
        <v>2</v>
      </c>
      <c r="AN188">
        <f t="shared" si="120"/>
        <v>400000</v>
      </c>
      <c r="AO188" s="3">
        <f t="shared" si="121"/>
        <v>2</v>
      </c>
      <c r="AP188">
        <f t="shared" si="104"/>
        <v>67602</v>
      </c>
      <c r="AQ188" s="1">
        <v>33801</v>
      </c>
      <c r="AR188">
        <f t="shared" si="122"/>
        <v>43988.22</v>
      </c>
      <c r="AS188">
        <f t="shared" si="123"/>
        <v>1.3013881246116978</v>
      </c>
      <c r="AT188" s="5">
        <f t="shared" si="124"/>
        <v>1</v>
      </c>
      <c r="AU188" s="5">
        <f t="shared" si="125"/>
        <v>2</v>
      </c>
    </row>
    <row r="189" spans="1:47" x14ac:dyDescent="0.2">
      <c r="A189" s="1"/>
      <c r="B189" s="1"/>
      <c r="C189" s="1"/>
      <c r="D189" s="53" t="s">
        <v>59</v>
      </c>
      <c r="E189" s="1">
        <f t="shared" si="105"/>
        <v>21</v>
      </c>
      <c r="F189" s="53">
        <v>2</v>
      </c>
      <c r="G189">
        <f t="shared" si="106"/>
        <v>400000</v>
      </c>
      <c r="H189" s="3">
        <f t="shared" si="107"/>
        <v>2</v>
      </c>
      <c r="I189">
        <f t="shared" si="102"/>
        <v>62494</v>
      </c>
      <c r="J189" s="1">
        <v>31247</v>
      </c>
      <c r="K189">
        <f t="shared" si="108"/>
        <v>47671.82</v>
      </c>
      <c r="L189">
        <f t="shared" si="109"/>
        <v>1.5256447018913815</v>
      </c>
      <c r="M189" s="5">
        <f t="shared" si="110"/>
        <v>1</v>
      </c>
      <c r="N189" s="5">
        <f t="shared" si="111"/>
        <v>2</v>
      </c>
      <c r="O189" s="1"/>
      <c r="P189" s="1"/>
      <c r="Q189" s="1"/>
      <c r="R189" s="1"/>
      <c r="S189" s="1"/>
      <c r="T189" s="1"/>
      <c r="U189" s="53" t="s">
        <v>59</v>
      </c>
      <c r="V189" s="1">
        <f t="shared" si="112"/>
        <v>21</v>
      </c>
      <c r="W189" s="53">
        <v>2</v>
      </c>
      <c r="X189">
        <f t="shared" si="113"/>
        <v>400000</v>
      </c>
      <c r="Y189" s="3">
        <f t="shared" si="114"/>
        <v>2</v>
      </c>
      <c r="Z189">
        <f t="shared" si="103"/>
        <v>38660</v>
      </c>
      <c r="AA189" s="1">
        <v>19330</v>
      </c>
      <c r="AB189">
        <f t="shared" si="115"/>
        <v>36719.32</v>
      </c>
      <c r="AC189">
        <f t="shared" si="116"/>
        <v>1.899602690118986</v>
      </c>
      <c r="AD189" s="5">
        <f t="shared" si="117"/>
        <v>1</v>
      </c>
      <c r="AE189" s="5">
        <f t="shared" si="118"/>
        <v>2</v>
      </c>
      <c r="AF189" s="1"/>
      <c r="AG189" s="1"/>
      <c r="AH189" s="1"/>
      <c r="AI189" s="1"/>
      <c r="AJ189" s="1"/>
      <c r="AK189" s="53" t="s">
        <v>59</v>
      </c>
      <c r="AL189" s="1">
        <f t="shared" si="119"/>
        <v>22</v>
      </c>
      <c r="AM189" s="53">
        <v>2</v>
      </c>
      <c r="AN189">
        <f t="shared" si="120"/>
        <v>400000</v>
      </c>
      <c r="AO189" s="3">
        <f t="shared" si="121"/>
        <v>2</v>
      </c>
      <c r="AP189">
        <f t="shared" si="104"/>
        <v>68602</v>
      </c>
      <c r="AQ189" s="1">
        <v>34301</v>
      </c>
      <c r="AR189">
        <f t="shared" si="122"/>
        <v>43988.22</v>
      </c>
      <c r="AS189">
        <f t="shared" si="123"/>
        <v>1.2824180053059677</v>
      </c>
      <c r="AT189" s="5">
        <f t="shared" si="124"/>
        <v>1</v>
      </c>
      <c r="AU189" s="5">
        <f t="shared" si="125"/>
        <v>2</v>
      </c>
    </row>
    <row r="190" spans="1:47" x14ac:dyDescent="0.2">
      <c r="A190" s="1"/>
      <c r="B190" s="1"/>
      <c r="C190" s="1"/>
      <c r="D190" s="53" t="s">
        <v>60</v>
      </c>
      <c r="E190" s="1">
        <f t="shared" si="105"/>
        <v>21</v>
      </c>
      <c r="F190" s="53">
        <v>2</v>
      </c>
      <c r="G190">
        <f t="shared" si="106"/>
        <v>400000</v>
      </c>
      <c r="H190" s="3">
        <f t="shared" si="107"/>
        <v>2</v>
      </c>
      <c r="I190">
        <f t="shared" si="102"/>
        <v>62394</v>
      </c>
      <c r="J190" s="1">
        <v>31197</v>
      </c>
      <c r="K190">
        <f t="shared" si="108"/>
        <v>47671.82</v>
      </c>
      <c r="L190">
        <f t="shared" si="109"/>
        <v>1.5280898804372216</v>
      </c>
      <c r="M190" s="5">
        <f t="shared" si="110"/>
        <v>1</v>
      </c>
      <c r="N190" s="5">
        <f t="shared" si="111"/>
        <v>2</v>
      </c>
      <c r="O190" s="1"/>
      <c r="P190" s="1"/>
      <c r="Q190" s="1"/>
      <c r="R190" s="1"/>
      <c r="S190" s="1"/>
      <c r="T190" s="1"/>
      <c r="U190" s="53" t="s">
        <v>60</v>
      </c>
      <c r="V190" s="1">
        <f t="shared" si="112"/>
        <v>21</v>
      </c>
      <c r="W190" s="53">
        <v>2</v>
      </c>
      <c r="X190">
        <f t="shared" si="113"/>
        <v>400000</v>
      </c>
      <c r="Y190" s="3">
        <f t="shared" si="114"/>
        <v>2</v>
      </c>
      <c r="Z190">
        <f t="shared" si="103"/>
        <v>40760</v>
      </c>
      <c r="AA190" s="1">
        <v>20380</v>
      </c>
      <c r="AB190">
        <f t="shared" si="115"/>
        <v>36719.32</v>
      </c>
      <c r="AC190">
        <f t="shared" si="116"/>
        <v>1.8017330716388615</v>
      </c>
      <c r="AD190" s="5">
        <f t="shared" si="117"/>
        <v>1</v>
      </c>
      <c r="AE190" s="5">
        <f t="shared" si="118"/>
        <v>2</v>
      </c>
      <c r="AF190" s="1"/>
      <c r="AG190" s="1"/>
      <c r="AH190" s="1"/>
      <c r="AI190" s="1"/>
      <c r="AJ190" s="1"/>
      <c r="AK190" s="53" t="s">
        <v>60</v>
      </c>
      <c r="AL190" s="1">
        <f t="shared" si="119"/>
        <v>22</v>
      </c>
      <c r="AM190" s="53">
        <v>2</v>
      </c>
      <c r="AN190">
        <f t="shared" si="120"/>
        <v>400000</v>
      </c>
      <c r="AO190" s="3">
        <f t="shared" si="121"/>
        <v>2</v>
      </c>
      <c r="AP190">
        <f t="shared" si="104"/>
        <v>68810</v>
      </c>
      <c r="AQ190" s="1">
        <v>34405</v>
      </c>
      <c r="AR190">
        <f t="shared" si="122"/>
        <v>43988.22</v>
      </c>
      <c r="AS190">
        <f t="shared" si="123"/>
        <v>1.2785414910623456</v>
      </c>
      <c r="AT190" s="5">
        <f t="shared" si="124"/>
        <v>1</v>
      </c>
      <c r="AU190" s="5">
        <f t="shared" si="125"/>
        <v>2</v>
      </c>
    </row>
    <row r="191" spans="1:47" x14ac:dyDescent="0.2">
      <c r="A191" s="1"/>
      <c r="B191" s="1"/>
      <c r="C191" s="1"/>
      <c r="D191" s="53" t="s">
        <v>61</v>
      </c>
      <c r="E191" s="1">
        <f t="shared" si="105"/>
        <v>21</v>
      </c>
      <c r="F191" s="53">
        <v>2</v>
      </c>
      <c r="G191">
        <f t="shared" si="106"/>
        <v>400000</v>
      </c>
      <c r="H191" s="3">
        <f t="shared" si="107"/>
        <v>2</v>
      </c>
      <c r="I191">
        <f t="shared" si="102"/>
        <v>62534</v>
      </c>
      <c r="J191" s="1">
        <v>31267</v>
      </c>
      <c r="K191">
        <f t="shared" si="108"/>
        <v>47671.82</v>
      </c>
      <c r="L191">
        <f t="shared" si="109"/>
        <v>1.5246688201618319</v>
      </c>
      <c r="M191" s="5">
        <f t="shared" si="110"/>
        <v>1</v>
      </c>
      <c r="N191" s="5">
        <f t="shared" si="111"/>
        <v>2</v>
      </c>
      <c r="O191" s="1"/>
      <c r="P191" s="1"/>
      <c r="Q191" s="1"/>
      <c r="R191" s="1"/>
      <c r="S191" s="1"/>
      <c r="T191" s="1"/>
      <c r="U191" s="53" t="s">
        <v>61</v>
      </c>
      <c r="V191" s="1">
        <f t="shared" si="112"/>
        <v>21</v>
      </c>
      <c r="W191" s="53">
        <v>2</v>
      </c>
      <c r="X191">
        <f t="shared" si="113"/>
        <v>400000</v>
      </c>
      <c r="Y191" s="3">
        <f t="shared" si="114"/>
        <v>2</v>
      </c>
      <c r="Z191">
        <f t="shared" si="103"/>
        <v>43074</v>
      </c>
      <c r="AA191" s="1">
        <v>21537</v>
      </c>
      <c r="AB191">
        <f t="shared" si="115"/>
        <v>36719.32</v>
      </c>
      <c r="AC191">
        <f t="shared" si="116"/>
        <v>1.7049412638714769</v>
      </c>
      <c r="AD191" s="5">
        <f t="shared" si="117"/>
        <v>1</v>
      </c>
      <c r="AE191" s="5">
        <f t="shared" si="118"/>
        <v>2</v>
      </c>
      <c r="AF191" s="1"/>
      <c r="AG191" s="1"/>
      <c r="AH191" s="1"/>
      <c r="AI191" s="1"/>
      <c r="AJ191" s="1"/>
      <c r="AK191" s="53" t="s">
        <v>61</v>
      </c>
      <c r="AL191" s="1">
        <f t="shared" si="119"/>
        <v>22</v>
      </c>
      <c r="AM191" s="53">
        <v>2</v>
      </c>
      <c r="AN191">
        <f t="shared" si="120"/>
        <v>400000</v>
      </c>
      <c r="AO191" s="3">
        <f t="shared" si="121"/>
        <v>2</v>
      </c>
      <c r="AP191">
        <f t="shared" si="104"/>
        <v>68030</v>
      </c>
      <c r="AQ191" s="1">
        <v>34015</v>
      </c>
      <c r="AR191">
        <f t="shared" si="122"/>
        <v>43988.22</v>
      </c>
      <c r="AS191">
        <f t="shared" si="123"/>
        <v>1.2932006467734822</v>
      </c>
      <c r="AT191" s="5">
        <f t="shared" si="124"/>
        <v>1</v>
      </c>
      <c r="AU191" s="5">
        <f t="shared" si="125"/>
        <v>2</v>
      </c>
    </row>
    <row r="192" spans="1:47" x14ac:dyDescent="0.2">
      <c r="A192" s="1"/>
      <c r="B192" s="1"/>
      <c r="C192" s="1"/>
      <c r="D192" s="53" t="s">
        <v>62</v>
      </c>
      <c r="E192" s="1">
        <f t="shared" si="105"/>
        <v>21</v>
      </c>
      <c r="F192" s="53">
        <v>2</v>
      </c>
      <c r="G192">
        <f t="shared" si="106"/>
        <v>400000</v>
      </c>
      <c r="H192" s="3">
        <f t="shared" si="107"/>
        <v>2</v>
      </c>
      <c r="I192">
        <f t="shared" si="102"/>
        <v>61934</v>
      </c>
      <c r="J192" s="1">
        <v>30967</v>
      </c>
      <c r="K192">
        <f t="shared" si="108"/>
        <v>47671.82</v>
      </c>
      <c r="L192">
        <f t="shared" si="109"/>
        <v>1.5394394032357026</v>
      </c>
      <c r="M192" s="5">
        <f t="shared" si="110"/>
        <v>1</v>
      </c>
      <c r="N192" s="5">
        <f t="shared" si="111"/>
        <v>2</v>
      </c>
      <c r="O192" s="1"/>
      <c r="P192" s="1"/>
      <c r="Q192" s="1"/>
      <c r="R192" s="1"/>
      <c r="S192" s="1"/>
      <c r="T192" s="1"/>
      <c r="U192" s="53" t="s">
        <v>62</v>
      </c>
      <c r="V192" s="1">
        <f t="shared" si="112"/>
        <v>21</v>
      </c>
      <c r="W192" s="53">
        <v>2</v>
      </c>
      <c r="X192">
        <f t="shared" si="113"/>
        <v>400000</v>
      </c>
      <c r="Y192" s="3">
        <f t="shared" si="114"/>
        <v>2</v>
      </c>
      <c r="Z192">
        <f t="shared" si="103"/>
        <v>44622</v>
      </c>
      <c r="AA192" s="1">
        <v>22311</v>
      </c>
      <c r="AB192">
        <f t="shared" si="115"/>
        <v>36719.32</v>
      </c>
      <c r="AC192">
        <f t="shared" si="116"/>
        <v>1.6457944511675855</v>
      </c>
      <c r="AD192" s="5">
        <f t="shared" si="117"/>
        <v>1</v>
      </c>
      <c r="AE192" s="5">
        <f t="shared" si="118"/>
        <v>2</v>
      </c>
      <c r="AF192" s="1"/>
      <c r="AG192" s="1"/>
      <c r="AH192" s="1"/>
      <c r="AI192" s="1"/>
      <c r="AJ192" s="1"/>
      <c r="AK192" s="53" t="s">
        <v>62</v>
      </c>
      <c r="AL192" s="1">
        <f t="shared" si="119"/>
        <v>22</v>
      </c>
      <c r="AM192" s="53">
        <v>2</v>
      </c>
      <c r="AN192">
        <f t="shared" si="120"/>
        <v>400000</v>
      </c>
      <c r="AO192" s="3">
        <f t="shared" si="121"/>
        <v>2</v>
      </c>
      <c r="AP192">
        <f t="shared" si="104"/>
        <v>67480</v>
      </c>
      <c r="AQ192" s="1">
        <v>33740</v>
      </c>
      <c r="AR192">
        <f t="shared" si="122"/>
        <v>43988.22</v>
      </c>
      <c r="AS192">
        <f t="shared" si="123"/>
        <v>1.3037409602845287</v>
      </c>
      <c r="AT192" s="5">
        <f t="shared" si="124"/>
        <v>1</v>
      </c>
      <c r="AU192" s="5">
        <f t="shared" si="125"/>
        <v>2</v>
      </c>
    </row>
    <row r="193" spans="1:47" x14ac:dyDescent="0.2">
      <c r="A193" s="1"/>
      <c r="B193" s="1"/>
      <c r="C193" s="1"/>
      <c r="D193" s="53" t="s">
        <v>63</v>
      </c>
      <c r="E193" s="1">
        <f t="shared" si="105"/>
        <v>21</v>
      </c>
      <c r="F193" s="53">
        <v>2</v>
      </c>
      <c r="G193">
        <f t="shared" si="106"/>
        <v>400000</v>
      </c>
      <c r="H193" s="3">
        <f t="shared" si="107"/>
        <v>2</v>
      </c>
      <c r="I193">
        <f t="shared" si="102"/>
        <v>61416</v>
      </c>
      <c r="J193" s="1">
        <v>30708</v>
      </c>
      <c r="K193">
        <f t="shared" si="108"/>
        <v>47671.82</v>
      </c>
      <c r="L193">
        <f t="shared" si="109"/>
        <v>1.5524234727106943</v>
      </c>
      <c r="M193" s="5">
        <f t="shared" si="110"/>
        <v>1</v>
      </c>
      <c r="N193" s="5">
        <f t="shared" si="111"/>
        <v>2</v>
      </c>
      <c r="O193" s="1"/>
      <c r="P193" s="1"/>
      <c r="Q193" s="1"/>
      <c r="R193" s="1"/>
      <c r="S193" s="1"/>
      <c r="T193" s="1"/>
      <c r="U193" s="53" t="s">
        <v>63</v>
      </c>
      <c r="V193" s="1">
        <f t="shared" si="112"/>
        <v>21</v>
      </c>
      <c r="W193" s="53">
        <v>2</v>
      </c>
      <c r="X193">
        <f t="shared" si="113"/>
        <v>400000</v>
      </c>
      <c r="Y193" s="3">
        <f t="shared" si="114"/>
        <v>2</v>
      </c>
      <c r="Z193">
        <f t="shared" si="103"/>
        <v>46180</v>
      </c>
      <c r="AA193" s="1">
        <v>23090</v>
      </c>
      <c r="AB193">
        <f t="shared" si="115"/>
        <v>36719.32</v>
      </c>
      <c r="AC193">
        <f t="shared" si="116"/>
        <v>1.5902693806842789</v>
      </c>
      <c r="AD193" s="5">
        <f t="shared" si="117"/>
        <v>1</v>
      </c>
      <c r="AE193" s="5">
        <f t="shared" si="118"/>
        <v>2</v>
      </c>
      <c r="AF193" s="1"/>
      <c r="AG193" s="1"/>
      <c r="AH193" s="1"/>
      <c r="AI193" s="1"/>
      <c r="AJ193" s="1"/>
      <c r="AK193" s="53" t="s">
        <v>63</v>
      </c>
      <c r="AL193" s="1">
        <f t="shared" si="119"/>
        <v>22</v>
      </c>
      <c r="AM193" s="53">
        <v>2</v>
      </c>
      <c r="AN193">
        <f t="shared" si="120"/>
        <v>400000</v>
      </c>
      <c r="AO193" s="3">
        <f t="shared" si="121"/>
        <v>2</v>
      </c>
      <c r="AP193">
        <f t="shared" si="104"/>
        <v>65996</v>
      </c>
      <c r="AQ193" s="1">
        <v>32998</v>
      </c>
      <c r="AR193">
        <f t="shared" si="122"/>
        <v>43988.22</v>
      </c>
      <c r="AS193">
        <f t="shared" si="123"/>
        <v>1.3330571549790897</v>
      </c>
      <c r="AT193" s="5">
        <f t="shared" si="124"/>
        <v>1</v>
      </c>
      <c r="AU193" s="5">
        <f t="shared" si="125"/>
        <v>2</v>
      </c>
    </row>
    <row r="194" spans="1:47" x14ac:dyDescent="0.2">
      <c r="A194" s="1"/>
      <c r="B194" s="1"/>
      <c r="C194" s="1"/>
      <c r="D194" s="53" t="s">
        <v>64</v>
      </c>
      <c r="E194" s="1">
        <f t="shared" si="105"/>
        <v>21</v>
      </c>
      <c r="F194" s="53">
        <v>2</v>
      </c>
      <c r="G194">
        <f t="shared" si="106"/>
        <v>400000</v>
      </c>
      <c r="H194" s="3">
        <f t="shared" si="107"/>
        <v>2</v>
      </c>
      <c r="I194">
        <f t="shared" si="102"/>
        <v>60754</v>
      </c>
      <c r="J194" s="1">
        <v>30377</v>
      </c>
      <c r="K194">
        <f t="shared" si="108"/>
        <v>47671.82</v>
      </c>
      <c r="L194">
        <f t="shared" si="109"/>
        <v>1.569339302761958</v>
      </c>
      <c r="M194" s="5">
        <f t="shared" si="110"/>
        <v>1</v>
      </c>
      <c r="N194" s="5">
        <f t="shared" si="111"/>
        <v>2</v>
      </c>
      <c r="O194" s="1"/>
      <c r="P194" s="1"/>
      <c r="Q194" s="1"/>
      <c r="R194" s="1"/>
      <c r="S194" s="1"/>
      <c r="T194" s="1"/>
      <c r="U194" s="53" t="s">
        <v>64</v>
      </c>
      <c r="V194" s="1">
        <f t="shared" si="112"/>
        <v>21</v>
      </c>
      <c r="W194" s="53">
        <v>2</v>
      </c>
      <c r="X194">
        <f t="shared" si="113"/>
        <v>400000</v>
      </c>
      <c r="Y194" s="3">
        <f t="shared" si="114"/>
        <v>2</v>
      </c>
      <c r="Z194">
        <f t="shared" si="103"/>
        <v>47450</v>
      </c>
      <c r="AA194" s="1">
        <v>23725</v>
      </c>
      <c r="AB194">
        <f t="shared" si="115"/>
        <v>36719.32</v>
      </c>
      <c r="AC194">
        <f t="shared" si="116"/>
        <v>1.5477057955742888</v>
      </c>
      <c r="AD194" s="5">
        <f t="shared" si="117"/>
        <v>1</v>
      </c>
      <c r="AE194" s="5">
        <f t="shared" si="118"/>
        <v>2</v>
      </c>
      <c r="AF194" s="1"/>
      <c r="AG194" s="1"/>
      <c r="AH194" s="1"/>
      <c r="AI194" s="1"/>
      <c r="AJ194" s="1"/>
      <c r="AK194" s="53" t="s">
        <v>64</v>
      </c>
      <c r="AL194" s="1">
        <f t="shared" si="119"/>
        <v>21</v>
      </c>
      <c r="AM194" s="53">
        <v>2</v>
      </c>
      <c r="AN194">
        <f t="shared" si="120"/>
        <v>400000</v>
      </c>
      <c r="AO194" s="3">
        <f t="shared" si="121"/>
        <v>2</v>
      </c>
      <c r="AP194">
        <f t="shared" si="104"/>
        <v>64334</v>
      </c>
      <c r="AQ194" s="1">
        <v>32167</v>
      </c>
      <c r="AR194">
        <f t="shared" si="122"/>
        <v>43988.22</v>
      </c>
      <c r="AS194">
        <f t="shared" si="123"/>
        <v>1.367495259116486</v>
      </c>
      <c r="AT194" s="5">
        <f t="shared" si="124"/>
        <v>1</v>
      </c>
      <c r="AU194" s="5">
        <f t="shared" si="125"/>
        <v>2</v>
      </c>
    </row>
    <row r="195" spans="1:47" x14ac:dyDescent="0.2">
      <c r="A195" s="1"/>
      <c r="B195" s="1"/>
      <c r="C195" s="1"/>
      <c r="D195" s="53" t="s">
        <v>65</v>
      </c>
      <c r="E195" s="1">
        <f t="shared" si="105"/>
        <v>21</v>
      </c>
      <c r="F195" s="53">
        <v>2</v>
      </c>
      <c r="G195">
        <f t="shared" si="106"/>
        <v>400000</v>
      </c>
      <c r="H195" s="3">
        <f t="shared" si="107"/>
        <v>2</v>
      </c>
      <c r="I195">
        <f t="shared" si="102"/>
        <v>60324</v>
      </c>
      <c r="J195" s="1">
        <v>30162</v>
      </c>
      <c r="K195">
        <f t="shared" si="108"/>
        <v>47671.82</v>
      </c>
      <c r="L195">
        <f t="shared" si="109"/>
        <v>1.5805258271997877</v>
      </c>
      <c r="M195" s="5">
        <f t="shared" si="110"/>
        <v>1</v>
      </c>
      <c r="N195" s="5">
        <f t="shared" si="111"/>
        <v>2</v>
      </c>
      <c r="O195" s="1"/>
      <c r="P195" s="1"/>
      <c r="Q195" s="1"/>
      <c r="R195" s="1"/>
      <c r="S195" s="1"/>
      <c r="T195" s="1"/>
      <c r="U195" s="53" t="s">
        <v>65</v>
      </c>
      <c r="V195" s="1">
        <f t="shared" si="112"/>
        <v>21</v>
      </c>
      <c r="W195" s="53">
        <v>2</v>
      </c>
      <c r="X195">
        <f t="shared" si="113"/>
        <v>400000</v>
      </c>
      <c r="Y195" s="3">
        <f t="shared" si="114"/>
        <v>2</v>
      </c>
      <c r="Z195">
        <f t="shared" si="103"/>
        <v>48154</v>
      </c>
      <c r="AA195" s="1">
        <v>24077</v>
      </c>
      <c r="AB195">
        <f t="shared" si="115"/>
        <v>36719.32</v>
      </c>
      <c r="AC195">
        <f t="shared" si="116"/>
        <v>1.5250787058188313</v>
      </c>
      <c r="AD195" s="5">
        <f t="shared" si="117"/>
        <v>1</v>
      </c>
      <c r="AE195" s="5">
        <f t="shared" si="118"/>
        <v>2</v>
      </c>
      <c r="AF195" s="1"/>
      <c r="AG195" s="1"/>
      <c r="AH195" s="1"/>
      <c r="AI195" s="1"/>
      <c r="AJ195" s="1"/>
      <c r="AK195" s="53" t="s">
        <v>65</v>
      </c>
      <c r="AL195" s="1">
        <f t="shared" si="119"/>
        <v>21</v>
      </c>
      <c r="AM195" s="53">
        <v>2</v>
      </c>
      <c r="AN195">
        <f t="shared" si="120"/>
        <v>400000</v>
      </c>
      <c r="AO195" s="3">
        <f t="shared" si="121"/>
        <v>2</v>
      </c>
      <c r="AP195">
        <f t="shared" si="104"/>
        <v>63232</v>
      </c>
      <c r="AQ195" s="1">
        <v>31616</v>
      </c>
      <c r="AR195">
        <f t="shared" si="122"/>
        <v>43988.22</v>
      </c>
      <c r="AS195">
        <f t="shared" si="123"/>
        <v>1.3913278087044534</v>
      </c>
      <c r="AT195" s="5">
        <f t="shared" si="124"/>
        <v>1</v>
      </c>
      <c r="AU195" s="5">
        <f t="shared" si="125"/>
        <v>2</v>
      </c>
    </row>
    <row r="196" spans="1:47" x14ac:dyDescent="0.2">
      <c r="A196" s="1"/>
      <c r="B196" s="1"/>
      <c r="C196" s="1"/>
      <c r="D196" s="53" t="s">
        <v>66</v>
      </c>
      <c r="E196" s="1">
        <f t="shared" si="105"/>
        <v>21</v>
      </c>
      <c r="F196" s="53">
        <v>2</v>
      </c>
      <c r="G196">
        <f t="shared" si="106"/>
        <v>400000</v>
      </c>
      <c r="H196" s="3">
        <f t="shared" si="107"/>
        <v>2</v>
      </c>
      <c r="I196">
        <f t="shared" si="102"/>
        <v>58620</v>
      </c>
      <c r="J196" s="1">
        <v>29310</v>
      </c>
      <c r="K196">
        <f t="shared" si="108"/>
        <v>47671.82</v>
      </c>
      <c r="L196">
        <f t="shared" si="109"/>
        <v>1.6264694643466393</v>
      </c>
      <c r="M196" s="5">
        <f t="shared" si="110"/>
        <v>1</v>
      </c>
      <c r="N196" s="5">
        <f t="shared" si="111"/>
        <v>2</v>
      </c>
      <c r="O196" s="1"/>
      <c r="P196" s="1"/>
      <c r="Q196" s="1"/>
      <c r="R196" s="1"/>
      <c r="S196" s="1"/>
      <c r="T196" s="1"/>
      <c r="U196" s="53" t="s">
        <v>66</v>
      </c>
      <c r="V196" s="1">
        <f t="shared" si="112"/>
        <v>21</v>
      </c>
      <c r="W196" s="53">
        <v>2</v>
      </c>
      <c r="X196">
        <f t="shared" si="113"/>
        <v>400000</v>
      </c>
      <c r="Y196" s="3">
        <f t="shared" si="114"/>
        <v>2</v>
      </c>
      <c r="Z196">
        <f t="shared" si="103"/>
        <v>49016</v>
      </c>
      <c r="AA196" s="1">
        <v>24508</v>
      </c>
      <c r="AB196">
        <f t="shared" si="115"/>
        <v>36719.32</v>
      </c>
      <c r="AC196">
        <f t="shared" si="116"/>
        <v>1.4982585278276481</v>
      </c>
      <c r="AD196" s="5">
        <f t="shared" si="117"/>
        <v>1</v>
      </c>
      <c r="AE196" s="5">
        <f t="shared" si="118"/>
        <v>2</v>
      </c>
      <c r="AF196" s="1"/>
      <c r="AG196" s="1"/>
      <c r="AH196" s="1"/>
      <c r="AI196" s="1"/>
      <c r="AJ196" s="1"/>
      <c r="AK196" s="53" t="s">
        <v>66</v>
      </c>
      <c r="AL196" s="1">
        <f t="shared" si="119"/>
        <v>21</v>
      </c>
      <c r="AM196" s="53">
        <v>2</v>
      </c>
      <c r="AN196">
        <f t="shared" si="120"/>
        <v>400000</v>
      </c>
      <c r="AO196" s="3">
        <f t="shared" si="121"/>
        <v>2</v>
      </c>
      <c r="AP196">
        <f t="shared" si="104"/>
        <v>61186</v>
      </c>
      <c r="AQ196" s="1">
        <v>30593</v>
      </c>
      <c r="AR196">
        <f t="shared" si="122"/>
        <v>43988.22</v>
      </c>
      <c r="AS196">
        <f t="shared" si="123"/>
        <v>1.4378524499068415</v>
      </c>
      <c r="AT196" s="5">
        <f t="shared" si="124"/>
        <v>1</v>
      </c>
      <c r="AU196" s="5">
        <f t="shared" si="125"/>
        <v>2</v>
      </c>
    </row>
    <row r="197" spans="1:47" x14ac:dyDescent="0.2">
      <c r="A197" s="1"/>
      <c r="B197" s="1"/>
      <c r="C197" s="1"/>
      <c r="D197" s="53" t="s">
        <v>67</v>
      </c>
      <c r="E197" s="1">
        <f>ROUNDUP(LOG(J197,2), 0)+6</f>
        <v>21</v>
      </c>
      <c r="F197" s="53">
        <v>2</v>
      </c>
      <c r="G197">
        <f t="shared" si="106"/>
        <v>400000</v>
      </c>
      <c r="H197" s="3">
        <f t="shared" si="107"/>
        <v>2</v>
      </c>
      <c r="I197">
        <f t="shared" si="102"/>
        <v>57544</v>
      </c>
      <c r="J197" s="1">
        <v>28772</v>
      </c>
      <c r="K197">
        <f t="shared" si="108"/>
        <v>47671.82</v>
      </c>
      <c r="L197">
        <f t="shared" si="109"/>
        <v>1.6568823856527179</v>
      </c>
      <c r="M197" s="5">
        <f t="shared" si="110"/>
        <v>1</v>
      </c>
      <c r="N197" s="5">
        <f t="shared" si="111"/>
        <v>2</v>
      </c>
      <c r="O197" s="1"/>
      <c r="P197" s="1"/>
      <c r="Q197" s="1"/>
      <c r="R197" s="1"/>
      <c r="S197" s="1"/>
      <c r="T197" s="1"/>
      <c r="U197" s="53" t="s">
        <v>67</v>
      </c>
      <c r="V197" s="1">
        <f>ROUNDUP(LOG(AA197,2), 0)+6</f>
        <v>21</v>
      </c>
      <c r="W197" s="53">
        <v>2</v>
      </c>
      <c r="X197">
        <f t="shared" si="113"/>
        <v>400000</v>
      </c>
      <c r="Y197" s="3">
        <f t="shared" si="114"/>
        <v>2</v>
      </c>
      <c r="Z197">
        <f t="shared" si="103"/>
        <v>50434</v>
      </c>
      <c r="AA197" s="1">
        <v>25217</v>
      </c>
      <c r="AB197">
        <f t="shared" si="115"/>
        <v>36719.32</v>
      </c>
      <c r="AC197">
        <f t="shared" si="116"/>
        <v>1.4561335606931831</v>
      </c>
      <c r="AD197" s="5">
        <f t="shared" si="117"/>
        <v>1</v>
      </c>
      <c r="AE197" s="5">
        <f t="shared" si="118"/>
        <v>2</v>
      </c>
      <c r="AF197" s="1"/>
      <c r="AG197" s="1"/>
      <c r="AH197" s="1"/>
      <c r="AI197" s="1"/>
      <c r="AJ197" s="1"/>
      <c r="AK197" s="53" t="s">
        <v>67</v>
      </c>
      <c r="AL197" s="1">
        <f>ROUNDUP(LOG(AQ197,2), 0)+6</f>
        <v>21</v>
      </c>
      <c r="AM197" s="53">
        <v>2</v>
      </c>
      <c r="AN197">
        <f t="shared" si="120"/>
        <v>400000</v>
      </c>
      <c r="AO197" s="3">
        <f t="shared" si="121"/>
        <v>2</v>
      </c>
      <c r="AP197">
        <f t="shared" si="104"/>
        <v>59628</v>
      </c>
      <c r="AQ197" s="1">
        <v>29814</v>
      </c>
      <c r="AR197">
        <f t="shared" si="122"/>
        <v>43988.22</v>
      </c>
      <c r="AS197">
        <f t="shared" si="123"/>
        <v>1.4754216140068424</v>
      </c>
      <c r="AT197" s="5">
        <f t="shared" si="124"/>
        <v>1</v>
      </c>
      <c r="AU197" s="5">
        <f t="shared" si="125"/>
        <v>2</v>
      </c>
    </row>
    <row r="198" spans="1:47" x14ac:dyDescent="0.2">
      <c r="A198" s="1"/>
      <c r="B198" s="1"/>
      <c r="C198" s="1"/>
      <c r="D198" s="53" t="s">
        <v>68</v>
      </c>
      <c r="E198" s="1">
        <f t="shared" si="105"/>
        <v>21</v>
      </c>
      <c r="F198" s="53">
        <v>2</v>
      </c>
      <c r="G198">
        <f t="shared" si="106"/>
        <v>400000</v>
      </c>
      <c r="H198" s="3">
        <f t="shared" si="107"/>
        <v>2</v>
      </c>
      <c r="I198">
        <f t="shared" si="102"/>
        <v>55710</v>
      </c>
      <c r="J198" s="1">
        <v>27855</v>
      </c>
      <c r="K198">
        <f t="shared" si="108"/>
        <v>47671.82</v>
      </c>
      <c r="L198">
        <f t="shared" si="109"/>
        <v>1.7114277508526297</v>
      </c>
      <c r="M198" s="5">
        <f t="shared" si="110"/>
        <v>1</v>
      </c>
      <c r="N198" s="5">
        <f t="shared" si="111"/>
        <v>2</v>
      </c>
      <c r="O198" s="1"/>
      <c r="P198" s="1"/>
      <c r="Q198" s="1"/>
      <c r="R198" s="1"/>
      <c r="S198" s="1"/>
      <c r="T198" s="1"/>
      <c r="U198" s="53" t="s">
        <v>68</v>
      </c>
      <c r="V198" s="1">
        <f t="shared" si="112"/>
        <v>21</v>
      </c>
      <c r="W198" s="53">
        <v>2</v>
      </c>
      <c r="X198">
        <f t="shared" si="113"/>
        <v>400000</v>
      </c>
      <c r="Y198" s="3">
        <f t="shared" si="114"/>
        <v>2</v>
      </c>
      <c r="Z198">
        <f t="shared" si="103"/>
        <v>50702</v>
      </c>
      <c r="AA198" s="1">
        <v>25351</v>
      </c>
      <c r="AB198">
        <f t="shared" si="115"/>
        <v>36719.32</v>
      </c>
      <c r="AC198">
        <f t="shared" si="116"/>
        <v>1.4484367480572757</v>
      </c>
      <c r="AD198" s="5">
        <f t="shared" si="117"/>
        <v>1</v>
      </c>
      <c r="AE198" s="5">
        <f t="shared" si="118"/>
        <v>2</v>
      </c>
      <c r="AF198" s="1"/>
      <c r="AG198" s="1"/>
      <c r="AH198" s="1"/>
      <c r="AI198" s="1"/>
      <c r="AJ198" s="1"/>
      <c r="AK198" s="53" t="s">
        <v>68</v>
      </c>
      <c r="AL198" s="1">
        <f t="shared" si="119"/>
        <v>21</v>
      </c>
      <c r="AM198" s="53">
        <v>2</v>
      </c>
      <c r="AN198">
        <f t="shared" si="120"/>
        <v>400000</v>
      </c>
      <c r="AO198" s="3">
        <f t="shared" si="121"/>
        <v>2</v>
      </c>
      <c r="AP198">
        <f t="shared" si="104"/>
        <v>57738</v>
      </c>
      <c r="AQ198" s="1">
        <v>28869</v>
      </c>
      <c r="AR198">
        <f t="shared" si="122"/>
        <v>43988.22</v>
      </c>
      <c r="AS198">
        <f t="shared" si="123"/>
        <v>1.5237181752052376</v>
      </c>
      <c r="AT198" s="5">
        <f t="shared" si="124"/>
        <v>1</v>
      </c>
      <c r="AU198" s="5">
        <f t="shared" si="125"/>
        <v>2</v>
      </c>
    </row>
    <row r="199" spans="1:47" x14ac:dyDescent="0.2">
      <c r="A199" s="1"/>
      <c r="B199" s="1"/>
      <c r="C199" s="1"/>
      <c r="D199" s="53" t="s">
        <v>69</v>
      </c>
      <c r="E199" s="1">
        <f t="shared" si="105"/>
        <v>21</v>
      </c>
      <c r="F199" s="53">
        <v>2</v>
      </c>
      <c r="G199">
        <f t="shared" si="106"/>
        <v>400000</v>
      </c>
      <c r="H199" s="3">
        <f t="shared" si="107"/>
        <v>2</v>
      </c>
      <c r="I199">
        <f t="shared" si="102"/>
        <v>53410</v>
      </c>
      <c r="J199" s="1">
        <v>26705</v>
      </c>
      <c r="K199">
        <f t="shared" si="108"/>
        <v>47671.82</v>
      </c>
      <c r="L199">
        <f t="shared" si="109"/>
        <v>1.785127129750983</v>
      </c>
      <c r="M199" s="5">
        <f t="shared" si="110"/>
        <v>1</v>
      </c>
      <c r="N199" s="5">
        <f t="shared" si="111"/>
        <v>2</v>
      </c>
      <c r="O199" s="1"/>
      <c r="P199" s="1"/>
      <c r="Q199" s="1"/>
      <c r="R199" s="1"/>
      <c r="S199" s="1"/>
      <c r="T199" s="1"/>
      <c r="U199" s="53" t="s">
        <v>69</v>
      </c>
      <c r="V199" s="1">
        <f t="shared" si="112"/>
        <v>21</v>
      </c>
      <c r="W199" s="53">
        <v>2</v>
      </c>
      <c r="X199">
        <f t="shared" si="113"/>
        <v>400000</v>
      </c>
      <c r="Y199" s="3">
        <f t="shared" si="114"/>
        <v>2</v>
      </c>
      <c r="Z199">
        <f t="shared" si="103"/>
        <v>51208</v>
      </c>
      <c r="AA199" s="1">
        <v>25604</v>
      </c>
      <c r="AB199">
        <f t="shared" si="115"/>
        <v>36719.32</v>
      </c>
      <c r="AC199">
        <f t="shared" si="116"/>
        <v>1.4341243555694423</v>
      </c>
      <c r="AD199" s="5">
        <f t="shared" si="117"/>
        <v>1</v>
      </c>
      <c r="AE199" s="5">
        <f t="shared" si="118"/>
        <v>2</v>
      </c>
      <c r="AF199" s="1"/>
      <c r="AG199" s="1"/>
      <c r="AH199" s="1"/>
      <c r="AI199" s="1"/>
      <c r="AJ199" s="1"/>
      <c r="AK199" s="53" t="s">
        <v>69</v>
      </c>
      <c r="AL199" s="1">
        <f t="shared" si="119"/>
        <v>21</v>
      </c>
      <c r="AM199" s="53">
        <v>2</v>
      </c>
      <c r="AN199">
        <f t="shared" si="120"/>
        <v>400000</v>
      </c>
      <c r="AO199" s="3">
        <f t="shared" si="121"/>
        <v>2</v>
      </c>
      <c r="AP199">
        <f t="shared" si="104"/>
        <v>56156</v>
      </c>
      <c r="AQ199" s="1">
        <v>28078</v>
      </c>
      <c r="AR199">
        <f t="shared" si="122"/>
        <v>43988.22</v>
      </c>
      <c r="AS199">
        <f t="shared" si="123"/>
        <v>1.5666436355865803</v>
      </c>
      <c r="AT199" s="5">
        <f t="shared" si="124"/>
        <v>1</v>
      </c>
      <c r="AU199" s="5">
        <f t="shared" si="125"/>
        <v>2</v>
      </c>
    </row>
    <row r="200" spans="1:47" x14ac:dyDescent="0.2">
      <c r="A200" s="1"/>
      <c r="B200" s="1"/>
      <c r="C200" s="1"/>
      <c r="D200" s="53" t="s">
        <v>70</v>
      </c>
      <c r="E200" s="1">
        <f t="shared" si="105"/>
        <v>21</v>
      </c>
      <c r="F200" s="53">
        <v>2</v>
      </c>
      <c r="G200">
        <f t="shared" si="106"/>
        <v>400000</v>
      </c>
      <c r="H200" s="3">
        <f t="shared" si="107"/>
        <v>2</v>
      </c>
      <c r="I200">
        <f t="shared" si="102"/>
        <v>52534</v>
      </c>
      <c r="J200" s="1">
        <v>26267</v>
      </c>
      <c r="K200">
        <f t="shared" si="108"/>
        <v>47671.82</v>
      </c>
      <c r="L200">
        <f t="shared" si="109"/>
        <v>1.8148939734267331</v>
      </c>
      <c r="M200" s="5">
        <f t="shared" si="110"/>
        <v>1</v>
      </c>
      <c r="N200" s="5">
        <f t="shared" si="111"/>
        <v>2</v>
      </c>
      <c r="O200" s="1"/>
      <c r="P200" s="1"/>
      <c r="Q200" s="1"/>
      <c r="R200" s="1"/>
      <c r="S200" s="1"/>
      <c r="T200" s="1"/>
      <c r="U200" s="53" t="s">
        <v>70</v>
      </c>
      <c r="V200" s="1">
        <f t="shared" si="112"/>
        <v>21</v>
      </c>
      <c r="W200" s="53">
        <v>2</v>
      </c>
      <c r="X200">
        <f t="shared" si="113"/>
        <v>400000</v>
      </c>
      <c r="Y200" s="3">
        <f t="shared" si="114"/>
        <v>2</v>
      </c>
      <c r="Z200">
        <f t="shared" si="103"/>
        <v>51704</v>
      </c>
      <c r="AA200" s="1">
        <v>25852</v>
      </c>
      <c r="AB200">
        <f t="shared" si="115"/>
        <v>36719.32</v>
      </c>
      <c r="AC200">
        <f t="shared" si="116"/>
        <v>1.4203667027696116</v>
      </c>
      <c r="AD200" s="5">
        <f t="shared" si="117"/>
        <v>1</v>
      </c>
      <c r="AE200" s="5">
        <f t="shared" si="118"/>
        <v>2</v>
      </c>
      <c r="AF200" s="1"/>
      <c r="AG200" s="1"/>
      <c r="AH200" s="1"/>
      <c r="AI200" s="1"/>
      <c r="AJ200" s="1"/>
      <c r="AK200" s="53" t="s">
        <v>70</v>
      </c>
      <c r="AL200" s="1">
        <f t="shared" si="119"/>
        <v>21</v>
      </c>
      <c r="AM200" s="53">
        <v>2</v>
      </c>
      <c r="AN200">
        <f t="shared" si="120"/>
        <v>400000</v>
      </c>
      <c r="AO200" s="3">
        <f t="shared" si="121"/>
        <v>2</v>
      </c>
      <c r="AP200">
        <f t="shared" si="104"/>
        <v>53798</v>
      </c>
      <c r="AQ200" s="1">
        <v>26899</v>
      </c>
      <c r="AR200">
        <f t="shared" si="122"/>
        <v>43988.22</v>
      </c>
      <c r="AS200">
        <f t="shared" si="123"/>
        <v>1.6353106063422433</v>
      </c>
      <c r="AT200" s="5">
        <f t="shared" si="124"/>
        <v>1</v>
      </c>
      <c r="AU200" s="5">
        <f t="shared" si="125"/>
        <v>2</v>
      </c>
    </row>
    <row r="201" spans="1:47" x14ac:dyDescent="0.2">
      <c r="A201" s="1"/>
      <c r="B201" s="1"/>
      <c r="C201" s="1"/>
      <c r="D201" s="53" t="s">
        <v>71</v>
      </c>
      <c r="E201" s="1">
        <f t="shared" si="105"/>
        <v>21</v>
      </c>
      <c r="F201" s="53">
        <v>2</v>
      </c>
      <c r="G201">
        <f t="shared" si="106"/>
        <v>400000</v>
      </c>
      <c r="H201" s="3">
        <f t="shared" si="107"/>
        <v>2</v>
      </c>
      <c r="I201">
        <f t="shared" si="102"/>
        <v>50828</v>
      </c>
      <c r="J201" s="1">
        <v>25414</v>
      </c>
      <c r="K201">
        <f t="shared" si="108"/>
        <v>47671.82</v>
      </c>
      <c r="L201">
        <f t="shared" si="109"/>
        <v>1.8758093963956874</v>
      </c>
      <c r="M201" s="5">
        <f t="shared" si="110"/>
        <v>1</v>
      </c>
      <c r="N201" s="5">
        <f t="shared" si="111"/>
        <v>2</v>
      </c>
      <c r="O201" s="1"/>
      <c r="P201" s="1"/>
      <c r="Q201" s="1"/>
      <c r="R201" s="1"/>
      <c r="S201" s="1"/>
      <c r="T201" s="1"/>
      <c r="U201" s="53" t="s">
        <v>71</v>
      </c>
      <c r="V201" s="1">
        <f t="shared" si="112"/>
        <v>21</v>
      </c>
      <c r="W201" s="53">
        <v>2</v>
      </c>
      <c r="X201">
        <f t="shared" si="113"/>
        <v>400000</v>
      </c>
      <c r="Y201" s="3">
        <f t="shared" si="114"/>
        <v>2</v>
      </c>
      <c r="Z201">
        <f t="shared" si="103"/>
        <v>51492</v>
      </c>
      <c r="AA201" s="1">
        <v>25746</v>
      </c>
      <c r="AB201">
        <f t="shared" si="115"/>
        <v>36719.32</v>
      </c>
      <c r="AC201">
        <f t="shared" si="116"/>
        <v>1.4262145576011807</v>
      </c>
      <c r="AD201" s="5">
        <f t="shared" si="117"/>
        <v>1</v>
      </c>
      <c r="AE201" s="5">
        <f t="shared" si="118"/>
        <v>2</v>
      </c>
      <c r="AF201" s="1"/>
      <c r="AG201" s="1"/>
      <c r="AH201" s="1"/>
      <c r="AI201" s="1"/>
      <c r="AJ201" s="1"/>
      <c r="AK201" s="53" t="s">
        <v>71</v>
      </c>
      <c r="AL201" s="1">
        <f t="shared" si="119"/>
        <v>21</v>
      </c>
      <c r="AM201" s="53">
        <v>2</v>
      </c>
      <c r="AN201">
        <f t="shared" si="120"/>
        <v>400000</v>
      </c>
      <c r="AO201" s="3">
        <f t="shared" si="121"/>
        <v>2</v>
      </c>
      <c r="AP201">
        <f t="shared" si="104"/>
        <v>51226</v>
      </c>
      <c r="AQ201" s="1">
        <v>25613</v>
      </c>
      <c r="AR201">
        <f t="shared" si="122"/>
        <v>43988.22</v>
      </c>
      <c r="AS201">
        <f t="shared" si="123"/>
        <v>1.7174177175652989</v>
      </c>
      <c r="AT201" s="5">
        <f t="shared" si="124"/>
        <v>1</v>
      </c>
      <c r="AU201" s="5">
        <f t="shared" si="125"/>
        <v>2</v>
      </c>
    </row>
    <row r="202" spans="1:47" x14ac:dyDescent="0.2">
      <c r="A202" s="1"/>
      <c r="B202" s="1"/>
      <c r="C202" s="1"/>
      <c r="D202" s="53" t="s">
        <v>81</v>
      </c>
      <c r="E202" s="1">
        <f t="shared" si="105"/>
        <v>21</v>
      </c>
      <c r="F202" s="53">
        <v>2</v>
      </c>
      <c r="G202">
        <f t="shared" si="106"/>
        <v>400000</v>
      </c>
      <c r="H202" s="3">
        <f t="shared" si="107"/>
        <v>2</v>
      </c>
      <c r="I202">
        <f t="shared" si="102"/>
        <v>48666</v>
      </c>
      <c r="J202" s="1">
        <v>24333</v>
      </c>
      <c r="K202">
        <f t="shared" si="108"/>
        <v>47671.82</v>
      </c>
      <c r="L202">
        <f>K202/J202</f>
        <v>1.959142727982575</v>
      </c>
      <c r="M202" s="5">
        <f>_xlfn.FLOOR.PRECISE(L202)</f>
        <v>1</v>
      </c>
      <c r="N202" s="5">
        <f>ROUNDUP(L202,0)</f>
        <v>2</v>
      </c>
      <c r="O202" s="1"/>
      <c r="P202" s="1"/>
      <c r="Q202" s="1"/>
      <c r="R202" s="1"/>
      <c r="S202" s="1"/>
      <c r="T202" s="1"/>
      <c r="U202" s="53" t="s">
        <v>81</v>
      </c>
      <c r="V202" s="1">
        <f t="shared" si="112"/>
        <v>21</v>
      </c>
      <c r="W202" s="53">
        <v>2</v>
      </c>
      <c r="X202">
        <f t="shared" si="113"/>
        <v>400000</v>
      </c>
      <c r="Y202" s="3">
        <f t="shared" si="114"/>
        <v>2</v>
      </c>
      <c r="Z202">
        <f t="shared" si="103"/>
        <v>51386</v>
      </c>
      <c r="AA202" s="1">
        <v>25693</v>
      </c>
      <c r="AB202">
        <f t="shared" si="115"/>
        <v>36719.32</v>
      </c>
      <c r="AC202">
        <f>AB202/AA202</f>
        <v>1.4291565796131243</v>
      </c>
      <c r="AD202" s="5">
        <f>_xlfn.FLOOR.PRECISE(AC202)</f>
        <v>1</v>
      </c>
      <c r="AE202" s="5">
        <f>ROUNDUP(AC202,0)</f>
        <v>2</v>
      </c>
      <c r="AF202" s="1"/>
      <c r="AG202" s="1"/>
      <c r="AH202" s="1"/>
      <c r="AI202" s="1"/>
      <c r="AJ202" s="1"/>
      <c r="AK202" s="53" t="s">
        <v>81</v>
      </c>
      <c r="AL202" s="1">
        <f t="shared" si="119"/>
        <v>21</v>
      </c>
      <c r="AM202" s="53">
        <v>2</v>
      </c>
      <c r="AN202">
        <f t="shared" si="120"/>
        <v>400000</v>
      </c>
      <c r="AO202" s="3">
        <f t="shared" si="121"/>
        <v>2</v>
      </c>
      <c r="AP202">
        <f t="shared" si="104"/>
        <v>49400</v>
      </c>
      <c r="AQ202" s="1">
        <v>24700</v>
      </c>
      <c r="AR202">
        <f t="shared" si="122"/>
        <v>43988.22</v>
      </c>
      <c r="AS202">
        <f>AR202/AQ202</f>
        <v>1.7808995951417004</v>
      </c>
      <c r="AT202" s="5">
        <f>_xlfn.FLOOR.PRECISE(AS202)</f>
        <v>1</v>
      </c>
      <c r="AU202" s="5">
        <f>ROUNDUP(AS202,0)</f>
        <v>2</v>
      </c>
    </row>
    <row r="203" spans="1:47" x14ac:dyDescent="0.2">
      <c r="A203" s="1"/>
      <c r="B203" s="1"/>
      <c r="C203" s="1"/>
      <c r="D203" s="53" t="s">
        <v>82</v>
      </c>
      <c r="E203" s="1">
        <f t="shared" si="105"/>
        <v>21</v>
      </c>
      <c r="F203" s="53">
        <v>2</v>
      </c>
      <c r="G203">
        <f t="shared" si="106"/>
        <v>400000</v>
      </c>
      <c r="H203" s="3">
        <f t="shared" si="107"/>
        <v>3</v>
      </c>
      <c r="I203">
        <f t="shared" si="102"/>
        <v>47142</v>
      </c>
      <c r="J203" s="1">
        <v>23571</v>
      </c>
      <c r="K203">
        <f t="shared" si="108"/>
        <v>47671.82</v>
      </c>
      <c r="L203">
        <f t="shared" ref="L203:L226" si="126">K203/J203</f>
        <v>2.0224776208052266</v>
      </c>
      <c r="M203" s="5">
        <f t="shared" ref="M203:M226" si="127">_xlfn.FLOOR.PRECISE(L203)</f>
        <v>2</v>
      </c>
      <c r="N203" s="5">
        <f t="shared" ref="N203:N226" si="128">ROUNDUP(L203,0)</f>
        <v>3</v>
      </c>
      <c r="O203" s="1"/>
      <c r="P203" s="1"/>
      <c r="Q203" s="1"/>
      <c r="R203" s="1"/>
      <c r="S203" s="1"/>
      <c r="T203" s="1"/>
      <c r="U203" s="53" t="s">
        <v>82</v>
      </c>
      <c r="V203" s="1">
        <f t="shared" si="112"/>
        <v>21</v>
      </c>
      <c r="W203" s="53">
        <v>2</v>
      </c>
      <c r="X203">
        <f t="shared" si="113"/>
        <v>400000</v>
      </c>
      <c r="Y203" s="3">
        <f t="shared" si="114"/>
        <v>2</v>
      </c>
      <c r="Z203">
        <f t="shared" si="103"/>
        <v>50978</v>
      </c>
      <c r="AA203" s="1">
        <v>25489</v>
      </c>
      <c r="AB203">
        <f t="shared" si="115"/>
        <v>36719.32</v>
      </c>
      <c r="AC203">
        <f t="shared" ref="AC203:AC226" si="129">AB203/AA203</f>
        <v>1.4405947663698067</v>
      </c>
      <c r="AD203" s="5">
        <f t="shared" ref="AD203:AD226" si="130">_xlfn.FLOOR.PRECISE(AC203)</f>
        <v>1</v>
      </c>
      <c r="AE203" s="5">
        <f t="shared" ref="AE203:AE226" si="131">ROUNDUP(AC203,0)</f>
        <v>2</v>
      </c>
      <c r="AF203" s="1"/>
      <c r="AG203" s="1"/>
      <c r="AH203" s="1"/>
      <c r="AI203" s="1"/>
      <c r="AJ203" s="1"/>
      <c r="AK203" s="53" t="s">
        <v>82</v>
      </c>
      <c r="AL203" s="1">
        <f t="shared" si="119"/>
        <v>21</v>
      </c>
      <c r="AM203" s="53">
        <v>2</v>
      </c>
      <c r="AN203">
        <f t="shared" si="120"/>
        <v>400000</v>
      </c>
      <c r="AO203" s="3">
        <f t="shared" si="121"/>
        <v>2</v>
      </c>
      <c r="AP203">
        <f t="shared" si="104"/>
        <v>46738</v>
      </c>
      <c r="AQ203" s="1">
        <v>23369</v>
      </c>
      <c r="AR203">
        <f t="shared" si="122"/>
        <v>43988.22</v>
      </c>
      <c r="AS203">
        <f t="shared" ref="AS203:AS226" si="132">AR203/AQ203</f>
        <v>1.8823321494287304</v>
      </c>
      <c r="AT203" s="5">
        <f t="shared" ref="AT203:AT226" si="133">_xlfn.FLOOR.PRECISE(AS203)</f>
        <v>1</v>
      </c>
      <c r="AU203" s="5">
        <f t="shared" ref="AU203:AU226" si="134">ROUNDUP(AS203,0)</f>
        <v>2</v>
      </c>
    </row>
    <row r="204" spans="1:47" x14ac:dyDescent="0.2">
      <c r="A204" s="1"/>
      <c r="B204" s="1"/>
      <c r="C204" s="1"/>
      <c r="D204" s="53" t="s">
        <v>83</v>
      </c>
      <c r="E204" s="1">
        <f t="shared" si="105"/>
        <v>21</v>
      </c>
      <c r="F204" s="53">
        <v>2</v>
      </c>
      <c r="G204">
        <f t="shared" si="106"/>
        <v>400000</v>
      </c>
      <c r="H204" s="3">
        <f t="shared" si="107"/>
        <v>3</v>
      </c>
      <c r="I204">
        <f t="shared" si="102"/>
        <v>44628</v>
      </c>
      <c r="J204" s="1">
        <v>22314</v>
      </c>
      <c r="K204">
        <f t="shared" si="108"/>
        <v>47671.82</v>
      </c>
      <c r="L204">
        <f t="shared" si="126"/>
        <v>2.1364085327597024</v>
      </c>
      <c r="M204" s="5">
        <f t="shared" si="127"/>
        <v>2</v>
      </c>
      <c r="N204" s="5">
        <f t="shared" si="128"/>
        <v>3</v>
      </c>
      <c r="O204" s="1"/>
      <c r="P204" s="1"/>
      <c r="Q204" s="1"/>
      <c r="R204" s="1"/>
      <c r="S204" s="1"/>
      <c r="T204" s="1"/>
      <c r="U204" s="53" t="s">
        <v>83</v>
      </c>
      <c r="V204" s="1">
        <f t="shared" si="112"/>
        <v>21</v>
      </c>
      <c r="W204" s="53">
        <v>2</v>
      </c>
      <c r="X204">
        <f t="shared" si="113"/>
        <v>400000</v>
      </c>
      <c r="Y204" s="3">
        <f t="shared" si="114"/>
        <v>2</v>
      </c>
      <c r="Z204">
        <f t="shared" si="103"/>
        <v>50656</v>
      </c>
      <c r="AA204" s="1">
        <v>25328</v>
      </c>
      <c r="AB204">
        <f t="shared" si="115"/>
        <v>36719.32</v>
      </c>
      <c r="AC204">
        <f t="shared" si="129"/>
        <v>1.4497520530638028</v>
      </c>
      <c r="AD204" s="5">
        <f t="shared" si="130"/>
        <v>1</v>
      </c>
      <c r="AE204" s="5">
        <f t="shared" si="131"/>
        <v>2</v>
      </c>
      <c r="AF204" s="1"/>
      <c r="AG204" s="1"/>
      <c r="AH204" s="1"/>
      <c r="AI204" s="1"/>
      <c r="AJ204" s="1"/>
      <c r="AK204" s="53" t="s">
        <v>83</v>
      </c>
      <c r="AL204" s="1">
        <f t="shared" si="119"/>
        <v>21</v>
      </c>
      <c r="AM204" s="53">
        <v>2</v>
      </c>
      <c r="AN204">
        <f t="shared" si="120"/>
        <v>400000</v>
      </c>
      <c r="AO204" s="3">
        <f t="shared" si="121"/>
        <v>2</v>
      </c>
      <c r="AP204">
        <f t="shared" si="104"/>
        <v>44436</v>
      </c>
      <c r="AQ204" s="1">
        <v>22218</v>
      </c>
      <c r="AR204">
        <f t="shared" si="122"/>
        <v>43988.22</v>
      </c>
      <c r="AS204">
        <f t="shared" si="132"/>
        <v>1.9798460707534431</v>
      </c>
      <c r="AT204" s="5">
        <f t="shared" si="133"/>
        <v>1</v>
      </c>
      <c r="AU204" s="5">
        <f t="shared" si="134"/>
        <v>2</v>
      </c>
    </row>
    <row r="205" spans="1:47" x14ac:dyDescent="0.2">
      <c r="A205" s="1"/>
      <c r="B205" s="1"/>
      <c r="C205" s="1"/>
      <c r="D205" s="53" t="s">
        <v>84</v>
      </c>
      <c r="E205" s="1">
        <f t="shared" si="105"/>
        <v>21</v>
      </c>
      <c r="F205" s="53">
        <v>2</v>
      </c>
      <c r="G205">
        <f t="shared" si="106"/>
        <v>400000</v>
      </c>
      <c r="H205" s="3">
        <f t="shared" si="107"/>
        <v>3</v>
      </c>
      <c r="I205">
        <f t="shared" si="102"/>
        <v>43246</v>
      </c>
      <c r="J205" s="1">
        <v>21623</v>
      </c>
      <c r="K205">
        <f t="shared" si="108"/>
        <v>47671.82</v>
      </c>
      <c r="L205">
        <f t="shared" si="126"/>
        <v>2.2046811265781807</v>
      </c>
      <c r="M205" s="5">
        <f t="shared" si="127"/>
        <v>2</v>
      </c>
      <c r="N205" s="5">
        <f t="shared" si="128"/>
        <v>3</v>
      </c>
      <c r="O205" s="1"/>
      <c r="P205" s="1"/>
      <c r="Q205" s="1"/>
      <c r="R205" s="1"/>
      <c r="S205" s="1"/>
      <c r="T205" s="1"/>
      <c r="U205" s="53" t="s">
        <v>84</v>
      </c>
      <c r="V205" s="1">
        <f t="shared" si="112"/>
        <v>21</v>
      </c>
      <c r="W205" s="53">
        <v>2</v>
      </c>
      <c r="X205">
        <f t="shared" si="113"/>
        <v>400000</v>
      </c>
      <c r="Y205" s="3">
        <f t="shared" si="114"/>
        <v>2</v>
      </c>
      <c r="Z205">
        <f t="shared" si="103"/>
        <v>50050</v>
      </c>
      <c r="AA205" s="1">
        <v>25025</v>
      </c>
      <c r="AB205">
        <f t="shared" si="115"/>
        <v>36719.32</v>
      </c>
      <c r="AC205">
        <f t="shared" si="129"/>
        <v>1.4673054945054944</v>
      </c>
      <c r="AD205" s="5">
        <f t="shared" si="130"/>
        <v>1</v>
      </c>
      <c r="AE205" s="5">
        <f t="shared" si="131"/>
        <v>2</v>
      </c>
      <c r="AF205" s="1"/>
      <c r="AG205" s="1"/>
      <c r="AH205" s="1"/>
      <c r="AI205" s="1"/>
      <c r="AJ205" s="1"/>
      <c r="AK205" s="53" t="s">
        <v>84</v>
      </c>
      <c r="AL205" s="1">
        <f t="shared" si="119"/>
        <v>21</v>
      </c>
      <c r="AM205" s="53">
        <v>2</v>
      </c>
      <c r="AN205">
        <f t="shared" si="120"/>
        <v>400000</v>
      </c>
      <c r="AO205" s="3">
        <f t="shared" si="121"/>
        <v>3</v>
      </c>
      <c r="AP205">
        <f t="shared" si="104"/>
        <v>42444</v>
      </c>
      <c r="AQ205" s="1">
        <v>21222</v>
      </c>
      <c r="AR205">
        <f t="shared" si="122"/>
        <v>43988.22</v>
      </c>
      <c r="AS205">
        <f t="shared" si="132"/>
        <v>2.0727650551314674</v>
      </c>
      <c r="AT205" s="5">
        <f t="shared" si="133"/>
        <v>2</v>
      </c>
      <c r="AU205" s="5">
        <f t="shared" si="134"/>
        <v>3</v>
      </c>
    </row>
    <row r="206" spans="1:47" x14ac:dyDescent="0.2">
      <c r="A206" s="1"/>
      <c r="B206" s="1"/>
      <c r="C206" s="1"/>
      <c r="D206" s="53" t="s">
        <v>85</v>
      </c>
      <c r="E206" s="1">
        <f t="shared" si="105"/>
        <v>21</v>
      </c>
      <c r="F206" s="53">
        <v>2</v>
      </c>
      <c r="G206">
        <f t="shared" si="106"/>
        <v>400000</v>
      </c>
      <c r="H206" s="3">
        <f t="shared" si="107"/>
        <v>3</v>
      </c>
      <c r="I206">
        <f t="shared" si="102"/>
        <v>41506</v>
      </c>
      <c r="J206" s="1">
        <v>20753</v>
      </c>
      <c r="K206">
        <f t="shared" si="108"/>
        <v>47671.82</v>
      </c>
      <c r="L206">
        <f t="shared" si="126"/>
        <v>2.2971049968679229</v>
      </c>
      <c r="M206" s="5">
        <f t="shared" si="127"/>
        <v>2</v>
      </c>
      <c r="N206" s="5">
        <f t="shared" si="128"/>
        <v>3</v>
      </c>
      <c r="O206" s="1"/>
      <c r="P206" s="1"/>
      <c r="Q206" s="1"/>
      <c r="R206" s="1"/>
      <c r="S206" s="1"/>
      <c r="T206" s="1"/>
      <c r="U206" s="53" t="s">
        <v>85</v>
      </c>
      <c r="V206" s="1">
        <f t="shared" si="112"/>
        <v>21</v>
      </c>
      <c r="W206" s="53">
        <v>2</v>
      </c>
      <c r="X206">
        <f t="shared" si="113"/>
        <v>400000</v>
      </c>
      <c r="Y206" s="3">
        <f t="shared" si="114"/>
        <v>2</v>
      </c>
      <c r="Z206">
        <f t="shared" si="103"/>
        <v>49280</v>
      </c>
      <c r="AA206" s="1">
        <v>24640</v>
      </c>
      <c r="AB206">
        <f t="shared" si="115"/>
        <v>36719.32</v>
      </c>
      <c r="AC206">
        <f t="shared" si="129"/>
        <v>1.4902321428571428</v>
      </c>
      <c r="AD206" s="5">
        <f t="shared" si="130"/>
        <v>1</v>
      </c>
      <c r="AE206" s="5">
        <f t="shared" si="131"/>
        <v>2</v>
      </c>
      <c r="AF206" s="1"/>
      <c r="AG206" s="1"/>
      <c r="AH206" s="1"/>
      <c r="AI206" s="1"/>
      <c r="AJ206" s="1"/>
      <c r="AK206" s="53" t="s">
        <v>85</v>
      </c>
      <c r="AL206" s="1">
        <f t="shared" si="119"/>
        <v>21</v>
      </c>
      <c r="AM206" s="53">
        <v>2</v>
      </c>
      <c r="AN206">
        <f t="shared" si="120"/>
        <v>400000</v>
      </c>
      <c r="AO206" s="3">
        <f t="shared" si="121"/>
        <v>3</v>
      </c>
      <c r="AP206">
        <f t="shared" si="104"/>
        <v>39966</v>
      </c>
      <c r="AQ206" s="1">
        <v>19983</v>
      </c>
      <c r="AR206">
        <f t="shared" si="122"/>
        <v>43988.22</v>
      </c>
      <c r="AS206">
        <f t="shared" si="132"/>
        <v>2.2012820897763099</v>
      </c>
      <c r="AT206" s="5">
        <f t="shared" si="133"/>
        <v>2</v>
      </c>
      <c r="AU206" s="5">
        <f t="shared" si="134"/>
        <v>3</v>
      </c>
    </row>
    <row r="207" spans="1:47" x14ac:dyDescent="0.2">
      <c r="A207" s="1"/>
      <c r="B207" s="1"/>
      <c r="C207" s="1"/>
      <c r="D207" s="53" t="s">
        <v>86</v>
      </c>
      <c r="E207" s="1">
        <f t="shared" si="105"/>
        <v>21</v>
      </c>
      <c r="F207" s="53">
        <v>2</v>
      </c>
      <c r="G207">
        <f t="shared" si="106"/>
        <v>400000</v>
      </c>
      <c r="H207" s="3">
        <f t="shared" si="107"/>
        <v>3</v>
      </c>
      <c r="I207">
        <f t="shared" si="102"/>
        <v>39272</v>
      </c>
      <c r="J207" s="1">
        <v>19636</v>
      </c>
      <c r="K207">
        <f t="shared" si="108"/>
        <v>47671.82</v>
      </c>
      <c r="L207">
        <f t="shared" si="126"/>
        <v>2.4277765328987573</v>
      </c>
      <c r="M207" s="5">
        <f t="shared" si="127"/>
        <v>2</v>
      </c>
      <c r="N207" s="5">
        <f t="shared" si="128"/>
        <v>3</v>
      </c>
      <c r="O207" s="1"/>
      <c r="P207" s="1"/>
      <c r="Q207" s="1"/>
      <c r="R207" s="1"/>
      <c r="S207" s="1"/>
      <c r="T207" s="1"/>
      <c r="U207" s="53" t="s">
        <v>86</v>
      </c>
      <c r="V207" s="1">
        <f t="shared" si="112"/>
        <v>21</v>
      </c>
      <c r="W207" s="53">
        <v>2</v>
      </c>
      <c r="X207">
        <f t="shared" si="113"/>
        <v>400000</v>
      </c>
      <c r="Y207" s="3">
        <f t="shared" si="114"/>
        <v>2</v>
      </c>
      <c r="Z207">
        <f t="shared" si="103"/>
        <v>48656</v>
      </c>
      <c r="AA207" s="1">
        <v>24328</v>
      </c>
      <c r="AB207">
        <f t="shared" si="115"/>
        <v>36719.32</v>
      </c>
      <c r="AC207">
        <f t="shared" si="129"/>
        <v>1.5093439658007235</v>
      </c>
      <c r="AD207" s="5">
        <f t="shared" si="130"/>
        <v>1</v>
      </c>
      <c r="AE207" s="5">
        <f t="shared" si="131"/>
        <v>2</v>
      </c>
      <c r="AF207" s="1"/>
      <c r="AG207" s="1"/>
      <c r="AH207" s="1"/>
      <c r="AI207" s="1"/>
      <c r="AJ207" s="1"/>
      <c r="AK207" s="53" t="s">
        <v>86</v>
      </c>
      <c r="AL207" s="1">
        <f t="shared" si="119"/>
        <v>21</v>
      </c>
      <c r="AM207" s="53">
        <v>2</v>
      </c>
      <c r="AN207">
        <f t="shared" si="120"/>
        <v>400000</v>
      </c>
      <c r="AO207" s="3">
        <f t="shared" si="121"/>
        <v>3</v>
      </c>
      <c r="AP207">
        <f t="shared" si="104"/>
        <v>37548</v>
      </c>
      <c r="AQ207" s="1">
        <v>18774</v>
      </c>
      <c r="AR207">
        <f t="shared" si="122"/>
        <v>43988.22</v>
      </c>
      <c r="AS207">
        <f t="shared" si="132"/>
        <v>2.3430393096836051</v>
      </c>
      <c r="AT207" s="5">
        <f t="shared" si="133"/>
        <v>2</v>
      </c>
      <c r="AU207" s="5">
        <f t="shared" si="134"/>
        <v>3</v>
      </c>
    </row>
    <row r="208" spans="1:47" x14ac:dyDescent="0.2">
      <c r="A208" s="1"/>
      <c r="B208" s="1"/>
      <c r="C208" s="1"/>
      <c r="D208" s="53" t="s">
        <v>87</v>
      </c>
      <c r="E208" s="1">
        <f t="shared" si="105"/>
        <v>21</v>
      </c>
      <c r="F208" s="53">
        <v>2</v>
      </c>
      <c r="G208">
        <f>B$4/25</f>
        <v>400000</v>
      </c>
      <c r="H208" s="3">
        <f t="shared" si="107"/>
        <v>3</v>
      </c>
      <c r="I208">
        <f t="shared" si="102"/>
        <v>37556</v>
      </c>
      <c r="J208" s="1">
        <v>18778</v>
      </c>
      <c r="K208">
        <f t="shared" si="108"/>
        <v>47671.82</v>
      </c>
      <c r="L208">
        <f t="shared" si="126"/>
        <v>2.5387059324741719</v>
      </c>
      <c r="M208" s="5">
        <f t="shared" si="127"/>
        <v>2</v>
      </c>
      <c r="N208" s="5">
        <f t="shared" si="128"/>
        <v>3</v>
      </c>
      <c r="O208" s="1"/>
      <c r="P208" s="1"/>
      <c r="Q208" s="1"/>
      <c r="R208" s="1"/>
      <c r="S208" s="1"/>
      <c r="T208" s="1"/>
      <c r="U208" s="53" t="s">
        <v>87</v>
      </c>
      <c r="V208" s="1">
        <f t="shared" si="112"/>
        <v>21</v>
      </c>
      <c r="W208" s="53">
        <v>2</v>
      </c>
      <c r="X208">
        <f>S$4/25</f>
        <v>400000</v>
      </c>
      <c r="Y208" s="3">
        <f t="shared" si="114"/>
        <v>2</v>
      </c>
      <c r="Z208">
        <f t="shared" si="103"/>
        <v>47906</v>
      </c>
      <c r="AA208" s="1">
        <v>23953</v>
      </c>
      <c r="AB208">
        <f t="shared" si="115"/>
        <v>36719.32</v>
      </c>
      <c r="AC208">
        <f t="shared" si="129"/>
        <v>1.5329737402413059</v>
      </c>
      <c r="AD208" s="5">
        <f t="shared" si="130"/>
        <v>1</v>
      </c>
      <c r="AE208" s="5">
        <f t="shared" si="131"/>
        <v>2</v>
      </c>
      <c r="AF208" s="1"/>
      <c r="AG208" s="1"/>
      <c r="AH208" s="1"/>
      <c r="AI208" s="1"/>
      <c r="AJ208" s="1"/>
      <c r="AK208" s="53" t="s">
        <v>87</v>
      </c>
      <c r="AL208" s="1">
        <f t="shared" si="119"/>
        <v>21</v>
      </c>
      <c r="AM208" s="53">
        <v>2</v>
      </c>
      <c r="AN208">
        <f>AI$4/25</f>
        <v>400000</v>
      </c>
      <c r="AO208" s="3">
        <f t="shared" si="121"/>
        <v>3</v>
      </c>
      <c r="AP208">
        <f t="shared" si="104"/>
        <v>35530</v>
      </c>
      <c r="AQ208" s="1">
        <v>17765</v>
      </c>
      <c r="AR208">
        <f t="shared" si="122"/>
        <v>43988.22</v>
      </c>
      <c r="AS208">
        <f t="shared" si="132"/>
        <v>2.4761170841542359</v>
      </c>
      <c r="AT208" s="5">
        <f t="shared" si="133"/>
        <v>2</v>
      </c>
      <c r="AU208" s="5">
        <f t="shared" si="134"/>
        <v>3</v>
      </c>
    </row>
    <row r="209" spans="1:47" x14ac:dyDescent="0.2">
      <c r="A209" s="1"/>
      <c r="B209" s="1"/>
      <c r="C209" s="1"/>
      <c r="D209" s="53" t="s">
        <v>88</v>
      </c>
      <c r="E209" s="1">
        <f t="shared" si="105"/>
        <v>21</v>
      </c>
      <c r="F209" s="53">
        <v>2</v>
      </c>
      <c r="G209">
        <f t="shared" si="106"/>
        <v>400000</v>
      </c>
      <c r="H209" s="3">
        <f t="shared" si="107"/>
        <v>3</v>
      </c>
      <c r="I209">
        <f t="shared" si="102"/>
        <v>35644</v>
      </c>
      <c r="J209" s="1">
        <v>17822</v>
      </c>
      <c r="K209">
        <f t="shared" si="108"/>
        <v>47671.82</v>
      </c>
      <c r="L209">
        <f t="shared" si="126"/>
        <v>2.6748860958366065</v>
      </c>
      <c r="M209" s="5">
        <f t="shared" si="127"/>
        <v>2</v>
      </c>
      <c r="N209" s="5">
        <f t="shared" si="128"/>
        <v>3</v>
      </c>
      <c r="O209" s="1"/>
      <c r="P209" s="1"/>
      <c r="Q209" s="1"/>
      <c r="R209" s="1"/>
      <c r="S209" s="1"/>
      <c r="T209" s="1"/>
      <c r="U209" s="53" t="s">
        <v>88</v>
      </c>
      <c r="V209" s="1">
        <f t="shared" si="112"/>
        <v>21</v>
      </c>
      <c r="W209" s="53">
        <v>2</v>
      </c>
      <c r="X209">
        <f t="shared" si="113"/>
        <v>400000</v>
      </c>
      <c r="Y209" s="3">
        <f t="shared" si="114"/>
        <v>2</v>
      </c>
      <c r="Z209">
        <f t="shared" si="103"/>
        <v>47034</v>
      </c>
      <c r="AA209" s="1">
        <v>23517</v>
      </c>
      <c r="AB209">
        <f t="shared" si="115"/>
        <v>36719.32</v>
      </c>
      <c r="AC209">
        <f t="shared" si="129"/>
        <v>1.561394735723094</v>
      </c>
      <c r="AD209" s="5">
        <f t="shared" si="130"/>
        <v>1</v>
      </c>
      <c r="AE209" s="5">
        <f t="shared" si="131"/>
        <v>2</v>
      </c>
      <c r="AF209" s="1"/>
      <c r="AG209" s="1"/>
      <c r="AH209" s="1"/>
      <c r="AI209" s="1"/>
      <c r="AJ209" s="1"/>
      <c r="AK209" s="53" t="s">
        <v>88</v>
      </c>
      <c r="AL209" s="1">
        <f t="shared" si="119"/>
        <v>21</v>
      </c>
      <c r="AM209" s="53">
        <v>2</v>
      </c>
      <c r="AN209">
        <f t="shared" si="120"/>
        <v>400000</v>
      </c>
      <c r="AO209" s="3">
        <f t="shared" si="121"/>
        <v>3</v>
      </c>
      <c r="AP209">
        <f t="shared" si="104"/>
        <v>33066</v>
      </c>
      <c r="AQ209" s="1">
        <v>16533</v>
      </c>
      <c r="AR209">
        <f t="shared" si="122"/>
        <v>43988.22</v>
      </c>
      <c r="AS209">
        <f t="shared" si="132"/>
        <v>2.6606314643440392</v>
      </c>
      <c r="AT209" s="5">
        <f t="shared" si="133"/>
        <v>2</v>
      </c>
      <c r="AU209" s="5">
        <f t="shared" si="134"/>
        <v>3</v>
      </c>
    </row>
    <row r="210" spans="1:47" x14ac:dyDescent="0.2">
      <c r="A210" s="1"/>
      <c r="B210" s="1"/>
      <c r="C210" s="1"/>
      <c r="D210" s="53" t="s">
        <v>89</v>
      </c>
      <c r="E210" s="1">
        <f t="shared" si="105"/>
        <v>21</v>
      </c>
      <c r="F210" s="53">
        <v>2</v>
      </c>
      <c r="G210">
        <f t="shared" si="106"/>
        <v>400000</v>
      </c>
      <c r="H210" s="3">
        <f t="shared" si="107"/>
        <v>3</v>
      </c>
      <c r="I210">
        <f t="shared" si="102"/>
        <v>33358</v>
      </c>
      <c r="J210" s="1">
        <v>16679</v>
      </c>
      <c r="K210">
        <f t="shared" si="108"/>
        <v>47671.82</v>
      </c>
      <c r="L210">
        <f t="shared" si="126"/>
        <v>2.858194136339109</v>
      </c>
      <c r="M210" s="5">
        <f t="shared" si="127"/>
        <v>2</v>
      </c>
      <c r="N210" s="5">
        <f t="shared" si="128"/>
        <v>3</v>
      </c>
      <c r="O210" s="1"/>
      <c r="P210" s="1"/>
      <c r="Q210" s="1"/>
      <c r="R210" s="1"/>
      <c r="S210" s="1"/>
      <c r="T210" s="1"/>
      <c r="U210" s="53" t="s">
        <v>89</v>
      </c>
      <c r="V210" s="1">
        <f t="shared" si="112"/>
        <v>21</v>
      </c>
      <c r="W210" s="53">
        <v>2</v>
      </c>
      <c r="X210">
        <f t="shared" si="113"/>
        <v>400000</v>
      </c>
      <c r="Y210" s="3">
        <f t="shared" si="114"/>
        <v>2</v>
      </c>
      <c r="Z210">
        <f t="shared" si="103"/>
        <v>45600</v>
      </c>
      <c r="AA210" s="1">
        <v>22800</v>
      </c>
      <c r="AB210">
        <f t="shared" si="115"/>
        <v>36719.32</v>
      </c>
      <c r="AC210">
        <f t="shared" si="129"/>
        <v>1.6104964912280701</v>
      </c>
      <c r="AD210" s="5">
        <f t="shared" si="130"/>
        <v>1</v>
      </c>
      <c r="AE210" s="5">
        <f t="shared" si="131"/>
        <v>2</v>
      </c>
      <c r="AF210" s="1"/>
      <c r="AG210" s="1"/>
      <c r="AH210" s="1"/>
      <c r="AI210" s="1"/>
      <c r="AJ210" s="1"/>
      <c r="AK210" s="53" t="s">
        <v>89</v>
      </c>
      <c r="AL210" s="1">
        <f t="shared" si="119"/>
        <v>20</v>
      </c>
      <c r="AM210" s="53">
        <v>2</v>
      </c>
      <c r="AN210">
        <f t="shared" si="120"/>
        <v>400000</v>
      </c>
      <c r="AO210" s="3">
        <f t="shared" si="121"/>
        <v>3</v>
      </c>
      <c r="AP210">
        <f t="shared" si="104"/>
        <v>30762</v>
      </c>
      <c r="AQ210" s="1">
        <v>15381</v>
      </c>
      <c r="AR210">
        <f t="shared" si="122"/>
        <v>43988.22</v>
      </c>
      <c r="AS210">
        <f t="shared" si="132"/>
        <v>2.8599063779988296</v>
      </c>
      <c r="AT210" s="5">
        <f t="shared" si="133"/>
        <v>2</v>
      </c>
      <c r="AU210" s="5">
        <f t="shared" si="134"/>
        <v>3</v>
      </c>
    </row>
    <row r="211" spans="1:47" x14ac:dyDescent="0.2">
      <c r="A211" s="1"/>
      <c r="B211" s="1"/>
      <c r="C211" s="1"/>
      <c r="D211" s="53" t="s">
        <v>90</v>
      </c>
      <c r="E211" s="1">
        <f t="shared" si="105"/>
        <v>20</v>
      </c>
      <c r="F211" s="53">
        <v>2</v>
      </c>
      <c r="G211">
        <f t="shared" si="106"/>
        <v>400000</v>
      </c>
      <c r="H211" s="3">
        <f t="shared" si="107"/>
        <v>3</v>
      </c>
      <c r="I211">
        <f t="shared" si="102"/>
        <v>31866</v>
      </c>
      <c r="J211" s="1">
        <v>15933</v>
      </c>
      <c r="K211">
        <f t="shared" si="108"/>
        <v>47671.82</v>
      </c>
      <c r="L211">
        <f t="shared" si="126"/>
        <v>2.992017824640683</v>
      </c>
      <c r="M211" s="5">
        <f t="shared" si="127"/>
        <v>2</v>
      </c>
      <c r="N211" s="5">
        <f t="shared" si="128"/>
        <v>3</v>
      </c>
      <c r="O211" s="1"/>
      <c r="P211" s="1"/>
      <c r="Q211" s="1"/>
      <c r="R211" s="1"/>
      <c r="S211" s="1"/>
      <c r="T211" s="1"/>
      <c r="U211" s="53" t="s">
        <v>90</v>
      </c>
      <c r="V211" s="1">
        <f t="shared" si="112"/>
        <v>21</v>
      </c>
      <c r="W211" s="53">
        <v>2</v>
      </c>
      <c r="X211">
        <f t="shared" si="113"/>
        <v>400000</v>
      </c>
      <c r="Y211" s="3">
        <f t="shared" si="114"/>
        <v>2</v>
      </c>
      <c r="Z211">
        <f t="shared" si="103"/>
        <v>44564</v>
      </c>
      <c r="AA211" s="1">
        <v>22282</v>
      </c>
      <c r="AB211">
        <f t="shared" si="115"/>
        <v>36719.32</v>
      </c>
      <c r="AC211">
        <f t="shared" si="129"/>
        <v>1.6479364509469527</v>
      </c>
      <c r="AD211" s="5">
        <f t="shared" si="130"/>
        <v>1</v>
      </c>
      <c r="AE211" s="5">
        <f t="shared" si="131"/>
        <v>2</v>
      </c>
      <c r="AF211" s="1"/>
      <c r="AG211" s="1"/>
      <c r="AH211" s="1"/>
      <c r="AI211" s="1"/>
      <c r="AJ211" s="1"/>
      <c r="AK211" s="53" t="s">
        <v>90</v>
      </c>
      <c r="AL211" s="1">
        <f t="shared" si="119"/>
        <v>20</v>
      </c>
      <c r="AM211" s="53">
        <v>2</v>
      </c>
      <c r="AN211">
        <f t="shared" si="120"/>
        <v>400000</v>
      </c>
      <c r="AO211" s="3">
        <f t="shared" si="121"/>
        <v>4</v>
      </c>
      <c r="AP211">
        <f t="shared" si="104"/>
        <v>28478</v>
      </c>
      <c r="AQ211" s="1">
        <v>14239</v>
      </c>
      <c r="AR211">
        <f t="shared" si="122"/>
        <v>43988.22</v>
      </c>
      <c r="AS211">
        <f t="shared" si="132"/>
        <v>3.0892773368916355</v>
      </c>
      <c r="AT211" s="5">
        <f t="shared" si="133"/>
        <v>3</v>
      </c>
      <c r="AU211" s="5">
        <f t="shared" si="134"/>
        <v>4</v>
      </c>
    </row>
    <row r="212" spans="1:47" x14ac:dyDescent="0.2">
      <c r="A212" s="1"/>
      <c r="B212" s="1"/>
      <c r="C212" s="1"/>
      <c r="D212" s="53" t="s">
        <v>91</v>
      </c>
      <c r="E212" s="1">
        <f t="shared" si="105"/>
        <v>20</v>
      </c>
      <c r="F212" s="53">
        <v>2</v>
      </c>
      <c r="G212">
        <f t="shared" si="106"/>
        <v>400000</v>
      </c>
      <c r="H212" s="3">
        <f t="shared" si="107"/>
        <v>4</v>
      </c>
      <c r="I212">
        <f t="shared" si="102"/>
        <v>29810</v>
      </c>
      <c r="J212" s="1">
        <v>14905</v>
      </c>
      <c r="K212">
        <f t="shared" si="108"/>
        <v>47671.82</v>
      </c>
      <c r="L212">
        <f t="shared" si="126"/>
        <v>3.1983777255954378</v>
      </c>
      <c r="M212" s="5">
        <f t="shared" si="127"/>
        <v>3</v>
      </c>
      <c r="N212" s="5">
        <f t="shared" si="128"/>
        <v>4</v>
      </c>
      <c r="O212" s="1"/>
      <c r="P212" s="1"/>
      <c r="Q212" s="1"/>
      <c r="R212" s="1"/>
      <c r="S212" s="1"/>
      <c r="T212" s="1"/>
      <c r="U212" s="53" t="s">
        <v>91</v>
      </c>
      <c r="V212" s="1">
        <f t="shared" si="112"/>
        <v>21</v>
      </c>
      <c r="W212" s="53">
        <v>2</v>
      </c>
      <c r="X212">
        <f t="shared" si="113"/>
        <v>400000</v>
      </c>
      <c r="Y212" s="3">
        <f t="shared" si="114"/>
        <v>2</v>
      </c>
      <c r="Z212">
        <f t="shared" si="103"/>
        <v>43490</v>
      </c>
      <c r="AA212" s="1">
        <v>21745</v>
      </c>
      <c r="AB212">
        <f t="shared" si="115"/>
        <v>36719.32</v>
      </c>
      <c r="AC212">
        <f t="shared" si="129"/>
        <v>1.6886327891469304</v>
      </c>
      <c r="AD212" s="5">
        <f t="shared" si="130"/>
        <v>1</v>
      </c>
      <c r="AE212" s="5">
        <f t="shared" si="131"/>
        <v>2</v>
      </c>
      <c r="AF212" s="1"/>
      <c r="AG212" s="1"/>
      <c r="AH212" s="1"/>
      <c r="AI212" s="1"/>
      <c r="AJ212" s="1"/>
      <c r="AK212" s="53" t="s">
        <v>91</v>
      </c>
      <c r="AL212" s="1">
        <f t="shared" si="119"/>
        <v>20</v>
      </c>
      <c r="AM212" s="53">
        <v>2</v>
      </c>
      <c r="AN212">
        <f t="shared" si="120"/>
        <v>400000</v>
      </c>
      <c r="AO212" s="3">
        <f t="shared" si="121"/>
        <v>4</v>
      </c>
      <c r="AP212">
        <f t="shared" si="104"/>
        <v>26650</v>
      </c>
      <c r="AQ212" s="1">
        <v>13325</v>
      </c>
      <c r="AR212">
        <f t="shared" si="122"/>
        <v>43988.22</v>
      </c>
      <c r="AS212">
        <f t="shared" si="132"/>
        <v>3.3011797373358349</v>
      </c>
      <c r="AT212" s="5">
        <f t="shared" si="133"/>
        <v>3</v>
      </c>
      <c r="AU212" s="5">
        <f t="shared" si="134"/>
        <v>4</v>
      </c>
    </row>
    <row r="213" spans="1:47" x14ac:dyDescent="0.2">
      <c r="A213" s="1"/>
      <c r="B213" s="1"/>
      <c r="C213" s="1"/>
      <c r="D213" s="53" t="s">
        <v>92</v>
      </c>
      <c r="E213" s="1">
        <f>ROUNDUP(LOG(J213,2), 0)+6</f>
        <v>20</v>
      </c>
      <c r="F213" s="53">
        <v>2</v>
      </c>
      <c r="G213">
        <f t="shared" si="106"/>
        <v>400000</v>
      </c>
      <c r="H213" s="3">
        <f t="shared" si="107"/>
        <v>4</v>
      </c>
      <c r="I213">
        <f t="shared" si="102"/>
        <v>27854</v>
      </c>
      <c r="J213" s="1">
        <v>13927</v>
      </c>
      <c r="K213">
        <f t="shared" si="108"/>
        <v>47671.82</v>
      </c>
      <c r="L213">
        <f t="shared" si="126"/>
        <v>3.4229783873052346</v>
      </c>
      <c r="M213" s="5">
        <f t="shared" si="127"/>
        <v>3</v>
      </c>
      <c r="N213" s="5">
        <f t="shared" si="128"/>
        <v>4</v>
      </c>
      <c r="O213" s="1"/>
      <c r="P213" s="1"/>
      <c r="Q213" s="1"/>
      <c r="R213" s="1"/>
      <c r="S213" s="1"/>
      <c r="T213" s="1"/>
      <c r="U213" s="53" t="s">
        <v>92</v>
      </c>
      <c r="V213" s="1">
        <f>ROUNDUP(LOG(AA213,2), 0)+6</f>
        <v>21</v>
      </c>
      <c r="W213" s="53">
        <v>2</v>
      </c>
      <c r="X213">
        <f t="shared" si="113"/>
        <v>400000</v>
      </c>
      <c r="Y213" s="3">
        <f t="shared" si="114"/>
        <v>2</v>
      </c>
      <c r="Z213">
        <f t="shared" si="103"/>
        <v>42064</v>
      </c>
      <c r="AA213" s="1">
        <v>21032</v>
      </c>
      <c r="AB213">
        <f t="shared" si="115"/>
        <v>36719.32</v>
      </c>
      <c r="AC213">
        <f t="shared" si="129"/>
        <v>1.745878661087866</v>
      </c>
      <c r="AD213" s="5">
        <f t="shared" si="130"/>
        <v>1</v>
      </c>
      <c r="AE213" s="5">
        <f t="shared" si="131"/>
        <v>2</v>
      </c>
      <c r="AF213" s="1"/>
      <c r="AG213" s="1"/>
      <c r="AH213" s="1"/>
      <c r="AI213" s="1"/>
      <c r="AJ213" s="1"/>
      <c r="AK213" s="53" t="s">
        <v>92</v>
      </c>
      <c r="AL213" s="1">
        <f>ROUNDUP(LOG(AQ213,2), 0)+6</f>
        <v>20</v>
      </c>
      <c r="AM213" s="53">
        <v>2</v>
      </c>
      <c r="AN213">
        <f t="shared" si="120"/>
        <v>400000</v>
      </c>
      <c r="AO213" s="3">
        <f t="shared" si="121"/>
        <v>4</v>
      </c>
      <c r="AP213">
        <f t="shared" si="104"/>
        <v>24616</v>
      </c>
      <c r="AQ213" s="1">
        <v>12308</v>
      </c>
      <c r="AR213">
        <f t="shared" si="122"/>
        <v>43988.22</v>
      </c>
      <c r="AS213">
        <f t="shared" si="132"/>
        <v>3.573953526161846</v>
      </c>
      <c r="AT213" s="5">
        <f t="shared" si="133"/>
        <v>3</v>
      </c>
      <c r="AU213" s="5">
        <f t="shared" si="134"/>
        <v>4</v>
      </c>
    </row>
    <row r="214" spans="1:47" x14ac:dyDescent="0.2">
      <c r="A214" s="1"/>
      <c r="B214" s="1"/>
      <c r="C214" s="1"/>
      <c r="D214" s="53" t="s">
        <v>93</v>
      </c>
      <c r="E214" s="1">
        <f t="shared" si="105"/>
        <v>20</v>
      </c>
      <c r="F214" s="53">
        <v>2</v>
      </c>
      <c r="G214">
        <f t="shared" si="106"/>
        <v>400000</v>
      </c>
      <c r="H214" s="3">
        <f t="shared" si="107"/>
        <v>4</v>
      </c>
      <c r="I214">
        <f t="shared" si="102"/>
        <v>26404</v>
      </c>
      <c r="J214" s="1">
        <v>13202</v>
      </c>
      <c r="K214">
        <f t="shared" si="108"/>
        <v>47671.82</v>
      </c>
      <c r="L214">
        <f t="shared" si="126"/>
        <v>3.6109544008483563</v>
      </c>
      <c r="M214" s="5">
        <f t="shared" si="127"/>
        <v>3</v>
      </c>
      <c r="N214" s="5">
        <f t="shared" si="128"/>
        <v>4</v>
      </c>
      <c r="O214" s="1"/>
      <c r="P214" s="1"/>
      <c r="Q214" s="1"/>
      <c r="R214" s="1"/>
      <c r="S214" s="1"/>
      <c r="T214" s="1"/>
      <c r="U214" s="53" t="s">
        <v>93</v>
      </c>
      <c r="V214" s="1">
        <f t="shared" si="112"/>
        <v>21</v>
      </c>
      <c r="W214" s="53">
        <v>2</v>
      </c>
      <c r="X214">
        <f t="shared" si="113"/>
        <v>400000</v>
      </c>
      <c r="Y214" s="3">
        <f t="shared" si="114"/>
        <v>2</v>
      </c>
      <c r="Z214">
        <f t="shared" si="103"/>
        <v>40988</v>
      </c>
      <c r="AA214" s="1">
        <v>20494</v>
      </c>
      <c r="AB214">
        <f t="shared" si="115"/>
        <v>36719.32</v>
      </c>
      <c r="AC214">
        <f t="shared" si="129"/>
        <v>1.7917107446081779</v>
      </c>
      <c r="AD214" s="5">
        <f t="shared" si="130"/>
        <v>1</v>
      </c>
      <c r="AE214" s="5">
        <f t="shared" si="131"/>
        <v>2</v>
      </c>
      <c r="AF214" s="1"/>
      <c r="AG214" s="1"/>
      <c r="AH214" s="1"/>
      <c r="AI214" s="1"/>
      <c r="AJ214" s="1"/>
      <c r="AK214" s="53" t="s">
        <v>93</v>
      </c>
      <c r="AL214" s="1">
        <f t="shared" si="119"/>
        <v>20</v>
      </c>
      <c r="AM214" s="53">
        <v>2</v>
      </c>
      <c r="AN214">
        <f t="shared" si="120"/>
        <v>400000</v>
      </c>
      <c r="AO214" s="3">
        <f t="shared" si="121"/>
        <v>4</v>
      </c>
      <c r="AP214">
        <f t="shared" si="104"/>
        <v>22570</v>
      </c>
      <c r="AQ214" s="1">
        <v>11285</v>
      </c>
      <c r="AR214">
        <f t="shared" si="122"/>
        <v>43988.22</v>
      </c>
      <c r="AS214">
        <f t="shared" si="132"/>
        <v>3.8979370846256094</v>
      </c>
      <c r="AT214" s="5">
        <f t="shared" si="133"/>
        <v>3</v>
      </c>
      <c r="AU214" s="5">
        <f t="shared" si="134"/>
        <v>4</v>
      </c>
    </row>
    <row r="215" spans="1:47" x14ac:dyDescent="0.2">
      <c r="A215" s="1"/>
      <c r="B215" s="1"/>
      <c r="C215" s="1"/>
      <c r="D215" s="53" t="s">
        <v>94</v>
      </c>
      <c r="E215" s="1">
        <f t="shared" si="105"/>
        <v>20</v>
      </c>
      <c r="F215" s="53">
        <v>2</v>
      </c>
      <c r="G215">
        <f t="shared" si="106"/>
        <v>400000</v>
      </c>
      <c r="H215" s="3">
        <f t="shared" si="107"/>
        <v>4</v>
      </c>
      <c r="I215">
        <f t="shared" si="102"/>
        <v>24374</v>
      </c>
      <c r="J215" s="1">
        <v>12187</v>
      </c>
      <c r="K215">
        <f t="shared" si="108"/>
        <v>47671.82</v>
      </c>
      <c r="L215">
        <f t="shared" si="126"/>
        <v>3.911694428489374</v>
      </c>
      <c r="M215" s="5">
        <f t="shared" si="127"/>
        <v>3</v>
      </c>
      <c r="N215" s="5">
        <f t="shared" si="128"/>
        <v>4</v>
      </c>
      <c r="O215" s="1"/>
      <c r="P215" s="1"/>
      <c r="Q215" s="1"/>
      <c r="R215" s="1"/>
      <c r="S215" s="1"/>
      <c r="T215" s="1"/>
      <c r="U215" s="53" t="s">
        <v>94</v>
      </c>
      <c r="V215" s="1">
        <f t="shared" si="112"/>
        <v>21</v>
      </c>
      <c r="W215" s="53">
        <v>2</v>
      </c>
      <c r="X215">
        <f t="shared" si="113"/>
        <v>400000</v>
      </c>
      <c r="Y215" s="3">
        <f t="shared" si="114"/>
        <v>2</v>
      </c>
      <c r="Z215">
        <f t="shared" si="103"/>
        <v>39660</v>
      </c>
      <c r="AA215" s="1">
        <v>19830</v>
      </c>
      <c r="AB215">
        <f t="shared" si="115"/>
        <v>36719.32</v>
      </c>
      <c r="AC215">
        <f t="shared" si="129"/>
        <v>1.8517054967221382</v>
      </c>
      <c r="AD215" s="5">
        <f t="shared" si="130"/>
        <v>1</v>
      </c>
      <c r="AE215" s="5">
        <f t="shared" si="131"/>
        <v>2</v>
      </c>
      <c r="AF215" s="1"/>
      <c r="AG215" s="1"/>
      <c r="AH215" s="1"/>
      <c r="AI215" s="1"/>
      <c r="AJ215" s="1"/>
      <c r="AK215" s="53" t="s">
        <v>94</v>
      </c>
      <c r="AL215" s="1">
        <f t="shared" si="119"/>
        <v>20</v>
      </c>
      <c r="AM215" s="53">
        <v>2</v>
      </c>
      <c r="AN215">
        <f t="shared" si="120"/>
        <v>400000</v>
      </c>
      <c r="AO215" s="3">
        <f t="shared" si="121"/>
        <v>5</v>
      </c>
      <c r="AP215">
        <f t="shared" si="104"/>
        <v>20472</v>
      </c>
      <c r="AQ215" s="1">
        <v>10236</v>
      </c>
      <c r="AR215">
        <f t="shared" si="122"/>
        <v>43988.22</v>
      </c>
      <c r="AS215">
        <f t="shared" si="132"/>
        <v>4.2974032825322395</v>
      </c>
      <c r="AT215" s="5">
        <f t="shared" si="133"/>
        <v>4</v>
      </c>
      <c r="AU215" s="5">
        <f t="shared" si="134"/>
        <v>5</v>
      </c>
    </row>
    <row r="216" spans="1:47" x14ac:dyDescent="0.2">
      <c r="A216" s="1"/>
      <c r="B216" s="1"/>
      <c r="C216" s="1"/>
      <c r="D216" s="53" t="s">
        <v>95</v>
      </c>
      <c r="E216" s="1">
        <f t="shared" si="105"/>
        <v>20</v>
      </c>
      <c r="F216" s="53">
        <v>2</v>
      </c>
      <c r="G216">
        <f t="shared" si="106"/>
        <v>400000</v>
      </c>
      <c r="H216" s="3">
        <f t="shared" si="107"/>
        <v>5</v>
      </c>
      <c r="I216">
        <f t="shared" si="102"/>
        <v>22684</v>
      </c>
      <c r="J216" s="1">
        <v>11342</v>
      </c>
      <c r="K216">
        <f t="shared" si="108"/>
        <v>47671.82</v>
      </c>
      <c r="L216">
        <f t="shared" si="126"/>
        <v>4.2031229060130491</v>
      </c>
      <c r="M216" s="5">
        <f t="shared" si="127"/>
        <v>4</v>
      </c>
      <c r="N216" s="5">
        <f t="shared" si="128"/>
        <v>5</v>
      </c>
      <c r="O216" s="1"/>
      <c r="P216" s="1"/>
      <c r="Q216" s="1"/>
      <c r="R216" s="1"/>
      <c r="S216" s="1"/>
      <c r="T216" s="1"/>
      <c r="U216" s="53" t="s">
        <v>95</v>
      </c>
      <c r="V216" s="1">
        <f t="shared" si="112"/>
        <v>21</v>
      </c>
      <c r="W216" s="53">
        <v>2</v>
      </c>
      <c r="X216">
        <f t="shared" si="113"/>
        <v>400000</v>
      </c>
      <c r="Y216" s="3">
        <f t="shared" si="114"/>
        <v>2</v>
      </c>
      <c r="Z216">
        <f t="shared" si="103"/>
        <v>37766</v>
      </c>
      <c r="AA216" s="1">
        <v>18883</v>
      </c>
      <c r="AB216">
        <f t="shared" si="115"/>
        <v>36719.32</v>
      </c>
      <c r="AC216">
        <f t="shared" si="129"/>
        <v>1.944570248371551</v>
      </c>
      <c r="AD216" s="5">
        <f t="shared" si="130"/>
        <v>1</v>
      </c>
      <c r="AE216" s="5">
        <f t="shared" si="131"/>
        <v>2</v>
      </c>
      <c r="AF216" s="1"/>
      <c r="AG216" s="1"/>
      <c r="AH216" s="1"/>
      <c r="AI216" s="1"/>
      <c r="AJ216" s="1"/>
      <c r="AK216" s="53" t="s">
        <v>95</v>
      </c>
      <c r="AL216" s="1">
        <f t="shared" si="119"/>
        <v>20</v>
      </c>
      <c r="AM216" s="53">
        <v>2</v>
      </c>
      <c r="AN216">
        <f t="shared" si="120"/>
        <v>400000</v>
      </c>
      <c r="AO216" s="3">
        <f t="shared" si="121"/>
        <v>5</v>
      </c>
      <c r="AP216">
        <f t="shared" si="104"/>
        <v>18608</v>
      </c>
      <c r="AQ216" s="1">
        <v>9304</v>
      </c>
      <c r="AR216">
        <f t="shared" si="122"/>
        <v>43988.22</v>
      </c>
      <c r="AS216">
        <f t="shared" si="132"/>
        <v>4.7278826311263975</v>
      </c>
      <c r="AT216" s="5">
        <f t="shared" si="133"/>
        <v>4</v>
      </c>
      <c r="AU216" s="5">
        <f t="shared" si="134"/>
        <v>5</v>
      </c>
    </row>
    <row r="217" spans="1:47" x14ac:dyDescent="0.2">
      <c r="A217" s="1"/>
      <c r="B217" s="1"/>
      <c r="C217" s="1"/>
      <c r="D217" s="53" t="s">
        <v>96</v>
      </c>
      <c r="E217" s="1">
        <f t="shared" si="105"/>
        <v>20</v>
      </c>
      <c r="F217" s="53">
        <v>2</v>
      </c>
      <c r="G217">
        <f t="shared" si="106"/>
        <v>400000</v>
      </c>
      <c r="H217" s="3">
        <f t="shared" si="107"/>
        <v>5</v>
      </c>
      <c r="I217">
        <f t="shared" si="102"/>
        <v>21148</v>
      </c>
      <c r="J217" s="1">
        <v>10574</v>
      </c>
      <c r="K217">
        <f t="shared" si="108"/>
        <v>47671.82</v>
      </c>
      <c r="L217">
        <f t="shared" si="126"/>
        <v>4.5083998486854551</v>
      </c>
      <c r="M217" s="5">
        <f t="shared" si="127"/>
        <v>4</v>
      </c>
      <c r="N217" s="5">
        <f t="shared" si="128"/>
        <v>5</v>
      </c>
      <c r="O217" s="1"/>
      <c r="P217" s="1"/>
      <c r="Q217" s="1"/>
      <c r="R217" s="1"/>
      <c r="S217" s="1"/>
      <c r="T217" s="1"/>
      <c r="U217" s="53" t="s">
        <v>96</v>
      </c>
      <c r="V217" s="1">
        <f t="shared" si="112"/>
        <v>21</v>
      </c>
      <c r="W217" s="53">
        <v>2</v>
      </c>
      <c r="X217">
        <f t="shared" si="113"/>
        <v>400000</v>
      </c>
      <c r="Y217" s="3">
        <f t="shared" si="114"/>
        <v>3</v>
      </c>
      <c r="Z217">
        <f t="shared" si="103"/>
        <v>36198</v>
      </c>
      <c r="AA217" s="1">
        <v>18099</v>
      </c>
      <c r="AB217">
        <f t="shared" si="115"/>
        <v>36719.32</v>
      </c>
      <c r="AC217">
        <f t="shared" si="129"/>
        <v>2.0288038013149898</v>
      </c>
      <c r="AD217" s="5">
        <f t="shared" si="130"/>
        <v>2</v>
      </c>
      <c r="AE217" s="5">
        <f t="shared" si="131"/>
        <v>3</v>
      </c>
      <c r="AF217" s="1"/>
      <c r="AG217" s="1"/>
      <c r="AH217" s="1"/>
      <c r="AI217" s="1"/>
      <c r="AJ217" s="1"/>
      <c r="AK217" s="53" t="s">
        <v>96</v>
      </c>
      <c r="AL217" s="1">
        <f t="shared" si="119"/>
        <v>20</v>
      </c>
      <c r="AM217" s="53">
        <v>2</v>
      </c>
      <c r="AN217">
        <f t="shared" si="120"/>
        <v>400000</v>
      </c>
      <c r="AO217" s="3">
        <f t="shared" si="121"/>
        <v>6</v>
      </c>
      <c r="AP217">
        <f t="shared" si="104"/>
        <v>16834</v>
      </c>
      <c r="AQ217" s="1">
        <v>8417</v>
      </c>
      <c r="AR217">
        <f t="shared" si="122"/>
        <v>43988.22</v>
      </c>
      <c r="AS217">
        <f t="shared" si="132"/>
        <v>5.2261161934180826</v>
      </c>
      <c r="AT217" s="5">
        <f t="shared" si="133"/>
        <v>5</v>
      </c>
      <c r="AU217" s="5">
        <f t="shared" si="134"/>
        <v>6</v>
      </c>
    </row>
    <row r="218" spans="1:47" x14ac:dyDescent="0.2">
      <c r="A218" s="1"/>
      <c r="B218" s="1"/>
      <c r="C218" s="1"/>
      <c r="D218" s="53" t="s">
        <v>97</v>
      </c>
      <c r="E218" s="1">
        <f t="shared" si="105"/>
        <v>20</v>
      </c>
      <c r="F218" s="53">
        <v>2</v>
      </c>
      <c r="G218">
        <f t="shared" si="106"/>
        <v>400000</v>
      </c>
      <c r="H218" s="3">
        <f t="shared" si="107"/>
        <v>5</v>
      </c>
      <c r="I218">
        <f t="shared" si="102"/>
        <v>19268</v>
      </c>
      <c r="J218" s="1">
        <v>9634</v>
      </c>
      <c r="K218">
        <f t="shared" si="108"/>
        <v>47671.82</v>
      </c>
      <c r="L218">
        <f t="shared" si="126"/>
        <v>4.9482893917375961</v>
      </c>
      <c r="M218" s="5">
        <f t="shared" si="127"/>
        <v>4</v>
      </c>
      <c r="N218" s="5">
        <f t="shared" si="128"/>
        <v>5</v>
      </c>
      <c r="O218" s="1"/>
      <c r="P218" s="1"/>
      <c r="Q218" s="1"/>
      <c r="R218" s="1"/>
      <c r="S218" s="1"/>
      <c r="T218" s="1"/>
      <c r="U218" s="53" t="s">
        <v>97</v>
      </c>
      <c r="V218" s="1">
        <f t="shared" si="112"/>
        <v>21</v>
      </c>
      <c r="W218" s="53">
        <v>2</v>
      </c>
      <c r="X218">
        <f t="shared" si="113"/>
        <v>400000</v>
      </c>
      <c r="Y218" s="3">
        <f t="shared" si="114"/>
        <v>3</v>
      </c>
      <c r="Z218">
        <f t="shared" si="103"/>
        <v>34730</v>
      </c>
      <c r="AA218" s="1">
        <v>17365</v>
      </c>
      <c r="AB218">
        <f t="shared" si="115"/>
        <v>36719.32</v>
      </c>
      <c r="AC218">
        <f t="shared" si="129"/>
        <v>2.1145591707457529</v>
      </c>
      <c r="AD218" s="5">
        <f t="shared" si="130"/>
        <v>2</v>
      </c>
      <c r="AE218" s="5">
        <f t="shared" si="131"/>
        <v>3</v>
      </c>
      <c r="AF218" s="1"/>
      <c r="AG218" s="1"/>
      <c r="AH218" s="1"/>
      <c r="AI218" s="1"/>
      <c r="AJ218" s="1"/>
      <c r="AK218" s="53" t="s">
        <v>97</v>
      </c>
      <c r="AL218" s="1">
        <f t="shared" si="119"/>
        <v>19</v>
      </c>
      <c r="AM218" s="53">
        <v>2</v>
      </c>
      <c r="AN218">
        <f t="shared" si="120"/>
        <v>400000</v>
      </c>
      <c r="AO218" s="3">
        <f t="shared" si="121"/>
        <v>6</v>
      </c>
      <c r="AP218">
        <f t="shared" si="104"/>
        <v>15306</v>
      </c>
      <c r="AQ218" s="1">
        <v>7653</v>
      </c>
      <c r="AR218">
        <f t="shared" si="122"/>
        <v>43988.22</v>
      </c>
      <c r="AS218">
        <f t="shared" si="132"/>
        <v>5.7478400627205017</v>
      </c>
      <c r="AT218" s="5">
        <f t="shared" si="133"/>
        <v>5</v>
      </c>
      <c r="AU218" s="5">
        <f t="shared" si="134"/>
        <v>6</v>
      </c>
    </row>
    <row r="219" spans="1:47" x14ac:dyDescent="0.2">
      <c r="A219" s="1"/>
      <c r="B219" s="1"/>
      <c r="C219" s="1"/>
      <c r="D219" s="53" t="s">
        <v>98</v>
      </c>
      <c r="E219" s="1">
        <f t="shared" si="105"/>
        <v>20</v>
      </c>
      <c r="F219" s="53">
        <v>2</v>
      </c>
      <c r="G219">
        <f t="shared" si="106"/>
        <v>400000</v>
      </c>
      <c r="H219" s="3">
        <f t="shared" si="107"/>
        <v>6</v>
      </c>
      <c r="I219">
        <f t="shared" si="102"/>
        <v>17648</v>
      </c>
      <c r="J219" s="1">
        <v>8824</v>
      </c>
      <c r="K219">
        <f t="shared" si="108"/>
        <v>47671.82</v>
      </c>
      <c r="L219">
        <f t="shared" si="126"/>
        <v>5.4025181323662741</v>
      </c>
      <c r="M219" s="5">
        <f t="shared" si="127"/>
        <v>5</v>
      </c>
      <c r="N219" s="5">
        <f t="shared" si="128"/>
        <v>6</v>
      </c>
      <c r="O219" s="1"/>
      <c r="P219" s="1"/>
      <c r="Q219" s="1"/>
      <c r="R219" s="1"/>
      <c r="S219" s="1"/>
      <c r="T219" s="1"/>
      <c r="U219" s="53" t="s">
        <v>98</v>
      </c>
      <c r="V219" s="1">
        <f t="shared" si="112"/>
        <v>21</v>
      </c>
      <c r="W219" s="53">
        <v>2</v>
      </c>
      <c r="X219">
        <f t="shared" si="113"/>
        <v>400000</v>
      </c>
      <c r="Y219" s="3">
        <f t="shared" si="114"/>
        <v>3</v>
      </c>
      <c r="Z219">
        <f t="shared" si="103"/>
        <v>33134</v>
      </c>
      <c r="AA219" s="1">
        <v>16567</v>
      </c>
      <c r="AB219">
        <f t="shared" si="115"/>
        <v>36719.32</v>
      </c>
      <c r="AC219">
        <f t="shared" si="129"/>
        <v>2.2164133518440274</v>
      </c>
      <c r="AD219" s="5">
        <f t="shared" si="130"/>
        <v>2</v>
      </c>
      <c r="AE219" s="5">
        <f t="shared" si="131"/>
        <v>3</v>
      </c>
      <c r="AF219" s="1"/>
      <c r="AG219" s="1"/>
      <c r="AH219" s="1"/>
      <c r="AI219" s="1"/>
      <c r="AJ219" s="1"/>
      <c r="AK219" s="53" t="s">
        <v>98</v>
      </c>
      <c r="AL219" s="1">
        <f t="shared" si="119"/>
        <v>19</v>
      </c>
      <c r="AM219" s="53">
        <v>2</v>
      </c>
      <c r="AN219">
        <f t="shared" si="120"/>
        <v>400000</v>
      </c>
      <c r="AO219" s="3">
        <f t="shared" si="121"/>
        <v>7</v>
      </c>
      <c r="AP219">
        <f t="shared" si="104"/>
        <v>13584</v>
      </c>
      <c r="AQ219" s="1">
        <v>6792</v>
      </c>
      <c r="AR219">
        <f t="shared" si="122"/>
        <v>43988.22</v>
      </c>
      <c r="AS219">
        <f t="shared" si="132"/>
        <v>6.476475265017668</v>
      </c>
      <c r="AT219" s="5">
        <f t="shared" si="133"/>
        <v>6</v>
      </c>
      <c r="AU219" s="5">
        <f t="shared" si="134"/>
        <v>7</v>
      </c>
    </row>
    <row r="220" spans="1:47" x14ac:dyDescent="0.2">
      <c r="A220" s="1"/>
      <c r="B220" s="1"/>
      <c r="C220" s="1"/>
      <c r="D220" s="53" t="s">
        <v>99</v>
      </c>
      <c r="E220" s="1">
        <f t="shared" si="105"/>
        <v>19</v>
      </c>
      <c r="F220" s="53">
        <v>2</v>
      </c>
      <c r="G220">
        <f t="shared" si="106"/>
        <v>400000</v>
      </c>
      <c r="H220" s="3">
        <f t="shared" si="107"/>
        <v>6</v>
      </c>
      <c r="I220">
        <f t="shared" si="102"/>
        <v>15954</v>
      </c>
      <c r="J220" s="1">
        <v>7977</v>
      </c>
      <c r="K220">
        <f t="shared" si="108"/>
        <v>47671.82</v>
      </c>
      <c r="L220">
        <f t="shared" si="126"/>
        <v>5.9761589570013793</v>
      </c>
      <c r="M220" s="5">
        <f t="shared" si="127"/>
        <v>5</v>
      </c>
      <c r="N220" s="5">
        <f t="shared" si="128"/>
        <v>6</v>
      </c>
      <c r="O220" s="1"/>
      <c r="P220" s="1"/>
      <c r="Q220" s="1"/>
      <c r="R220" s="1"/>
      <c r="S220" s="1"/>
      <c r="T220" s="1"/>
      <c r="U220" s="53" t="s">
        <v>99</v>
      </c>
      <c r="V220" s="1">
        <f t="shared" si="112"/>
        <v>20</v>
      </c>
      <c r="W220" s="53">
        <v>2</v>
      </c>
      <c r="X220">
        <f t="shared" si="113"/>
        <v>400000</v>
      </c>
      <c r="Y220" s="3">
        <f t="shared" si="114"/>
        <v>3</v>
      </c>
      <c r="Z220">
        <f t="shared" si="103"/>
        <v>31574</v>
      </c>
      <c r="AA220" s="1">
        <v>15787</v>
      </c>
      <c r="AB220">
        <f t="shared" si="115"/>
        <v>36719.32</v>
      </c>
      <c r="AC220">
        <f t="shared" si="129"/>
        <v>2.3259213276746689</v>
      </c>
      <c r="AD220" s="5">
        <f t="shared" si="130"/>
        <v>2</v>
      </c>
      <c r="AE220" s="5">
        <f t="shared" si="131"/>
        <v>3</v>
      </c>
      <c r="AF220" s="1"/>
      <c r="AG220" s="1"/>
      <c r="AH220" s="1"/>
      <c r="AI220" s="1"/>
      <c r="AJ220" s="1"/>
      <c r="AK220" s="53" t="s">
        <v>99</v>
      </c>
      <c r="AL220" s="1">
        <f t="shared" si="119"/>
        <v>19</v>
      </c>
      <c r="AM220" s="53">
        <v>2</v>
      </c>
      <c r="AN220">
        <f t="shared" si="120"/>
        <v>400000</v>
      </c>
      <c r="AO220" s="3">
        <f t="shared" si="121"/>
        <v>8</v>
      </c>
      <c r="AP220">
        <f t="shared" si="104"/>
        <v>12250</v>
      </c>
      <c r="AQ220" s="1">
        <v>6125</v>
      </c>
      <c r="AR220">
        <f t="shared" si="122"/>
        <v>43988.22</v>
      </c>
      <c r="AS220">
        <f t="shared" si="132"/>
        <v>7.1817502040816326</v>
      </c>
      <c r="AT220" s="5">
        <f t="shared" si="133"/>
        <v>7</v>
      </c>
      <c r="AU220" s="5">
        <f t="shared" si="134"/>
        <v>8</v>
      </c>
    </row>
    <row r="221" spans="1:47" x14ac:dyDescent="0.2">
      <c r="A221" s="1"/>
      <c r="B221" s="1"/>
      <c r="C221" s="1"/>
      <c r="D221" s="53" t="s">
        <v>100</v>
      </c>
      <c r="E221" s="1">
        <f t="shared" si="105"/>
        <v>19</v>
      </c>
      <c r="F221" s="53">
        <v>2</v>
      </c>
      <c r="G221">
        <f t="shared" si="106"/>
        <v>400000</v>
      </c>
      <c r="H221" s="3">
        <f t="shared" si="107"/>
        <v>7</v>
      </c>
      <c r="I221">
        <f t="shared" si="102"/>
        <v>14542</v>
      </c>
      <c r="J221" s="1">
        <v>7271</v>
      </c>
      <c r="K221">
        <f t="shared" si="108"/>
        <v>47671.82</v>
      </c>
      <c r="L221">
        <f t="shared" si="126"/>
        <v>6.5564324026956404</v>
      </c>
      <c r="M221" s="5">
        <f t="shared" si="127"/>
        <v>6</v>
      </c>
      <c r="N221" s="5">
        <f t="shared" si="128"/>
        <v>7</v>
      </c>
      <c r="O221" s="1"/>
      <c r="P221" s="1"/>
      <c r="Q221" s="1"/>
      <c r="R221" s="1"/>
      <c r="S221" s="1"/>
      <c r="T221" s="1"/>
      <c r="U221" s="53" t="s">
        <v>100</v>
      </c>
      <c r="V221" s="1">
        <f t="shared" si="112"/>
        <v>20</v>
      </c>
      <c r="W221" s="53">
        <v>2</v>
      </c>
      <c r="X221">
        <f t="shared" si="113"/>
        <v>400000</v>
      </c>
      <c r="Y221" s="3">
        <f t="shared" si="114"/>
        <v>3</v>
      </c>
      <c r="Z221">
        <f t="shared" si="103"/>
        <v>29814</v>
      </c>
      <c r="AA221" s="1">
        <v>14907</v>
      </c>
      <c r="AB221">
        <f t="shared" si="115"/>
        <v>36719.32</v>
      </c>
      <c r="AC221">
        <f t="shared" si="129"/>
        <v>2.4632266720332727</v>
      </c>
      <c r="AD221" s="5">
        <f t="shared" si="130"/>
        <v>2</v>
      </c>
      <c r="AE221" s="5">
        <f t="shared" si="131"/>
        <v>3</v>
      </c>
      <c r="AF221" s="1"/>
      <c r="AG221" s="1"/>
      <c r="AH221" s="1"/>
      <c r="AI221" s="1"/>
      <c r="AJ221" s="1"/>
      <c r="AK221" s="53" t="s">
        <v>100</v>
      </c>
      <c r="AL221" s="1">
        <f t="shared" si="119"/>
        <v>19</v>
      </c>
      <c r="AM221" s="53">
        <v>2</v>
      </c>
      <c r="AN221">
        <f t="shared" si="120"/>
        <v>400000</v>
      </c>
      <c r="AO221" s="3">
        <f t="shared" si="121"/>
        <v>9</v>
      </c>
      <c r="AP221">
        <f t="shared" si="104"/>
        <v>10820</v>
      </c>
      <c r="AQ221" s="1">
        <v>5410</v>
      </c>
      <c r="AR221">
        <f t="shared" si="122"/>
        <v>43988.22</v>
      </c>
      <c r="AS221">
        <f t="shared" si="132"/>
        <v>8.1309094269870617</v>
      </c>
      <c r="AT221" s="5">
        <f t="shared" si="133"/>
        <v>8</v>
      </c>
      <c r="AU221" s="5">
        <f t="shared" si="134"/>
        <v>9</v>
      </c>
    </row>
    <row r="222" spans="1:47" x14ac:dyDescent="0.2">
      <c r="A222" s="1"/>
      <c r="B222" s="1"/>
      <c r="C222" s="1"/>
      <c r="D222" s="53" t="s">
        <v>101</v>
      </c>
      <c r="E222" s="1">
        <f t="shared" si="105"/>
        <v>19</v>
      </c>
      <c r="F222" s="53">
        <v>2</v>
      </c>
      <c r="G222">
        <f t="shared" si="106"/>
        <v>400000</v>
      </c>
      <c r="H222" s="3">
        <f t="shared" si="107"/>
        <v>8</v>
      </c>
      <c r="I222">
        <f t="shared" si="102"/>
        <v>13054</v>
      </c>
      <c r="J222" s="1">
        <v>6527</v>
      </c>
      <c r="K222">
        <f t="shared" si="108"/>
        <v>47671.82</v>
      </c>
      <c r="L222">
        <f t="shared" si="126"/>
        <v>7.3037873448751336</v>
      </c>
      <c r="M222" s="5">
        <f t="shared" si="127"/>
        <v>7</v>
      </c>
      <c r="N222" s="5">
        <f t="shared" si="128"/>
        <v>8</v>
      </c>
      <c r="O222" s="1"/>
      <c r="P222" s="1"/>
      <c r="Q222" s="1"/>
      <c r="R222" s="1"/>
      <c r="S222" s="1"/>
      <c r="T222" s="1"/>
      <c r="U222" s="53" t="s">
        <v>101</v>
      </c>
      <c r="V222" s="1">
        <f t="shared" si="112"/>
        <v>20</v>
      </c>
      <c r="W222" s="53">
        <v>2</v>
      </c>
      <c r="X222">
        <f t="shared" si="113"/>
        <v>400000</v>
      </c>
      <c r="Y222" s="3">
        <f t="shared" si="114"/>
        <v>3</v>
      </c>
      <c r="Z222">
        <f t="shared" si="103"/>
        <v>28300</v>
      </c>
      <c r="AA222" s="1">
        <v>14150</v>
      </c>
      <c r="AB222">
        <f t="shared" si="115"/>
        <v>36719.32</v>
      </c>
      <c r="AC222">
        <f t="shared" si="129"/>
        <v>2.5950049469964664</v>
      </c>
      <c r="AD222" s="5">
        <f t="shared" si="130"/>
        <v>2</v>
      </c>
      <c r="AE222" s="5">
        <f t="shared" si="131"/>
        <v>3</v>
      </c>
      <c r="AF222" s="1"/>
      <c r="AG222" s="1"/>
      <c r="AH222" s="1"/>
      <c r="AI222" s="1"/>
      <c r="AJ222" s="1"/>
      <c r="AK222" s="53" t="s">
        <v>101</v>
      </c>
      <c r="AL222" s="1">
        <f t="shared" si="119"/>
        <v>19</v>
      </c>
      <c r="AM222" s="53">
        <v>2</v>
      </c>
      <c r="AN222">
        <f t="shared" si="120"/>
        <v>400000</v>
      </c>
      <c r="AO222" s="3">
        <f t="shared" si="121"/>
        <v>10</v>
      </c>
      <c r="AP222">
        <f t="shared" si="104"/>
        <v>9328</v>
      </c>
      <c r="AQ222" s="1">
        <v>4664</v>
      </c>
      <c r="AR222">
        <f t="shared" si="122"/>
        <v>43988.22</v>
      </c>
      <c r="AS222">
        <f t="shared" si="132"/>
        <v>9.4314365351629501</v>
      </c>
      <c r="AT222" s="5">
        <f t="shared" si="133"/>
        <v>9</v>
      </c>
      <c r="AU222" s="5">
        <f t="shared" si="134"/>
        <v>10</v>
      </c>
    </row>
    <row r="223" spans="1:47" x14ac:dyDescent="0.2">
      <c r="A223" s="1"/>
      <c r="B223" s="1"/>
      <c r="C223" s="1"/>
      <c r="D223" s="53" t="s">
        <v>102</v>
      </c>
      <c r="E223" s="1">
        <f t="shared" si="105"/>
        <v>19</v>
      </c>
      <c r="F223" s="53">
        <v>2</v>
      </c>
      <c r="G223">
        <f t="shared" si="106"/>
        <v>400000</v>
      </c>
      <c r="H223" s="3">
        <f t="shared" si="107"/>
        <v>9</v>
      </c>
      <c r="I223">
        <f t="shared" si="102"/>
        <v>11720</v>
      </c>
      <c r="J223" s="1">
        <v>5860</v>
      </c>
      <c r="K223">
        <f t="shared" si="108"/>
        <v>47671.82</v>
      </c>
      <c r="L223">
        <f t="shared" si="126"/>
        <v>8.1351228668941982</v>
      </c>
      <c r="M223" s="5">
        <f t="shared" si="127"/>
        <v>8</v>
      </c>
      <c r="N223" s="5">
        <f t="shared" si="128"/>
        <v>9</v>
      </c>
      <c r="O223" s="1"/>
      <c r="P223" s="1"/>
      <c r="Q223" s="1"/>
      <c r="R223" s="1"/>
      <c r="S223" s="1"/>
      <c r="T223" s="1"/>
      <c r="U223" s="53" t="s">
        <v>102</v>
      </c>
      <c r="V223" s="1">
        <f t="shared" si="112"/>
        <v>20</v>
      </c>
      <c r="W223" s="53">
        <v>2</v>
      </c>
      <c r="X223">
        <f t="shared" si="113"/>
        <v>400000</v>
      </c>
      <c r="Y223" s="3">
        <f t="shared" si="114"/>
        <v>3</v>
      </c>
      <c r="Z223">
        <f t="shared" si="103"/>
        <v>26610</v>
      </c>
      <c r="AA223" s="1">
        <v>13305</v>
      </c>
      <c r="AB223">
        <f t="shared" si="115"/>
        <v>36719.32</v>
      </c>
      <c r="AC223">
        <f t="shared" si="129"/>
        <v>2.759813603908305</v>
      </c>
      <c r="AD223" s="5">
        <f t="shared" si="130"/>
        <v>2</v>
      </c>
      <c r="AE223" s="5">
        <f t="shared" si="131"/>
        <v>3</v>
      </c>
      <c r="AF223" s="1"/>
      <c r="AG223" s="1"/>
      <c r="AH223" s="1"/>
      <c r="AI223" s="1"/>
      <c r="AJ223" s="1"/>
      <c r="AK223" s="53" t="s">
        <v>102</v>
      </c>
      <c r="AL223" s="1">
        <f t="shared" si="119"/>
        <v>18</v>
      </c>
      <c r="AM223" s="53">
        <v>2</v>
      </c>
      <c r="AN223">
        <f t="shared" si="120"/>
        <v>400000</v>
      </c>
      <c r="AO223" s="3">
        <f t="shared" si="121"/>
        <v>11</v>
      </c>
      <c r="AP223">
        <f t="shared" si="104"/>
        <v>8020</v>
      </c>
      <c r="AQ223" s="1">
        <v>4010</v>
      </c>
      <c r="AR223">
        <f t="shared" si="122"/>
        <v>43988.22</v>
      </c>
      <c r="AS223">
        <f t="shared" si="132"/>
        <v>10.969630922693268</v>
      </c>
      <c r="AT223" s="5">
        <f t="shared" si="133"/>
        <v>10</v>
      </c>
      <c r="AU223" s="5">
        <f t="shared" si="134"/>
        <v>11</v>
      </c>
    </row>
    <row r="224" spans="1:47" x14ac:dyDescent="0.2">
      <c r="A224" s="1"/>
      <c r="B224" s="1"/>
      <c r="C224" s="1"/>
      <c r="D224" s="53" t="s">
        <v>103</v>
      </c>
      <c r="E224" s="1">
        <f t="shared" si="105"/>
        <v>19</v>
      </c>
      <c r="F224" s="53">
        <v>1</v>
      </c>
      <c r="G224">
        <f t="shared" si="106"/>
        <v>400000</v>
      </c>
      <c r="H224" s="3">
        <f t="shared" si="107"/>
        <v>10</v>
      </c>
      <c r="I224">
        <f t="shared" si="102"/>
        <v>5295</v>
      </c>
      <c r="J224" s="1">
        <v>5295</v>
      </c>
      <c r="K224">
        <f t="shared" si="108"/>
        <v>47671.82</v>
      </c>
      <c r="L224">
        <f t="shared" si="126"/>
        <v>9.0031765816808313</v>
      </c>
      <c r="M224" s="5">
        <f t="shared" si="127"/>
        <v>9</v>
      </c>
      <c r="N224" s="5">
        <f t="shared" si="128"/>
        <v>10</v>
      </c>
      <c r="O224" s="1"/>
      <c r="P224" s="1"/>
      <c r="Q224" s="1"/>
      <c r="R224" s="1"/>
      <c r="S224" s="1"/>
      <c r="T224" s="1"/>
      <c r="U224" s="53" t="s">
        <v>103</v>
      </c>
      <c r="V224" s="1">
        <f t="shared" si="112"/>
        <v>20</v>
      </c>
      <c r="W224" s="53">
        <v>2</v>
      </c>
      <c r="X224">
        <f t="shared" si="113"/>
        <v>400000</v>
      </c>
      <c r="Y224" s="3">
        <f t="shared" si="114"/>
        <v>3</v>
      </c>
      <c r="Z224">
        <f t="shared" si="103"/>
        <v>25012</v>
      </c>
      <c r="AA224" s="1">
        <v>12506</v>
      </c>
      <c r="AB224">
        <f t="shared" si="115"/>
        <v>36719.32</v>
      </c>
      <c r="AC224">
        <f t="shared" si="129"/>
        <v>2.9361362545977929</v>
      </c>
      <c r="AD224" s="5">
        <f t="shared" si="130"/>
        <v>2</v>
      </c>
      <c r="AE224" s="5">
        <f t="shared" si="131"/>
        <v>3</v>
      </c>
      <c r="AF224" s="1"/>
      <c r="AG224" s="1"/>
      <c r="AH224" s="1"/>
      <c r="AI224" s="1"/>
      <c r="AJ224" s="1"/>
      <c r="AK224" s="53" t="s">
        <v>103</v>
      </c>
      <c r="AL224" s="1">
        <f t="shared" si="119"/>
        <v>18</v>
      </c>
      <c r="AM224" s="53">
        <v>2</v>
      </c>
      <c r="AN224">
        <f t="shared" si="120"/>
        <v>400000</v>
      </c>
      <c r="AO224" s="3">
        <f t="shared" si="121"/>
        <v>13</v>
      </c>
      <c r="AP224">
        <f t="shared" si="104"/>
        <v>6924</v>
      </c>
      <c r="AQ224" s="1">
        <v>3462</v>
      </c>
      <c r="AR224">
        <f t="shared" si="122"/>
        <v>43988.22</v>
      </c>
      <c r="AS224">
        <f t="shared" si="132"/>
        <v>12.706013864818024</v>
      </c>
      <c r="AT224" s="5">
        <f t="shared" si="133"/>
        <v>12</v>
      </c>
      <c r="AU224" s="5">
        <f t="shared" si="134"/>
        <v>13</v>
      </c>
    </row>
    <row r="225" spans="1:47" x14ac:dyDescent="0.2">
      <c r="A225" s="1"/>
      <c r="B225" s="1"/>
      <c r="C225" s="1"/>
      <c r="D225" s="53" t="s">
        <v>104</v>
      </c>
      <c r="E225" s="1">
        <f t="shared" si="105"/>
        <v>19</v>
      </c>
      <c r="F225" s="1">
        <v>1</v>
      </c>
      <c r="G225">
        <f t="shared" si="106"/>
        <v>400000</v>
      </c>
      <c r="H225" s="3">
        <f t="shared" si="107"/>
        <v>11</v>
      </c>
      <c r="I225">
        <f t="shared" si="102"/>
        <v>4643</v>
      </c>
      <c r="J225" s="1">
        <v>4643</v>
      </c>
      <c r="K225">
        <f t="shared" si="108"/>
        <v>47671.82</v>
      </c>
      <c r="L225">
        <f t="shared" si="126"/>
        <v>10.267460693517123</v>
      </c>
      <c r="M225" s="5">
        <f t="shared" si="127"/>
        <v>10</v>
      </c>
      <c r="N225" s="5">
        <f t="shared" si="128"/>
        <v>11</v>
      </c>
      <c r="O225" s="1"/>
      <c r="P225" s="1"/>
      <c r="Q225" s="1"/>
      <c r="R225" s="1"/>
      <c r="S225" s="1"/>
      <c r="T225" s="1"/>
      <c r="U225" s="53" t="s">
        <v>104</v>
      </c>
      <c r="V225" s="1">
        <f t="shared" si="112"/>
        <v>20</v>
      </c>
      <c r="W225" s="1">
        <v>1</v>
      </c>
      <c r="X225">
        <f t="shared" si="113"/>
        <v>400000</v>
      </c>
      <c r="Y225" s="3">
        <f t="shared" si="114"/>
        <v>4</v>
      </c>
      <c r="Z225">
        <f t="shared" si="103"/>
        <v>11707</v>
      </c>
      <c r="AA225" s="1">
        <v>11707</v>
      </c>
      <c r="AB225">
        <f t="shared" si="115"/>
        <v>36719.32</v>
      </c>
      <c r="AC225">
        <f t="shared" si="129"/>
        <v>3.1365268642692405</v>
      </c>
      <c r="AD225" s="5">
        <f t="shared" si="130"/>
        <v>3</v>
      </c>
      <c r="AE225" s="5">
        <f t="shared" si="131"/>
        <v>4</v>
      </c>
      <c r="AF225" s="1"/>
      <c r="AG225" s="1"/>
      <c r="AH225" s="1"/>
      <c r="AI225" s="1"/>
      <c r="AJ225" s="1"/>
      <c r="AK225" s="53" t="s">
        <v>104</v>
      </c>
      <c r="AL225" s="1">
        <f t="shared" si="119"/>
        <v>18</v>
      </c>
      <c r="AM225" s="1">
        <v>1</v>
      </c>
      <c r="AN225">
        <f t="shared" si="120"/>
        <v>400000</v>
      </c>
      <c r="AO225" s="3">
        <f t="shared" si="121"/>
        <v>16</v>
      </c>
      <c r="AP225">
        <f t="shared" si="104"/>
        <v>2898</v>
      </c>
      <c r="AQ225" s="1">
        <v>2898</v>
      </c>
      <c r="AR225">
        <f t="shared" si="122"/>
        <v>43988.22</v>
      </c>
      <c r="AS225">
        <f t="shared" si="132"/>
        <v>15.178819875776398</v>
      </c>
      <c r="AT225" s="5">
        <f t="shared" si="133"/>
        <v>15</v>
      </c>
      <c r="AU225" s="5">
        <f t="shared" si="134"/>
        <v>16</v>
      </c>
    </row>
    <row r="226" spans="1:47" x14ac:dyDescent="0.2">
      <c r="A226" s="1"/>
      <c r="B226" s="1"/>
      <c r="C226" s="1"/>
      <c r="D226" s="53" t="s">
        <v>105</v>
      </c>
      <c r="E226" s="1">
        <f t="shared" si="105"/>
        <v>18</v>
      </c>
      <c r="F226" s="1">
        <v>1</v>
      </c>
      <c r="G226">
        <f t="shared" si="106"/>
        <v>400000</v>
      </c>
      <c r="H226" s="3">
        <f t="shared" si="107"/>
        <v>12</v>
      </c>
      <c r="I226">
        <f t="shared" si="102"/>
        <v>4067</v>
      </c>
      <c r="J226" s="1">
        <v>4067</v>
      </c>
      <c r="K226">
        <f t="shared" si="108"/>
        <v>47671.82</v>
      </c>
      <c r="L226">
        <f t="shared" si="126"/>
        <v>11.721617900172117</v>
      </c>
      <c r="M226" s="5">
        <f t="shared" si="127"/>
        <v>11</v>
      </c>
      <c r="N226" s="5">
        <f t="shared" si="128"/>
        <v>12</v>
      </c>
      <c r="O226" s="1"/>
      <c r="P226" s="1"/>
      <c r="Q226" s="1"/>
      <c r="R226" s="1"/>
      <c r="S226" s="1"/>
      <c r="T226" s="1"/>
      <c r="U226" s="53" t="s">
        <v>105</v>
      </c>
      <c r="V226" s="1">
        <f t="shared" si="112"/>
        <v>20</v>
      </c>
      <c r="W226" s="1">
        <v>1</v>
      </c>
      <c r="X226">
        <f t="shared" si="113"/>
        <v>400000</v>
      </c>
      <c r="Y226" s="3">
        <f t="shared" si="114"/>
        <v>4</v>
      </c>
      <c r="Z226">
        <f t="shared" si="103"/>
        <v>10995</v>
      </c>
      <c r="AA226" s="1">
        <v>10995</v>
      </c>
      <c r="AB226">
        <f t="shared" si="115"/>
        <v>36719.32</v>
      </c>
      <c r="AC226">
        <f t="shared" si="129"/>
        <v>3.3396380172805822</v>
      </c>
      <c r="AD226" s="5">
        <f t="shared" si="130"/>
        <v>3</v>
      </c>
      <c r="AE226" s="5">
        <f t="shared" si="131"/>
        <v>4</v>
      </c>
      <c r="AF226" s="1"/>
      <c r="AG226" s="1"/>
      <c r="AH226" s="1"/>
      <c r="AI226" s="1"/>
      <c r="AJ226" s="1"/>
      <c r="AK226" s="53" t="s">
        <v>105</v>
      </c>
      <c r="AL226" s="1">
        <f t="shared" si="119"/>
        <v>18</v>
      </c>
      <c r="AM226" s="1">
        <v>1</v>
      </c>
      <c r="AN226">
        <f t="shared" si="120"/>
        <v>400000</v>
      </c>
      <c r="AO226" s="3">
        <f t="shared" si="121"/>
        <v>20</v>
      </c>
      <c r="AP226">
        <f t="shared" si="104"/>
        <v>2310</v>
      </c>
      <c r="AQ226" s="1">
        <v>2310</v>
      </c>
      <c r="AR226">
        <f t="shared" si="122"/>
        <v>43988.22</v>
      </c>
      <c r="AS226">
        <f t="shared" si="132"/>
        <v>19.042519480519481</v>
      </c>
      <c r="AT226" s="5">
        <f t="shared" si="133"/>
        <v>19</v>
      </c>
      <c r="AU226" s="5">
        <f t="shared" si="134"/>
        <v>20</v>
      </c>
    </row>
    <row r="227" spans="1:47" x14ac:dyDescent="0.2">
      <c r="A227" s="1"/>
      <c r="B227" s="1"/>
      <c r="C227" s="1"/>
      <c r="D227" s="53"/>
      <c r="E227" s="1"/>
      <c r="F227" s="1" t="s">
        <v>20</v>
      </c>
      <c r="G227" s="1"/>
      <c r="H227" s="1"/>
      <c r="I227" s="1">
        <f>SUM(I177:I226)</f>
        <v>2383591</v>
      </c>
      <c r="J227" s="1">
        <f>SUM(J177:J226)</f>
        <v>983062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53"/>
      <c r="V227" s="1"/>
      <c r="W227" s="1" t="s">
        <v>20</v>
      </c>
      <c r="X227" s="1"/>
      <c r="Y227" s="1"/>
      <c r="Z227" s="1">
        <f>SUM(Z177:Z226)</f>
        <v>1835966</v>
      </c>
      <c r="AA227" s="1">
        <f>SUM(AA177:AA226)</f>
        <v>916118</v>
      </c>
      <c r="AB227" s="1"/>
      <c r="AC227" s="1"/>
      <c r="AD227" s="1"/>
      <c r="AE227" s="1"/>
      <c r="AF227" s="1"/>
      <c r="AG227" s="1"/>
      <c r="AH227" s="1"/>
      <c r="AI227" s="1"/>
      <c r="AJ227" s="1"/>
      <c r="AK227" s="53"/>
      <c r="AL227" s="1"/>
      <c r="AM227" s="1" t="s">
        <v>20</v>
      </c>
      <c r="AN227" s="1"/>
      <c r="AO227" s="1"/>
      <c r="AP227" s="1">
        <f>SUM(AP177:AP226)</f>
        <v>2199411</v>
      </c>
      <c r="AQ227" s="1">
        <v>188619</v>
      </c>
      <c r="AR227" s="1"/>
      <c r="AS227" s="1"/>
      <c r="AT227" s="1"/>
      <c r="AU227" s="1"/>
    </row>
    <row r="228" spans="1:4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">
      <c r="A231" s="1" t="s">
        <v>28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 t="s">
        <v>28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 t="s">
        <v>28</v>
      </c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">
      <c r="A232" s="1" t="s">
        <v>6</v>
      </c>
      <c r="B232" s="52">
        <v>10000000</v>
      </c>
      <c r="C232" s="1"/>
      <c r="D232" s="1" t="s">
        <v>7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 t="s">
        <v>6</v>
      </c>
      <c r="S232" s="52">
        <f>B232</f>
        <v>10000000</v>
      </c>
      <c r="T232" s="1"/>
      <c r="U232" s="1" t="s">
        <v>7</v>
      </c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 t="s">
        <v>6</v>
      </c>
      <c r="AI232" s="52">
        <f>B232</f>
        <v>10000000</v>
      </c>
      <c r="AJ232" s="1"/>
      <c r="AK232" s="1" t="s">
        <v>7</v>
      </c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">
      <c r="A233" s="1"/>
      <c r="B233" s="1"/>
      <c r="C233" s="1"/>
      <c r="D233" s="1"/>
      <c r="E233" s="1" t="s">
        <v>4</v>
      </c>
      <c r="F233" s="1" t="s">
        <v>5</v>
      </c>
      <c r="G233" s="1" t="s">
        <v>77</v>
      </c>
      <c r="H233" s="1" t="s">
        <v>21</v>
      </c>
      <c r="I233" s="1" t="s">
        <v>19</v>
      </c>
      <c r="J233" s="1" t="s">
        <v>8</v>
      </c>
      <c r="K233" s="1" t="s">
        <v>22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 t="s">
        <v>4</v>
      </c>
      <c r="W233" s="1" t="s">
        <v>5</v>
      </c>
      <c r="X233" s="1" t="s">
        <v>77</v>
      </c>
      <c r="Y233" s="1" t="s">
        <v>21</v>
      </c>
      <c r="Z233" s="1" t="s">
        <v>19</v>
      </c>
      <c r="AA233" s="1" t="s">
        <v>8</v>
      </c>
      <c r="AB233" s="1" t="s">
        <v>22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 t="s">
        <v>4</v>
      </c>
      <c r="AM233" s="1" t="s">
        <v>5</v>
      </c>
      <c r="AN233" s="1" t="s">
        <v>77</v>
      </c>
      <c r="AO233" s="1" t="s">
        <v>21</v>
      </c>
      <c r="AP233" s="1" t="s">
        <v>19</v>
      </c>
      <c r="AQ233" s="1" t="s">
        <v>8</v>
      </c>
      <c r="AR233" s="1" t="s">
        <v>22</v>
      </c>
      <c r="AS233" s="1"/>
      <c r="AT233" s="1"/>
      <c r="AU233" s="1"/>
    </row>
    <row r="234" spans="1:47" x14ac:dyDescent="0.2">
      <c r="A234" s="1"/>
      <c r="B234" s="1"/>
      <c r="C234" s="1"/>
      <c r="D234" s="53" t="s">
        <v>9</v>
      </c>
      <c r="E234" s="1">
        <v>15</v>
      </c>
      <c r="F234" s="53">
        <v>45</v>
      </c>
      <c r="G234">
        <f>B$4/25</f>
        <v>400000</v>
      </c>
      <c r="H234" s="3">
        <f>N234</f>
        <v>11</v>
      </c>
      <c r="I234">
        <f t="shared" ref="I234:I283" si="135">F234*J234</f>
        <v>212220</v>
      </c>
      <c r="J234" s="1">
        <v>4716</v>
      </c>
      <c r="K234">
        <f>I$284/50</f>
        <v>49337.88</v>
      </c>
      <c r="L234">
        <f>K234/J234</f>
        <v>10.46180661577608</v>
      </c>
      <c r="M234" s="5">
        <f>_xlfn.FLOOR.PRECISE(L234)</f>
        <v>10</v>
      </c>
      <c r="N234" s="5">
        <f>ROUNDUP(L234,0)</f>
        <v>11</v>
      </c>
      <c r="O234" s="1"/>
      <c r="P234" s="1"/>
      <c r="Q234" s="1"/>
      <c r="R234" s="1"/>
      <c r="S234" s="1"/>
      <c r="T234" s="1"/>
      <c r="U234" s="53" t="s">
        <v>9</v>
      </c>
      <c r="V234" s="1">
        <v>15</v>
      </c>
      <c r="W234" s="53">
        <v>34</v>
      </c>
      <c r="X234">
        <f>S$4/25</f>
        <v>400000</v>
      </c>
      <c r="Y234" s="3">
        <f>AE234</f>
        <v>39</v>
      </c>
      <c r="Z234">
        <f t="shared" ref="Z234:Z283" si="136">W234*AA234</f>
        <v>33796</v>
      </c>
      <c r="AA234" s="1">
        <v>994</v>
      </c>
      <c r="AB234">
        <f>Z$284/50</f>
        <v>37938.959999999999</v>
      </c>
      <c r="AC234">
        <f>AB234/AA234</f>
        <v>38.167967806841048</v>
      </c>
      <c r="AD234" s="5">
        <f>_xlfn.FLOOR.PRECISE(AC234)</f>
        <v>38</v>
      </c>
      <c r="AE234" s="5">
        <f>ROUNDUP(AC234,0)</f>
        <v>39</v>
      </c>
      <c r="AF234" s="1"/>
      <c r="AG234" s="1"/>
      <c r="AH234" s="1"/>
      <c r="AI234" s="1"/>
      <c r="AJ234" s="1"/>
      <c r="AK234" s="53" t="s">
        <v>9</v>
      </c>
      <c r="AL234" s="1">
        <v>16</v>
      </c>
      <c r="AM234" s="53">
        <v>43</v>
      </c>
      <c r="AN234">
        <f>AI$4/25</f>
        <v>400000</v>
      </c>
      <c r="AO234" s="3">
        <f>AU234</f>
        <v>11</v>
      </c>
      <c r="AP234">
        <f t="shared" ref="AP234:AP283" si="137">AM234*AQ234</f>
        <v>196940</v>
      </c>
      <c r="AQ234" s="1">
        <v>4580</v>
      </c>
      <c r="AR234">
        <f>AP$284/50</f>
        <v>49339.02</v>
      </c>
      <c r="AS234">
        <f>AR234/AQ234</f>
        <v>10.772711790393013</v>
      </c>
      <c r="AT234" s="5">
        <f>_xlfn.FLOOR.PRECISE(AS234)</f>
        <v>10</v>
      </c>
      <c r="AU234" s="5">
        <f>ROUNDUP(AS234,0)</f>
        <v>11</v>
      </c>
    </row>
    <row r="235" spans="1:47" x14ac:dyDescent="0.2">
      <c r="A235" s="1"/>
      <c r="B235" s="1"/>
      <c r="C235" s="1"/>
      <c r="D235" s="53" t="s">
        <v>10</v>
      </c>
      <c r="E235" s="1">
        <v>15</v>
      </c>
      <c r="F235" s="53">
        <v>23</v>
      </c>
      <c r="G235">
        <f t="shared" ref="G235:G283" si="138">B$4/25</f>
        <v>400000</v>
      </c>
      <c r="H235" s="3">
        <f t="shared" ref="H235:H283" si="139">N235</f>
        <v>6</v>
      </c>
      <c r="I235">
        <f t="shared" si="135"/>
        <v>225331</v>
      </c>
      <c r="J235" s="1">
        <v>9797</v>
      </c>
      <c r="K235">
        <f t="shared" ref="K235:K283" si="140">I$284/50</f>
        <v>49337.88</v>
      </c>
      <c r="L235">
        <f t="shared" ref="L235:L258" si="141">K235/J235</f>
        <v>5.0360191895478206</v>
      </c>
      <c r="M235" s="5">
        <f t="shared" ref="M235:M258" si="142">_xlfn.FLOOR.PRECISE(L235)</f>
        <v>5</v>
      </c>
      <c r="N235" s="5">
        <f t="shared" ref="N235:N258" si="143">ROUNDUP(L235,0)</f>
        <v>6</v>
      </c>
      <c r="O235" s="1"/>
      <c r="P235" s="1"/>
      <c r="Q235" s="1"/>
      <c r="R235" s="1"/>
      <c r="S235" s="1"/>
      <c r="T235" s="1"/>
      <c r="U235" s="53" t="s">
        <v>10</v>
      </c>
      <c r="V235" s="1">
        <v>15</v>
      </c>
      <c r="W235" s="53">
        <v>8</v>
      </c>
      <c r="X235">
        <f t="shared" ref="X235:X283" si="144">S$4/25</f>
        <v>400000</v>
      </c>
      <c r="Y235" s="3">
        <f t="shared" ref="Y235:Y283" si="145">AE235</f>
        <v>16</v>
      </c>
      <c r="Z235">
        <f t="shared" si="136"/>
        <v>19920</v>
      </c>
      <c r="AA235" s="1">
        <v>2490</v>
      </c>
      <c r="AB235">
        <f t="shared" ref="AB235:AB283" si="146">Z$284/50</f>
        <v>37938.959999999999</v>
      </c>
      <c r="AC235">
        <f t="shared" ref="AC235:AC258" si="147">AB235/AA235</f>
        <v>15.236530120481927</v>
      </c>
      <c r="AD235" s="5">
        <f t="shared" ref="AD235:AD258" si="148">_xlfn.FLOOR.PRECISE(AC235)</f>
        <v>15</v>
      </c>
      <c r="AE235" s="5">
        <f t="shared" ref="AE235:AE258" si="149">ROUNDUP(AC235,0)</f>
        <v>16</v>
      </c>
      <c r="AF235" s="1"/>
      <c r="AG235" s="1"/>
      <c r="AH235" s="1"/>
      <c r="AI235" s="1"/>
      <c r="AJ235" s="1"/>
      <c r="AK235" s="53" t="s">
        <v>10</v>
      </c>
      <c r="AL235" s="1">
        <v>16</v>
      </c>
      <c r="AM235" s="53">
        <v>10</v>
      </c>
      <c r="AN235">
        <f t="shared" ref="AN235:AN283" si="150">AI$4/25</f>
        <v>400000</v>
      </c>
      <c r="AO235" s="3">
        <f t="shared" ref="AO235:AO283" si="151">AU235</f>
        <v>5</v>
      </c>
      <c r="AP235">
        <f t="shared" si="137"/>
        <v>99580</v>
      </c>
      <c r="AQ235" s="1">
        <v>9958</v>
      </c>
      <c r="AR235">
        <f t="shared" ref="AR235:AR283" si="152">AP$284/50</f>
        <v>49339.02</v>
      </c>
      <c r="AS235">
        <f t="shared" ref="AS235:AS258" si="153">AR235/AQ235</f>
        <v>4.9547117895159669</v>
      </c>
      <c r="AT235" s="5">
        <f t="shared" ref="AT235:AT258" si="154">_xlfn.FLOOR.PRECISE(AS235)</f>
        <v>4</v>
      </c>
      <c r="AU235" s="5">
        <f t="shared" ref="AU235:AU258" si="155">ROUNDUP(AS235,0)</f>
        <v>5</v>
      </c>
    </row>
    <row r="236" spans="1:47" x14ac:dyDescent="0.2">
      <c r="A236" s="1"/>
      <c r="B236" s="1"/>
      <c r="C236" s="1"/>
      <c r="D236" s="53" t="s">
        <v>11</v>
      </c>
      <c r="E236" s="1">
        <v>15</v>
      </c>
      <c r="F236" s="53">
        <v>5</v>
      </c>
      <c r="G236">
        <f t="shared" si="138"/>
        <v>400000</v>
      </c>
      <c r="H236" s="3">
        <f t="shared" si="139"/>
        <v>4</v>
      </c>
      <c r="I236">
        <f t="shared" si="135"/>
        <v>72420</v>
      </c>
      <c r="J236" s="1">
        <v>14484</v>
      </c>
      <c r="K236">
        <f t="shared" si="140"/>
        <v>49337.88</v>
      </c>
      <c r="L236">
        <f t="shared" si="141"/>
        <v>3.4063711681855837</v>
      </c>
      <c r="M236" s="5">
        <f t="shared" si="142"/>
        <v>3</v>
      </c>
      <c r="N236" s="5">
        <f t="shared" si="143"/>
        <v>4</v>
      </c>
      <c r="O236" s="1"/>
      <c r="P236" s="1"/>
      <c r="Q236" s="1"/>
      <c r="R236" s="1"/>
      <c r="S236" s="1"/>
      <c r="T236" s="1"/>
      <c r="U236" s="53" t="s">
        <v>11</v>
      </c>
      <c r="V236" s="1">
        <v>15</v>
      </c>
      <c r="W236" s="53">
        <v>5</v>
      </c>
      <c r="X236">
        <f t="shared" si="144"/>
        <v>400000</v>
      </c>
      <c r="Y236" s="3">
        <f t="shared" si="145"/>
        <v>10</v>
      </c>
      <c r="Z236">
        <f t="shared" si="136"/>
        <v>20485</v>
      </c>
      <c r="AA236" s="1">
        <v>4097</v>
      </c>
      <c r="AB236">
        <f t="shared" si="146"/>
        <v>37938.959999999999</v>
      </c>
      <c r="AC236">
        <f t="shared" si="147"/>
        <v>9.2601806199658281</v>
      </c>
      <c r="AD236" s="5">
        <f t="shared" si="148"/>
        <v>9</v>
      </c>
      <c r="AE236" s="5">
        <f t="shared" si="149"/>
        <v>10</v>
      </c>
      <c r="AF236" s="1"/>
      <c r="AG236" s="1"/>
      <c r="AH236" s="1"/>
      <c r="AI236" s="1"/>
      <c r="AJ236" s="1"/>
      <c r="AK236" s="53" t="s">
        <v>11</v>
      </c>
      <c r="AL236" s="1">
        <v>16</v>
      </c>
      <c r="AM236" s="53">
        <v>6</v>
      </c>
      <c r="AN236">
        <f t="shared" si="150"/>
        <v>400000</v>
      </c>
      <c r="AO236" s="3">
        <f t="shared" si="151"/>
        <v>4</v>
      </c>
      <c r="AP236">
        <f t="shared" si="137"/>
        <v>91008</v>
      </c>
      <c r="AQ236" s="1">
        <v>15168</v>
      </c>
      <c r="AR236">
        <f t="shared" si="152"/>
        <v>49339.02</v>
      </c>
      <c r="AS236">
        <f t="shared" si="153"/>
        <v>3.2528362341772148</v>
      </c>
      <c r="AT236" s="5">
        <f t="shared" si="154"/>
        <v>3</v>
      </c>
      <c r="AU236" s="5">
        <f t="shared" si="155"/>
        <v>4</v>
      </c>
    </row>
    <row r="237" spans="1:47" x14ac:dyDescent="0.2">
      <c r="A237" s="1"/>
      <c r="B237" s="1"/>
      <c r="C237" s="1"/>
      <c r="D237" s="53" t="s">
        <v>12</v>
      </c>
      <c r="E237" s="1">
        <v>15</v>
      </c>
      <c r="F237" s="53">
        <v>4</v>
      </c>
      <c r="G237">
        <f t="shared" si="138"/>
        <v>400000</v>
      </c>
      <c r="H237" s="3">
        <f t="shared" si="139"/>
        <v>3</v>
      </c>
      <c r="I237">
        <f t="shared" si="135"/>
        <v>72352</v>
      </c>
      <c r="J237" s="1">
        <v>18088</v>
      </c>
      <c r="K237">
        <f t="shared" si="140"/>
        <v>49337.88</v>
      </c>
      <c r="L237">
        <f t="shared" si="141"/>
        <v>2.7276581158779298</v>
      </c>
      <c r="M237" s="5">
        <f t="shared" si="142"/>
        <v>2</v>
      </c>
      <c r="N237" s="5">
        <f t="shared" si="143"/>
        <v>3</v>
      </c>
      <c r="O237" s="1"/>
      <c r="P237" s="1"/>
      <c r="Q237" s="1"/>
      <c r="R237" s="1"/>
      <c r="S237" s="1"/>
      <c r="T237" s="1"/>
      <c r="U237" s="53" t="s">
        <v>12</v>
      </c>
      <c r="V237" s="1">
        <v>15</v>
      </c>
      <c r="W237" s="53">
        <v>4</v>
      </c>
      <c r="X237">
        <f t="shared" si="144"/>
        <v>400000</v>
      </c>
      <c r="Y237" s="3">
        <f t="shared" si="145"/>
        <v>7</v>
      </c>
      <c r="Z237">
        <f t="shared" si="136"/>
        <v>23192</v>
      </c>
      <c r="AA237" s="1">
        <v>5798</v>
      </c>
      <c r="AB237">
        <f t="shared" si="146"/>
        <v>37938.959999999999</v>
      </c>
      <c r="AC237">
        <f t="shared" si="147"/>
        <v>6.5434563642635393</v>
      </c>
      <c r="AD237" s="5">
        <f t="shared" si="148"/>
        <v>6</v>
      </c>
      <c r="AE237" s="5">
        <f t="shared" si="149"/>
        <v>7</v>
      </c>
      <c r="AF237" s="1"/>
      <c r="AG237" s="1"/>
      <c r="AH237" s="1"/>
      <c r="AI237" s="1"/>
      <c r="AJ237" s="1"/>
      <c r="AK237" s="53" t="s">
        <v>12</v>
      </c>
      <c r="AL237" s="1">
        <v>16</v>
      </c>
      <c r="AM237" s="53">
        <v>5</v>
      </c>
      <c r="AN237">
        <f t="shared" si="150"/>
        <v>400000</v>
      </c>
      <c r="AO237" s="3">
        <f t="shared" si="151"/>
        <v>3</v>
      </c>
      <c r="AP237">
        <f t="shared" si="137"/>
        <v>97985</v>
      </c>
      <c r="AQ237" s="1">
        <v>19597</v>
      </c>
      <c r="AR237">
        <f t="shared" si="152"/>
        <v>49339.02</v>
      </c>
      <c r="AS237">
        <f t="shared" si="153"/>
        <v>2.5176822983109659</v>
      </c>
      <c r="AT237" s="5">
        <f t="shared" si="154"/>
        <v>2</v>
      </c>
      <c r="AU237" s="5">
        <f t="shared" si="155"/>
        <v>3</v>
      </c>
    </row>
    <row r="238" spans="1:47" x14ac:dyDescent="0.2">
      <c r="A238" s="1"/>
      <c r="B238" s="1"/>
      <c r="C238" s="1"/>
      <c r="D238" s="53" t="s">
        <v>13</v>
      </c>
      <c r="E238" s="1">
        <v>15</v>
      </c>
      <c r="F238" s="53">
        <v>3</v>
      </c>
      <c r="G238">
        <f t="shared" si="138"/>
        <v>400000</v>
      </c>
      <c r="H238" s="3">
        <f t="shared" si="139"/>
        <v>3</v>
      </c>
      <c r="I238">
        <f t="shared" si="135"/>
        <v>63981</v>
      </c>
      <c r="J238" s="1">
        <v>21327</v>
      </c>
      <c r="K238">
        <f t="shared" si="140"/>
        <v>49337.88</v>
      </c>
      <c r="L238">
        <f t="shared" si="141"/>
        <v>2.3133999155999434</v>
      </c>
      <c r="M238" s="5">
        <f t="shared" si="142"/>
        <v>2</v>
      </c>
      <c r="N238" s="5">
        <f t="shared" si="143"/>
        <v>3</v>
      </c>
      <c r="O238" s="1"/>
      <c r="P238" s="1"/>
      <c r="Q238" s="1"/>
      <c r="R238" s="1"/>
      <c r="S238" s="1"/>
      <c r="T238" s="1"/>
      <c r="U238" s="53" t="s">
        <v>13</v>
      </c>
      <c r="V238" s="1">
        <v>15</v>
      </c>
      <c r="W238" s="53">
        <v>3</v>
      </c>
      <c r="X238">
        <f t="shared" si="144"/>
        <v>400000</v>
      </c>
      <c r="Y238" s="3">
        <f t="shared" si="145"/>
        <v>6</v>
      </c>
      <c r="Z238">
        <f t="shared" si="136"/>
        <v>22422</v>
      </c>
      <c r="AA238" s="1">
        <v>7474</v>
      </c>
      <c r="AB238">
        <f t="shared" si="146"/>
        <v>37938.959999999999</v>
      </c>
      <c r="AC238">
        <f t="shared" si="147"/>
        <v>5.076125234145036</v>
      </c>
      <c r="AD238" s="5">
        <f t="shared" si="148"/>
        <v>5</v>
      </c>
      <c r="AE238" s="5">
        <f t="shared" si="149"/>
        <v>6</v>
      </c>
      <c r="AF238" s="1"/>
      <c r="AG238" s="1"/>
      <c r="AH238" s="1"/>
      <c r="AI238" s="1"/>
      <c r="AJ238" s="1"/>
      <c r="AK238" s="53" t="s">
        <v>13</v>
      </c>
      <c r="AL238" s="1">
        <v>16</v>
      </c>
      <c r="AM238" s="53">
        <v>4</v>
      </c>
      <c r="AN238">
        <f t="shared" si="150"/>
        <v>400000</v>
      </c>
      <c r="AO238" s="3">
        <f t="shared" si="151"/>
        <v>3</v>
      </c>
      <c r="AP238">
        <f t="shared" si="137"/>
        <v>91512</v>
      </c>
      <c r="AQ238" s="1">
        <v>22878</v>
      </c>
      <c r="AR238">
        <f t="shared" si="152"/>
        <v>49339.02</v>
      </c>
      <c r="AS238">
        <f t="shared" si="153"/>
        <v>2.1566142145292417</v>
      </c>
      <c r="AT238" s="5">
        <f t="shared" si="154"/>
        <v>2</v>
      </c>
      <c r="AU238" s="5">
        <f t="shared" si="155"/>
        <v>3</v>
      </c>
    </row>
    <row r="239" spans="1:47" x14ac:dyDescent="0.2">
      <c r="A239" s="1"/>
      <c r="B239" s="1"/>
      <c r="C239" s="1"/>
      <c r="D239" s="53" t="s">
        <v>14</v>
      </c>
      <c r="E239" s="1">
        <v>15</v>
      </c>
      <c r="F239" s="53">
        <v>2</v>
      </c>
      <c r="G239">
        <f t="shared" si="138"/>
        <v>400000</v>
      </c>
      <c r="H239" s="3">
        <f t="shared" si="139"/>
        <v>3</v>
      </c>
      <c r="I239">
        <f t="shared" si="135"/>
        <v>47500</v>
      </c>
      <c r="J239" s="1">
        <v>23750</v>
      </c>
      <c r="K239">
        <f t="shared" si="140"/>
        <v>49337.88</v>
      </c>
      <c r="L239">
        <f t="shared" si="141"/>
        <v>2.0773844210526313</v>
      </c>
      <c r="M239" s="5">
        <f t="shared" si="142"/>
        <v>2</v>
      </c>
      <c r="N239" s="5">
        <f t="shared" si="143"/>
        <v>3</v>
      </c>
      <c r="O239" s="1"/>
      <c r="P239" s="1"/>
      <c r="Q239" s="1"/>
      <c r="R239" s="1"/>
      <c r="S239" s="1"/>
      <c r="T239" s="1"/>
      <c r="U239" s="53" t="s">
        <v>14</v>
      </c>
      <c r="V239" s="1">
        <v>15</v>
      </c>
      <c r="W239" s="53">
        <v>3</v>
      </c>
      <c r="X239">
        <f t="shared" si="144"/>
        <v>400000</v>
      </c>
      <c r="Y239" s="3">
        <f t="shared" si="145"/>
        <v>5</v>
      </c>
      <c r="Z239">
        <f t="shared" si="136"/>
        <v>27915</v>
      </c>
      <c r="AA239" s="1">
        <v>9305</v>
      </c>
      <c r="AB239">
        <f t="shared" si="146"/>
        <v>37938.959999999999</v>
      </c>
      <c r="AC239">
        <f t="shared" si="147"/>
        <v>4.0772659860290164</v>
      </c>
      <c r="AD239" s="5">
        <f t="shared" si="148"/>
        <v>4</v>
      </c>
      <c r="AE239" s="5">
        <f t="shared" si="149"/>
        <v>5</v>
      </c>
      <c r="AF239" s="1"/>
      <c r="AG239" s="1"/>
      <c r="AH239" s="1"/>
      <c r="AI239" s="1"/>
      <c r="AJ239" s="1"/>
      <c r="AK239" s="53" t="s">
        <v>14</v>
      </c>
      <c r="AL239" s="1">
        <v>16</v>
      </c>
      <c r="AM239" s="53">
        <v>3</v>
      </c>
      <c r="AN239">
        <f t="shared" si="150"/>
        <v>400000</v>
      </c>
      <c r="AO239" s="3">
        <f t="shared" si="151"/>
        <v>2</v>
      </c>
      <c r="AP239">
        <f t="shared" si="137"/>
        <v>77007</v>
      </c>
      <c r="AQ239" s="1">
        <v>25669</v>
      </c>
      <c r="AR239">
        <f t="shared" si="152"/>
        <v>49339.02</v>
      </c>
      <c r="AS239">
        <f t="shared" si="153"/>
        <v>1.9221247419065799</v>
      </c>
      <c r="AT239" s="5">
        <f t="shared" si="154"/>
        <v>1</v>
      </c>
      <c r="AU239" s="5">
        <f t="shared" si="155"/>
        <v>2</v>
      </c>
    </row>
    <row r="240" spans="1:47" x14ac:dyDescent="0.2">
      <c r="A240" s="1"/>
      <c r="B240" s="1"/>
      <c r="C240" s="1"/>
      <c r="D240" s="53" t="s">
        <v>15</v>
      </c>
      <c r="E240" s="1">
        <v>15</v>
      </c>
      <c r="F240" s="53">
        <v>2</v>
      </c>
      <c r="G240">
        <f t="shared" si="138"/>
        <v>400000</v>
      </c>
      <c r="H240" s="3">
        <f t="shared" si="139"/>
        <v>2</v>
      </c>
      <c r="I240">
        <f t="shared" si="135"/>
        <v>51704</v>
      </c>
      <c r="J240" s="1">
        <v>25852</v>
      </c>
      <c r="K240">
        <f t="shared" si="140"/>
        <v>49337.88</v>
      </c>
      <c r="L240">
        <f t="shared" si="141"/>
        <v>1.9084743926968899</v>
      </c>
      <c r="M240" s="5">
        <f t="shared" si="142"/>
        <v>1</v>
      </c>
      <c r="N240" s="5">
        <f t="shared" si="143"/>
        <v>2</v>
      </c>
      <c r="O240" s="1"/>
      <c r="P240" s="1"/>
      <c r="Q240" s="1"/>
      <c r="R240" s="1"/>
      <c r="S240" s="1"/>
      <c r="T240" s="1"/>
      <c r="U240" s="53" t="s">
        <v>15</v>
      </c>
      <c r="V240" s="1">
        <v>15</v>
      </c>
      <c r="W240" s="53">
        <v>2</v>
      </c>
      <c r="X240">
        <f t="shared" si="144"/>
        <v>400000</v>
      </c>
      <c r="Y240" s="3">
        <f t="shared" si="145"/>
        <v>4</v>
      </c>
      <c r="Z240">
        <f t="shared" si="136"/>
        <v>22310</v>
      </c>
      <c r="AA240" s="1">
        <v>11155</v>
      </c>
      <c r="AB240">
        <f t="shared" si="146"/>
        <v>37938.959999999999</v>
      </c>
      <c r="AC240">
        <f t="shared" si="147"/>
        <v>3.4010721649484537</v>
      </c>
      <c r="AD240" s="5">
        <f t="shared" si="148"/>
        <v>3</v>
      </c>
      <c r="AE240" s="5">
        <f t="shared" si="149"/>
        <v>4</v>
      </c>
      <c r="AF240" s="1"/>
      <c r="AG240" s="1"/>
      <c r="AH240" s="1"/>
      <c r="AI240" s="1"/>
      <c r="AJ240" s="1"/>
      <c r="AK240" s="53" t="s">
        <v>15</v>
      </c>
      <c r="AL240" s="1">
        <v>16</v>
      </c>
      <c r="AM240" s="53">
        <v>3</v>
      </c>
      <c r="AN240">
        <f t="shared" si="150"/>
        <v>400000</v>
      </c>
      <c r="AO240" s="3">
        <f t="shared" si="151"/>
        <v>2</v>
      </c>
      <c r="AP240">
        <f t="shared" si="137"/>
        <v>84189</v>
      </c>
      <c r="AQ240" s="1">
        <v>28063</v>
      </c>
      <c r="AR240">
        <f t="shared" si="152"/>
        <v>49339.02</v>
      </c>
      <c r="AS240">
        <f t="shared" si="153"/>
        <v>1.7581520151088621</v>
      </c>
      <c r="AT240" s="5">
        <f t="shared" si="154"/>
        <v>1</v>
      </c>
      <c r="AU240" s="5">
        <f t="shared" si="155"/>
        <v>2</v>
      </c>
    </row>
    <row r="241" spans="1:47" x14ac:dyDescent="0.2">
      <c r="A241" s="1"/>
      <c r="B241" s="1"/>
      <c r="C241" s="1"/>
      <c r="D241" s="53" t="s">
        <v>16</v>
      </c>
      <c r="E241" s="1">
        <v>15</v>
      </c>
      <c r="F241" s="53">
        <v>2</v>
      </c>
      <c r="G241">
        <f t="shared" si="138"/>
        <v>400000</v>
      </c>
      <c r="H241" s="3">
        <f t="shared" si="139"/>
        <v>2</v>
      </c>
      <c r="I241">
        <f t="shared" si="135"/>
        <v>54928</v>
      </c>
      <c r="J241" s="1">
        <v>27464</v>
      </c>
      <c r="K241">
        <f t="shared" si="140"/>
        <v>49337.88</v>
      </c>
      <c r="L241">
        <f t="shared" si="141"/>
        <v>1.7964564520827264</v>
      </c>
      <c r="M241" s="5">
        <f t="shared" si="142"/>
        <v>1</v>
      </c>
      <c r="N241" s="5">
        <f t="shared" si="143"/>
        <v>2</v>
      </c>
      <c r="O241" s="1"/>
      <c r="P241" s="1"/>
      <c r="Q241" s="1"/>
      <c r="R241" s="1"/>
      <c r="S241" s="1"/>
      <c r="T241" s="1"/>
      <c r="U241" s="53" t="s">
        <v>16</v>
      </c>
      <c r="V241" s="1">
        <v>15</v>
      </c>
      <c r="W241" s="53">
        <v>2</v>
      </c>
      <c r="X241">
        <f t="shared" si="144"/>
        <v>400000</v>
      </c>
      <c r="Y241" s="3">
        <f t="shared" si="145"/>
        <v>3</v>
      </c>
      <c r="Z241">
        <f t="shared" si="136"/>
        <v>25400</v>
      </c>
      <c r="AA241" s="1">
        <v>12700</v>
      </c>
      <c r="AB241">
        <f t="shared" si="146"/>
        <v>37938.959999999999</v>
      </c>
      <c r="AC241">
        <f t="shared" si="147"/>
        <v>2.98731968503937</v>
      </c>
      <c r="AD241" s="5">
        <f t="shared" si="148"/>
        <v>2</v>
      </c>
      <c r="AE241" s="5">
        <f t="shared" si="149"/>
        <v>3</v>
      </c>
      <c r="AF241" s="1"/>
      <c r="AG241" s="1"/>
      <c r="AH241" s="1"/>
      <c r="AI241" s="1"/>
      <c r="AJ241" s="1"/>
      <c r="AK241" s="53" t="s">
        <v>16</v>
      </c>
      <c r="AL241" s="1">
        <v>16</v>
      </c>
      <c r="AM241" s="53">
        <v>2</v>
      </c>
      <c r="AN241">
        <f t="shared" si="150"/>
        <v>400000</v>
      </c>
      <c r="AO241" s="3">
        <f t="shared" si="151"/>
        <v>2</v>
      </c>
      <c r="AP241">
        <f t="shared" si="137"/>
        <v>59720</v>
      </c>
      <c r="AQ241" s="1">
        <v>29860</v>
      </c>
      <c r="AR241">
        <f t="shared" si="152"/>
        <v>49339.02</v>
      </c>
      <c r="AS241">
        <f t="shared" si="153"/>
        <v>1.6523449430676489</v>
      </c>
      <c r="AT241" s="5">
        <f t="shared" si="154"/>
        <v>1</v>
      </c>
      <c r="AU241" s="5">
        <f t="shared" si="155"/>
        <v>2</v>
      </c>
    </row>
    <row r="242" spans="1:47" x14ac:dyDescent="0.2">
      <c r="A242" s="1"/>
      <c r="B242" s="1"/>
      <c r="C242" s="1"/>
      <c r="D242" s="53" t="s">
        <v>17</v>
      </c>
      <c r="E242" s="1">
        <v>15</v>
      </c>
      <c r="F242" s="53">
        <v>2</v>
      </c>
      <c r="G242">
        <f t="shared" si="138"/>
        <v>400000</v>
      </c>
      <c r="H242" s="3">
        <f t="shared" si="139"/>
        <v>2</v>
      </c>
      <c r="I242">
        <f t="shared" si="135"/>
        <v>57560</v>
      </c>
      <c r="J242" s="1">
        <v>28780</v>
      </c>
      <c r="K242">
        <f t="shared" si="140"/>
        <v>49337.88</v>
      </c>
      <c r="L242">
        <f t="shared" si="141"/>
        <v>1.7143113273106323</v>
      </c>
      <c r="M242" s="5">
        <f t="shared" si="142"/>
        <v>1</v>
      </c>
      <c r="N242" s="5">
        <f t="shared" si="143"/>
        <v>2</v>
      </c>
      <c r="O242" s="1"/>
      <c r="P242" s="1"/>
      <c r="Q242" s="1"/>
      <c r="R242" s="1"/>
      <c r="S242" s="1"/>
      <c r="T242" s="1"/>
      <c r="U242" s="53" t="s">
        <v>17</v>
      </c>
      <c r="V242" s="1">
        <v>15</v>
      </c>
      <c r="W242" s="53">
        <v>2</v>
      </c>
      <c r="X242">
        <f t="shared" si="144"/>
        <v>400000</v>
      </c>
      <c r="Y242" s="3">
        <f t="shared" si="145"/>
        <v>3</v>
      </c>
      <c r="Z242">
        <f t="shared" si="136"/>
        <v>28280</v>
      </c>
      <c r="AA242" s="1">
        <v>14140</v>
      </c>
      <c r="AB242">
        <f t="shared" si="146"/>
        <v>37938.959999999999</v>
      </c>
      <c r="AC242">
        <f t="shared" si="147"/>
        <v>2.6830947666195191</v>
      </c>
      <c r="AD242" s="5">
        <f t="shared" si="148"/>
        <v>2</v>
      </c>
      <c r="AE242" s="5">
        <f t="shared" si="149"/>
        <v>3</v>
      </c>
      <c r="AF242" s="1"/>
      <c r="AG242" s="1"/>
      <c r="AH242" s="1"/>
      <c r="AI242" s="1"/>
      <c r="AJ242" s="1"/>
      <c r="AK242" s="53" t="s">
        <v>17</v>
      </c>
      <c r="AL242" s="1">
        <v>16</v>
      </c>
      <c r="AM242" s="53">
        <v>2</v>
      </c>
      <c r="AN242">
        <f t="shared" si="150"/>
        <v>400000</v>
      </c>
      <c r="AO242" s="3">
        <f t="shared" si="151"/>
        <v>2</v>
      </c>
      <c r="AP242">
        <f t="shared" si="137"/>
        <v>63044</v>
      </c>
      <c r="AQ242" s="1">
        <v>31522</v>
      </c>
      <c r="AR242">
        <f t="shared" si="152"/>
        <v>49339.02</v>
      </c>
      <c r="AS242">
        <f t="shared" si="153"/>
        <v>1.5652249222765051</v>
      </c>
      <c r="AT242" s="5">
        <f t="shared" si="154"/>
        <v>1</v>
      </c>
      <c r="AU242" s="5">
        <f t="shared" si="155"/>
        <v>2</v>
      </c>
    </row>
    <row r="243" spans="1:47" x14ac:dyDescent="0.2">
      <c r="A243" s="1"/>
      <c r="B243" s="1"/>
      <c r="C243" s="1"/>
      <c r="D243" s="53" t="s">
        <v>18</v>
      </c>
      <c r="E243" s="1">
        <v>15</v>
      </c>
      <c r="F243" s="53">
        <v>2</v>
      </c>
      <c r="G243">
        <f t="shared" si="138"/>
        <v>400000</v>
      </c>
      <c r="H243" s="3">
        <f t="shared" si="139"/>
        <v>2</v>
      </c>
      <c r="I243">
        <f t="shared" si="135"/>
        <v>59176</v>
      </c>
      <c r="J243" s="1">
        <v>29588</v>
      </c>
      <c r="K243">
        <f t="shared" si="140"/>
        <v>49337.88</v>
      </c>
      <c r="L243">
        <f t="shared" si="141"/>
        <v>1.6674962822765986</v>
      </c>
      <c r="M243" s="5">
        <f t="shared" si="142"/>
        <v>1</v>
      </c>
      <c r="N243" s="5">
        <f t="shared" si="143"/>
        <v>2</v>
      </c>
      <c r="O243" s="1"/>
      <c r="P243" s="1"/>
      <c r="Q243" s="1"/>
      <c r="R243" s="1"/>
      <c r="S243" s="1"/>
      <c r="T243" s="1"/>
      <c r="U243" s="53" t="s">
        <v>18</v>
      </c>
      <c r="V243" s="1">
        <v>15</v>
      </c>
      <c r="W243" s="53">
        <v>2</v>
      </c>
      <c r="X243">
        <f t="shared" si="144"/>
        <v>400000</v>
      </c>
      <c r="Y243" s="3">
        <f t="shared" si="145"/>
        <v>3</v>
      </c>
      <c r="Z243">
        <f t="shared" si="136"/>
        <v>31582</v>
      </c>
      <c r="AA243" s="1">
        <v>15791</v>
      </c>
      <c r="AB243">
        <f t="shared" si="146"/>
        <v>37938.959999999999</v>
      </c>
      <c r="AC243">
        <f t="shared" si="147"/>
        <v>2.4025685517066684</v>
      </c>
      <c r="AD243" s="5">
        <f t="shared" si="148"/>
        <v>2</v>
      </c>
      <c r="AE243" s="5">
        <f t="shared" si="149"/>
        <v>3</v>
      </c>
      <c r="AF243" s="1"/>
      <c r="AG243" s="1"/>
      <c r="AH243" s="1"/>
      <c r="AI243" s="1"/>
      <c r="AJ243" s="1"/>
      <c r="AK243" s="53" t="s">
        <v>18</v>
      </c>
      <c r="AL243" s="1">
        <v>16</v>
      </c>
      <c r="AM243" s="53">
        <v>2</v>
      </c>
      <c r="AN243">
        <f t="shared" si="150"/>
        <v>400000</v>
      </c>
      <c r="AO243" s="3">
        <f t="shared" si="151"/>
        <v>2</v>
      </c>
      <c r="AP243">
        <f t="shared" si="137"/>
        <v>65544</v>
      </c>
      <c r="AQ243" s="1">
        <v>32772</v>
      </c>
      <c r="AR243">
        <f t="shared" si="152"/>
        <v>49339.02</v>
      </c>
      <c r="AS243">
        <f t="shared" si="153"/>
        <v>1.5055236177224458</v>
      </c>
      <c r="AT243" s="5">
        <f t="shared" si="154"/>
        <v>1</v>
      </c>
      <c r="AU243" s="5">
        <f t="shared" si="155"/>
        <v>2</v>
      </c>
    </row>
    <row r="244" spans="1:47" x14ac:dyDescent="0.2">
      <c r="A244" s="1"/>
      <c r="B244" s="1"/>
      <c r="C244" s="1"/>
      <c r="D244" s="53" t="s">
        <v>57</v>
      </c>
      <c r="E244" s="1">
        <v>15</v>
      </c>
      <c r="F244" s="53">
        <v>2</v>
      </c>
      <c r="G244">
        <f t="shared" si="138"/>
        <v>400000</v>
      </c>
      <c r="H244" s="3">
        <f t="shared" si="139"/>
        <v>2</v>
      </c>
      <c r="I244">
        <f t="shared" si="135"/>
        <v>60628</v>
      </c>
      <c r="J244" s="1">
        <v>30314</v>
      </c>
      <c r="K244">
        <f t="shared" si="140"/>
        <v>49337.88</v>
      </c>
      <c r="L244">
        <f t="shared" si="141"/>
        <v>1.6275608629676057</v>
      </c>
      <c r="M244" s="5">
        <f t="shared" si="142"/>
        <v>1</v>
      </c>
      <c r="N244" s="5">
        <f t="shared" si="143"/>
        <v>2</v>
      </c>
      <c r="O244" s="1"/>
      <c r="P244" s="1"/>
      <c r="Q244" s="1"/>
      <c r="R244" s="1"/>
      <c r="S244" s="1"/>
      <c r="T244" s="1"/>
      <c r="U244" s="53" t="s">
        <v>57</v>
      </c>
      <c r="V244" s="1">
        <v>15</v>
      </c>
      <c r="W244" s="53">
        <v>2</v>
      </c>
      <c r="X244">
        <f t="shared" si="144"/>
        <v>400000</v>
      </c>
      <c r="Y244" s="3">
        <f t="shared" si="145"/>
        <v>3</v>
      </c>
      <c r="Z244">
        <f t="shared" si="136"/>
        <v>33678</v>
      </c>
      <c r="AA244" s="1">
        <v>16839</v>
      </c>
      <c r="AB244">
        <f t="shared" si="146"/>
        <v>37938.959999999999</v>
      </c>
      <c r="AC244">
        <f t="shared" si="147"/>
        <v>2.2530411544628541</v>
      </c>
      <c r="AD244" s="5">
        <f t="shared" si="148"/>
        <v>2</v>
      </c>
      <c r="AE244" s="5">
        <f t="shared" si="149"/>
        <v>3</v>
      </c>
      <c r="AF244" s="1"/>
      <c r="AG244" s="1"/>
      <c r="AH244" s="1"/>
      <c r="AI244" s="1"/>
      <c r="AJ244" s="1"/>
      <c r="AK244" s="53" t="s">
        <v>57</v>
      </c>
      <c r="AL244" s="1">
        <v>16</v>
      </c>
      <c r="AM244" s="53">
        <v>2</v>
      </c>
      <c r="AN244">
        <f t="shared" si="150"/>
        <v>400000</v>
      </c>
      <c r="AO244" s="3">
        <f t="shared" si="151"/>
        <v>2</v>
      </c>
      <c r="AP244">
        <f t="shared" si="137"/>
        <v>67046</v>
      </c>
      <c r="AQ244" s="1">
        <v>33523</v>
      </c>
      <c r="AR244">
        <f t="shared" si="152"/>
        <v>49339.02</v>
      </c>
      <c r="AS244">
        <f t="shared" si="153"/>
        <v>1.4717960803030754</v>
      </c>
      <c r="AT244" s="5">
        <f t="shared" si="154"/>
        <v>1</v>
      </c>
      <c r="AU244" s="5">
        <f t="shared" si="155"/>
        <v>2</v>
      </c>
    </row>
    <row r="245" spans="1:47" x14ac:dyDescent="0.2">
      <c r="A245" s="1"/>
      <c r="B245" s="1"/>
      <c r="C245" s="1"/>
      <c r="D245" s="53" t="s">
        <v>58</v>
      </c>
      <c r="E245" s="1">
        <v>15</v>
      </c>
      <c r="F245" s="53">
        <v>2</v>
      </c>
      <c r="G245">
        <f t="shared" si="138"/>
        <v>400000</v>
      </c>
      <c r="H245" s="3">
        <f t="shared" si="139"/>
        <v>2</v>
      </c>
      <c r="I245">
        <f t="shared" si="135"/>
        <v>61954</v>
      </c>
      <c r="J245" s="1">
        <v>30977</v>
      </c>
      <c r="K245">
        <f t="shared" si="140"/>
        <v>49337.88</v>
      </c>
      <c r="L245">
        <f t="shared" si="141"/>
        <v>1.5927262162249409</v>
      </c>
      <c r="M245" s="5">
        <f t="shared" si="142"/>
        <v>1</v>
      </c>
      <c r="N245" s="5">
        <f t="shared" si="143"/>
        <v>2</v>
      </c>
      <c r="O245" s="1"/>
      <c r="P245" s="1"/>
      <c r="Q245" s="1"/>
      <c r="R245" s="1"/>
      <c r="S245" s="1"/>
      <c r="T245" s="1"/>
      <c r="U245" s="53" t="s">
        <v>58</v>
      </c>
      <c r="V245" s="1">
        <v>15</v>
      </c>
      <c r="W245" s="53">
        <v>2</v>
      </c>
      <c r="X245">
        <f t="shared" si="144"/>
        <v>400000</v>
      </c>
      <c r="Y245" s="3">
        <f t="shared" si="145"/>
        <v>3</v>
      </c>
      <c r="Z245">
        <f t="shared" si="136"/>
        <v>36360</v>
      </c>
      <c r="AA245" s="1">
        <v>18180</v>
      </c>
      <c r="AB245">
        <f t="shared" si="146"/>
        <v>37938.959999999999</v>
      </c>
      <c r="AC245">
        <f t="shared" si="147"/>
        <v>2.0868514851485149</v>
      </c>
      <c r="AD245" s="5">
        <f t="shared" si="148"/>
        <v>2</v>
      </c>
      <c r="AE245" s="5">
        <f t="shared" si="149"/>
        <v>3</v>
      </c>
      <c r="AF245" s="1"/>
      <c r="AG245" s="1"/>
      <c r="AH245" s="1"/>
      <c r="AI245" s="1"/>
      <c r="AJ245" s="1"/>
      <c r="AK245" s="53" t="s">
        <v>58</v>
      </c>
      <c r="AL245" s="1">
        <v>16</v>
      </c>
      <c r="AM245" s="53">
        <v>2</v>
      </c>
      <c r="AN245">
        <f t="shared" si="150"/>
        <v>400000</v>
      </c>
      <c r="AO245" s="3">
        <f t="shared" si="151"/>
        <v>2</v>
      </c>
      <c r="AP245">
        <f t="shared" si="137"/>
        <v>67602</v>
      </c>
      <c r="AQ245" s="1">
        <v>33801</v>
      </c>
      <c r="AR245">
        <f t="shared" si="152"/>
        <v>49339.02</v>
      </c>
      <c r="AS245">
        <f t="shared" si="153"/>
        <v>1.4596911333984202</v>
      </c>
      <c r="AT245" s="5">
        <f t="shared" si="154"/>
        <v>1</v>
      </c>
      <c r="AU245" s="5">
        <f t="shared" si="155"/>
        <v>2</v>
      </c>
    </row>
    <row r="246" spans="1:47" x14ac:dyDescent="0.2">
      <c r="A246" s="1"/>
      <c r="B246" s="1"/>
      <c r="C246" s="1"/>
      <c r="D246" s="53" t="s">
        <v>59</v>
      </c>
      <c r="E246" s="1">
        <v>15</v>
      </c>
      <c r="F246" s="53">
        <v>2</v>
      </c>
      <c r="G246">
        <f t="shared" si="138"/>
        <v>400000</v>
      </c>
      <c r="H246" s="3">
        <f t="shared" si="139"/>
        <v>2</v>
      </c>
      <c r="I246">
        <f t="shared" si="135"/>
        <v>62494</v>
      </c>
      <c r="J246" s="1">
        <v>31247</v>
      </c>
      <c r="K246">
        <f t="shared" si="140"/>
        <v>49337.88</v>
      </c>
      <c r="L246">
        <f t="shared" si="141"/>
        <v>1.5789637405190897</v>
      </c>
      <c r="M246" s="5">
        <f t="shared" si="142"/>
        <v>1</v>
      </c>
      <c r="N246" s="5">
        <f t="shared" si="143"/>
        <v>2</v>
      </c>
      <c r="O246" s="1"/>
      <c r="P246" s="1"/>
      <c r="Q246" s="1"/>
      <c r="R246" s="1"/>
      <c r="S246" s="1"/>
      <c r="T246" s="1"/>
      <c r="U246" s="53" t="s">
        <v>59</v>
      </c>
      <c r="V246" s="1">
        <v>15</v>
      </c>
      <c r="W246" s="53">
        <v>2</v>
      </c>
      <c r="X246">
        <f t="shared" si="144"/>
        <v>400000</v>
      </c>
      <c r="Y246" s="3">
        <f t="shared" si="145"/>
        <v>2</v>
      </c>
      <c r="Z246">
        <f t="shared" si="136"/>
        <v>38660</v>
      </c>
      <c r="AA246" s="1">
        <v>19330</v>
      </c>
      <c r="AB246">
        <f t="shared" si="146"/>
        <v>37938.959999999999</v>
      </c>
      <c r="AC246">
        <f t="shared" si="147"/>
        <v>1.9626983962752198</v>
      </c>
      <c r="AD246" s="5">
        <f t="shared" si="148"/>
        <v>1</v>
      </c>
      <c r="AE246" s="5">
        <f t="shared" si="149"/>
        <v>2</v>
      </c>
      <c r="AF246" s="1"/>
      <c r="AG246" s="1"/>
      <c r="AH246" s="1"/>
      <c r="AI246" s="1"/>
      <c r="AJ246" s="1"/>
      <c r="AK246" s="53" t="s">
        <v>59</v>
      </c>
      <c r="AL246" s="1">
        <v>16</v>
      </c>
      <c r="AM246" s="53">
        <v>2</v>
      </c>
      <c r="AN246">
        <f t="shared" si="150"/>
        <v>400000</v>
      </c>
      <c r="AO246" s="3">
        <f t="shared" si="151"/>
        <v>2</v>
      </c>
      <c r="AP246">
        <f t="shared" si="137"/>
        <v>68602</v>
      </c>
      <c r="AQ246" s="1">
        <v>34301</v>
      </c>
      <c r="AR246">
        <f t="shared" si="152"/>
        <v>49339.02</v>
      </c>
      <c r="AS246">
        <f t="shared" si="153"/>
        <v>1.4384134573336054</v>
      </c>
      <c r="AT246" s="5">
        <f t="shared" si="154"/>
        <v>1</v>
      </c>
      <c r="AU246" s="5">
        <f t="shared" si="155"/>
        <v>2</v>
      </c>
    </row>
    <row r="247" spans="1:47" x14ac:dyDescent="0.2">
      <c r="A247" s="1"/>
      <c r="B247" s="1"/>
      <c r="C247" s="1"/>
      <c r="D247" s="53" t="s">
        <v>60</v>
      </c>
      <c r="E247" s="1">
        <v>15</v>
      </c>
      <c r="F247" s="53">
        <v>2</v>
      </c>
      <c r="G247">
        <f t="shared" si="138"/>
        <v>400000</v>
      </c>
      <c r="H247" s="3">
        <f t="shared" si="139"/>
        <v>2</v>
      </c>
      <c r="I247">
        <f t="shared" si="135"/>
        <v>62394</v>
      </c>
      <c r="J247" s="1">
        <v>31197</v>
      </c>
      <c r="K247">
        <f t="shared" si="140"/>
        <v>49337.88</v>
      </c>
      <c r="L247">
        <f t="shared" si="141"/>
        <v>1.5814943744590826</v>
      </c>
      <c r="M247" s="5">
        <f t="shared" si="142"/>
        <v>1</v>
      </c>
      <c r="N247" s="5">
        <f t="shared" si="143"/>
        <v>2</v>
      </c>
      <c r="O247" s="1"/>
      <c r="P247" s="1"/>
      <c r="Q247" s="1"/>
      <c r="R247" s="1"/>
      <c r="S247" s="1"/>
      <c r="T247" s="1"/>
      <c r="U247" s="53" t="s">
        <v>60</v>
      </c>
      <c r="V247" s="1">
        <v>15</v>
      </c>
      <c r="W247" s="53">
        <v>2</v>
      </c>
      <c r="X247">
        <f t="shared" si="144"/>
        <v>400000</v>
      </c>
      <c r="Y247" s="3">
        <f t="shared" si="145"/>
        <v>2</v>
      </c>
      <c r="Z247">
        <f t="shared" si="136"/>
        <v>40760</v>
      </c>
      <c r="AA247" s="1">
        <v>20380</v>
      </c>
      <c r="AB247">
        <f t="shared" si="146"/>
        <v>37938.959999999999</v>
      </c>
      <c r="AC247">
        <f t="shared" si="147"/>
        <v>1.8615780176643768</v>
      </c>
      <c r="AD247" s="5">
        <f t="shared" si="148"/>
        <v>1</v>
      </c>
      <c r="AE247" s="5">
        <f t="shared" si="149"/>
        <v>2</v>
      </c>
      <c r="AF247" s="1"/>
      <c r="AG247" s="1"/>
      <c r="AH247" s="1"/>
      <c r="AI247" s="1"/>
      <c r="AJ247" s="1"/>
      <c r="AK247" s="53" t="s">
        <v>60</v>
      </c>
      <c r="AL247" s="1">
        <v>16</v>
      </c>
      <c r="AM247" s="53">
        <v>2</v>
      </c>
      <c r="AN247">
        <f t="shared" si="150"/>
        <v>400000</v>
      </c>
      <c r="AO247" s="3">
        <f t="shared" si="151"/>
        <v>2</v>
      </c>
      <c r="AP247">
        <f t="shared" si="137"/>
        <v>68810</v>
      </c>
      <c r="AQ247" s="1">
        <v>34405</v>
      </c>
      <c r="AR247">
        <f t="shared" si="152"/>
        <v>49339.02</v>
      </c>
      <c r="AS247">
        <f t="shared" si="153"/>
        <v>1.4340653974712976</v>
      </c>
      <c r="AT247" s="5">
        <f t="shared" si="154"/>
        <v>1</v>
      </c>
      <c r="AU247" s="5">
        <f t="shared" si="155"/>
        <v>2</v>
      </c>
    </row>
    <row r="248" spans="1:47" x14ac:dyDescent="0.2">
      <c r="A248" s="1"/>
      <c r="B248" s="1"/>
      <c r="C248" s="1"/>
      <c r="D248" s="53" t="s">
        <v>61</v>
      </c>
      <c r="E248" s="1">
        <v>15</v>
      </c>
      <c r="F248" s="53">
        <v>2</v>
      </c>
      <c r="G248">
        <f t="shared" si="138"/>
        <v>400000</v>
      </c>
      <c r="H248" s="3">
        <f t="shared" si="139"/>
        <v>2</v>
      </c>
      <c r="I248">
        <f t="shared" si="135"/>
        <v>62534</v>
      </c>
      <c r="J248" s="1">
        <v>31267</v>
      </c>
      <c r="K248">
        <f t="shared" si="140"/>
        <v>49337.88</v>
      </c>
      <c r="L248">
        <f t="shared" si="141"/>
        <v>1.5779537531582819</v>
      </c>
      <c r="M248" s="5">
        <f t="shared" si="142"/>
        <v>1</v>
      </c>
      <c r="N248" s="5">
        <f t="shared" si="143"/>
        <v>2</v>
      </c>
      <c r="O248" s="1"/>
      <c r="P248" s="1"/>
      <c r="Q248" s="1"/>
      <c r="R248" s="1"/>
      <c r="S248" s="1"/>
      <c r="T248" s="1"/>
      <c r="U248" s="53" t="s">
        <v>61</v>
      </c>
      <c r="V248" s="1">
        <v>15</v>
      </c>
      <c r="W248" s="53">
        <v>2</v>
      </c>
      <c r="X248">
        <f t="shared" si="144"/>
        <v>400000</v>
      </c>
      <c r="Y248" s="3">
        <f t="shared" si="145"/>
        <v>2</v>
      </c>
      <c r="Z248">
        <f t="shared" si="136"/>
        <v>43074</v>
      </c>
      <c r="AA248" s="1">
        <v>21537</v>
      </c>
      <c r="AB248">
        <f t="shared" si="146"/>
        <v>37938.959999999999</v>
      </c>
      <c r="AC248">
        <f t="shared" si="147"/>
        <v>1.761571249477643</v>
      </c>
      <c r="AD248" s="5">
        <f t="shared" si="148"/>
        <v>1</v>
      </c>
      <c r="AE248" s="5">
        <f t="shared" si="149"/>
        <v>2</v>
      </c>
      <c r="AF248" s="1"/>
      <c r="AG248" s="1"/>
      <c r="AH248" s="1"/>
      <c r="AI248" s="1"/>
      <c r="AJ248" s="1"/>
      <c r="AK248" s="53" t="s">
        <v>61</v>
      </c>
      <c r="AL248" s="1">
        <v>16</v>
      </c>
      <c r="AM248" s="53">
        <v>2</v>
      </c>
      <c r="AN248">
        <f t="shared" si="150"/>
        <v>400000</v>
      </c>
      <c r="AO248" s="3">
        <f t="shared" si="151"/>
        <v>2</v>
      </c>
      <c r="AP248">
        <f t="shared" si="137"/>
        <v>68030</v>
      </c>
      <c r="AQ248" s="1">
        <v>34015</v>
      </c>
      <c r="AR248">
        <f t="shared" si="152"/>
        <v>49339.02</v>
      </c>
      <c r="AS248">
        <f t="shared" si="153"/>
        <v>1.4505077171835954</v>
      </c>
      <c r="AT248" s="5">
        <f t="shared" si="154"/>
        <v>1</v>
      </c>
      <c r="AU248" s="5">
        <f t="shared" si="155"/>
        <v>2</v>
      </c>
    </row>
    <row r="249" spans="1:47" x14ac:dyDescent="0.2">
      <c r="A249" s="1"/>
      <c r="B249" s="1"/>
      <c r="C249" s="1"/>
      <c r="D249" s="53" t="s">
        <v>62</v>
      </c>
      <c r="E249" s="1">
        <v>15</v>
      </c>
      <c r="F249" s="53">
        <v>2</v>
      </c>
      <c r="G249">
        <f t="shared" si="138"/>
        <v>400000</v>
      </c>
      <c r="H249" s="3">
        <f t="shared" si="139"/>
        <v>2</v>
      </c>
      <c r="I249">
        <f t="shared" si="135"/>
        <v>61934</v>
      </c>
      <c r="J249" s="1">
        <v>30967</v>
      </c>
      <c r="K249">
        <f t="shared" si="140"/>
        <v>49337.88</v>
      </c>
      <c r="L249">
        <f t="shared" si="141"/>
        <v>1.5932405463880905</v>
      </c>
      <c r="M249" s="5">
        <f t="shared" si="142"/>
        <v>1</v>
      </c>
      <c r="N249" s="5">
        <f t="shared" si="143"/>
        <v>2</v>
      </c>
      <c r="O249" s="1"/>
      <c r="P249" s="1"/>
      <c r="Q249" s="1"/>
      <c r="R249" s="1"/>
      <c r="S249" s="1"/>
      <c r="T249" s="1"/>
      <c r="U249" s="53" t="s">
        <v>62</v>
      </c>
      <c r="V249" s="1">
        <v>15</v>
      </c>
      <c r="W249" s="53">
        <v>2</v>
      </c>
      <c r="X249">
        <f t="shared" si="144"/>
        <v>400000</v>
      </c>
      <c r="Y249" s="3">
        <f t="shared" si="145"/>
        <v>2</v>
      </c>
      <c r="Z249">
        <f t="shared" si="136"/>
        <v>44622</v>
      </c>
      <c r="AA249" s="1">
        <v>22311</v>
      </c>
      <c r="AB249">
        <f t="shared" si="146"/>
        <v>37938.959999999999</v>
      </c>
      <c r="AC249">
        <f t="shared" si="147"/>
        <v>1.7004598628479226</v>
      </c>
      <c r="AD249" s="5">
        <f t="shared" si="148"/>
        <v>1</v>
      </c>
      <c r="AE249" s="5">
        <f t="shared" si="149"/>
        <v>2</v>
      </c>
      <c r="AF249" s="1"/>
      <c r="AG249" s="1"/>
      <c r="AH249" s="1"/>
      <c r="AI249" s="1"/>
      <c r="AJ249" s="1"/>
      <c r="AK249" s="53" t="s">
        <v>62</v>
      </c>
      <c r="AL249" s="1">
        <v>16</v>
      </c>
      <c r="AM249" s="53">
        <v>2</v>
      </c>
      <c r="AN249">
        <f t="shared" si="150"/>
        <v>400000</v>
      </c>
      <c r="AO249" s="3">
        <f t="shared" si="151"/>
        <v>2</v>
      </c>
      <c r="AP249">
        <f t="shared" si="137"/>
        <v>67480</v>
      </c>
      <c r="AQ249" s="1">
        <v>33740</v>
      </c>
      <c r="AR249">
        <f t="shared" si="152"/>
        <v>49339.02</v>
      </c>
      <c r="AS249">
        <f t="shared" si="153"/>
        <v>1.4623301719027859</v>
      </c>
      <c r="AT249" s="5">
        <f t="shared" si="154"/>
        <v>1</v>
      </c>
      <c r="AU249" s="5">
        <f t="shared" si="155"/>
        <v>2</v>
      </c>
    </row>
    <row r="250" spans="1:47" x14ac:dyDescent="0.2">
      <c r="A250" s="1"/>
      <c r="B250" s="1"/>
      <c r="C250" s="1"/>
      <c r="D250" s="53" t="s">
        <v>63</v>
      </c>
      <c r="E250" s="1">
        <v>15</v>
      </c>
      <c r="F250" s="53">
        <v>2</v>
      </c>
      <c r="G250">
        <f t="shared" si="138"/>
        <v>400000</v>
      </c>
      <c r="H250" s="3">
        <f t="shared" si="139"/>
        <v>2</v>
      </c>
      <c r="I250">
        <f t="shared" si="135"/>
        <v>61416</v>
      </c>
      <c r="J250" s="1">
        <v>30708</v>
      </c>
      <c r="K250">
        <f t="shared" si="140"/>
        <v>49337.88</v>
      </c>
      <c r="L250">
        <f t="shared" si="141"/>
        <v>1.6066783899960921</v>
      </c>
      <c r="M250" s="5">
        <f t="shared" si="142"/>
        <v>1</v>
      </c>
      <c r="N250" s="5">
        <f t="shared" si="143"/>
        <v>2</v>
      </c>
      <c r="O250" s="1"/>
      <c r="P250" s="1"/>
      <c r="Q250" s="1"/>
      <c r="R250" s="1"/>
      <c r="S250" s="1"/>
      <c r="T250" s="1"/>
      <c r="U250" s="53" t="s">
        <v>63</v>
      </c>
      <c r="V250" s="1">
        <v>15</v>
      </c>
      <c r="W250" s="53">
        <v>2</v>
      </c>
      <c r="X250">
        <f t="shared" si="144"/>
        <v>400000</v>
      </c>
      <c r="Y250" s="3">
        <f t="shared" si="145"/>
        <v>2</v>
      </c>
      <c r="Z250">
        <f t="shared" si="136"/>
        <v>46180</v>
      </c>
      <c r="AA250" s="1">
        <v>23090</v>
      </c>
      <c r="AB250">
        <f t="shared" si="146"/>
        <v>37938.959999999999</v>
      </c>
      <c r="AC250">
        <f t="shared" si="147"/>
        <v>1.6430905153746209</v>
      </c>
      <c r="AD250" s="5">
        <f t="shared" si="148"/>
        <v>1</v>
      </c>
      <c r="AE250" s="5">
        <f t="shared" si="149"/>
        <v>2</v>
      </c>
      <c r="AF250" s="1"/>
      <c r="AG250" s="1"/>
      <c r="AH250" s="1"/>
      <c r="AI250" s="1"/>
      <c r="AJ250" s="1"/>
      <c r="AK250" s="53" t="s">
        <v>63</v>
      </c>
      <c r="AL250" s="1">
        <v>16</v>
      </c>
      <c r="AM250" s="53">
        <v>2</v>
      </c>
      <c r="AN250">
        <f t="shared" si="150"/>
        <v>400000</v>
      </c>
      <c r="AO250" s="3">
        <f t="shared" si="151"/>
        <v>2</v>
      </c>
      <c r="AP250">
        <f t="shared" si="137"/>
        <v>65996</v>
      </c>
      <c r="AQ250" s="1">
        <v>32998</v>
      </c>
      <c r="AR250">
        <f t="shared" si="152"/>
        <v>49339.02</v>
      </c>
      <c r="AS250">
        <f t="shared" si="153"/>
        <v>1.4952124371174009</v>
      </c>
      <c r="AT250" s="5">
        <f t="shared" si="154"/>
        <v>1</v>
      </c>
      <c r="AU250" s="5">
        <f t="shared" si="155"/>
        <v>2</v>
      </c>
    </row>
    <row r="251" spans="1:47" x14ac:dyDescent="0.2">
      <c r="A251" s="1"/>
      <c r="B251" s="1"/>
      <c r="C251" s="1"/>
      <c r="D251" s="53" t="s">
        <v>64</v>
      </c>
      <c r="E251" s="1">
        <v>15</v>
      </c>
      <c r="F251" s="53">
        <v>2</v>
      </c>
      <c r="G251">
        <f t="shared" si="138"/>
        <v>400000</v>
      </c>
      <c r="H251" s="3">
        <f t="shared" si="139"/>
        <v>2</v>
      </c>
      <c r="I251">
        <f t="shared" si="135"/>
        <v>60754</v>
      </c>
      <c r="J251" s="1">
        <v>30377</v>
      </c>
      <c r="K251">
        <f t="shared" si="140"/>
        <v>49337.88</v>
      </c>
      <c r="L251">
        <f t="shared" si="141"/>
        <v>1.6241854034302268</v>
      </c>
      <c r="M251" s="5">
        <f t="shared" si="142"/>
        <v>1</v>
      </c>
      <c r="N251" s="5">
        <f t="shared" si="143"/>
        <v>2</v>
      </c>
      <c r="O251" s="1"/>
      <c r="P251" s="1"/>
      <c r="Q251" s="1"/>
      <c r="R251" s="1"/>
      <c r="S251" s="1"/>
      <c r="T251" s="1"/>
      <c r="U251" s="53" t="s">
        <v>64</v>
      </c>
      <c r="V251" s="1">
        <v>15</v>
      </c>
      <c r="W251" s="53">
        <v>2</v>
      </c>
      <c r="X251">
        <f t="shared" si="144"/>
        <v>400000</v>
      </c>
      <c r="Y251" s="3">
        <f t="shared" si="145"/>
        <v>2</v>
      </c>
      <c r="Z251">
        <f t="shared" si="136"/>
        <v>47450</v>
      </c>
      <c r="AA251" s="1">
        <v>23725</v>
      </c>
      <c r="AB251">
        <f t="shared" si="146"/>
        <v>37938.959999999999</v>
      </c>
      <c r="AC251">
        <f t="shared" si="147"/>
        <v>1.5991131717597471</v>
      </c>
      <c r="AD251" s="5">
        <f t="shared" si="148"/>
        <v>1</v>
      </c>
      <c r="AE251" s="5">
        <f t="shared" si="149"/>
        <v>2</v>
      </c>
      <c r="AF251" s="1"/>
      <c r="AG251" s="1"/>
      <c r="AH251" s="1"/>
      <c r="AI251" s="1"/>
      <c r="AJ251" s="1"/>
      <c r="AK251" s="53" t="s">
        <v>64</v>
      </c>
      <c r="AL251" s="1">
        <v>16</v>
      </c>
      <c r="AM251" s="53">
        <v>2</v>
      </c>
      <c r="AN251">
        <f t="shared" si="150"/>
        <v>400000</v>
      </c>
      <c r="AO251" s="3">
        <f t="shared" si="151"/>
        <v>2</v>
      </c>
      <c r="AP251">
        <f t="shared" si="137"/>
        <v>64334</v>
      </c>
      <c r="AQ251" s="1">
        <v>32167</v>
      </c>
      <c r="AR251">
        <f t="shared" si="152"/>
        <v>49339.02</v>
      </c>
      <c r="AS251">
        <f t="shared" si="153"/>
        <v>1.5338396493300586</v>
      </c>
      <c r="AT251" s="5">
        <f t="shared" si="154"/>
        <v>1</v>
      </c>
      <c r="AU251" s="5">
        <f t="shared" si="155"/>
        <v>2</v>
      </c>
    </row>
    <row r="252" spans="1:47" x14ac:dyDescent="0.2">
      <c r="A252" s="1"/>
      <c r="B252" s="1"/>
      <c r="C252" s="1"/>
      <c r="D252" s="53" t="s">
        <v>65</v>
      </c>
      <c r="E252" s="1">
        <v>15</v>
      </c>
      <c r="F252" s="53">
        <v>2</v>
      </c>
      <c r="G252">
        <f t="shared" si="138"/>
        <v>400000</v>
      </c>
      <c r="H252" s="3">
        <f t="shared" si="139"/>
        <v>2</v>
      </c>
      <c r="I252">
        <f t="shared" si="135"/>
        <v>60324</v>
      </c>
      <c r="J252" s="1">
        <v>30162</v>
      </c>
      <c r="K252">
        <f t="shared" si="140"/>
        <v>49337.88</v>
      </c>
      <c r="L252">
        <f t="shared" si="141"/>
        <v>1.6357628804455937</v>
      </c>
      <c r="M252" s="5">
        <f t="shared" si="142"/>
        <v>1</v>
      </c>
      <c r="N252" s="5">
        <f t="shared" si="143"/>
        <v>2</v>
      </c>
      <c r="O252" s="1"/>
      <c r="P252" s="1"/>
      <c r="Q252" s="1"/>
      <c r="R252" s="1"/>
      <c r="S252" s="1"/>
      <c r="T252" s="1"/>
      <c r="U252" s="53" t="s">
        <v>65</v>
      </c>
      <c r="V252" s="1">
        <v>15</v>
      </c>
      <c r="W252" s="53">
        <v>2</v>
      </c>
      <c r="X252">
        <f t="shared" si="144"/>
        <v>400000</v>
      </c>
      <c r="Y252" s="3">
        <f t="shared" si="145"/>
        <v>2</v>
      </c>
      <c r="Z252">
        <f t="shared" si="136"/>
        <v>48154</v>
      </c>
      <c r="AA252" s="1">
        <v>24077</v>
      </c>
      <c r="AB252">
        <f t="shared" si="146"/>
        <v>37938.959999999999</v>
      </c>
      <c r="AC252">
        <f t="shared" si="147"/>
        <v>1.5757345184200688</v>
      </c>
      <c r="AD252" s="5">
        <f t="shared" si="148"/>
        <v>1</v>
      </c>
      <c r="AE252" s="5">
        <f t="shared" si="149"/>
        <v>2</v>
      </c>
      <c r="AF252" s="1"/>
      <c r="AG252" s="1"/>
      <c r="AH252" s="1"/>
      <c r="AI252" s="1"/>
      <c r="AJ252" s="1"/>
      <c r="AK252" s="53" t="s">
        <v>65</v>
      </c>
      <c r="AL252" s="1">
        <v>16</v>
      </c>
      <c r="AM252" s="53">
        <v>2</v>
      </c>
      <c r="AN252">
        <f t="shared" si="150"/>
        <v>400000</v>
      </c>
      <c r="AO252" s="3">
        <f t="shared" si="151"/>
        <v>2</v>
      </c>
      <c r="AP252">
        <f t="shared" si="137"/>
        <v>63232</v>
      </c>
      <c r="AQ252" s="1">
        <v>31616</v>
      </c>
      <c r="AR252">
        <f t="shared" si="152"/>
        <v>49339.02</v>
      </c>
      <c r="AS252">
        <f t="shared" si="153"/>
        <v>1.5605712297570848</v>
      </c>
      <c r="AT252" s="5">
        <f t="shared" si="154"/>
        <v>1</v>
      </c>
      <c r="AU252" s="5">
        <f t="shared" si="155"/>
        <v>2</v>
      </c>
    </row>
    <row r="253" spans="1:47" x14ac:dyDescent="0.2">
      <c r="A253" s="1"/>
      <c r="B253" s="1"/>
      <c r="C253" s="1"/>
      <c r="D253" s="53" t="s">
        <v>66</v>
      </c>
      <c r="E253" s="1">
        <v>15</v>
      </c>
      <c r="F253" s="53">
        <v>2</v>
      </c>
      <c r="G253">
        <f t="shared" si="138"/>
        <v>400000</v>
      </c>
      <c r="H253" s="3">
        <f t="shared" si="139"/>
        <v>2</v>
      </c>
      <c r="I253">
        <f t="shared" si="135"/>
        <v>58620</v>
      </c>
      <c r="J253" s="1">
        <v>29310</v>
      </c>
      <c r="K253">
        <f t="shared" si="140"/>
        <v>49337.88</v>
      </c>
      <c r="L253">
        <f t="shared" si="141"/>
        <v>1.6833121801432958</v>
      </c>
      <c r="M253" s="5">
        <f t="shared" si="142"/>
        <v>1</v>
      </c>
      <c r="N253" s="5">
        <f t="shared" si="143"/>
        <v>2</v>
      </c>
      <c r="O253" s="1"/>
      <c r="P253" s="1"/>
      <c r="Q253" s="1"/>
      <c r="R253" s="1"/>
      <c r="S253" s="1"/>
      <c r="T253" s="1"/>
      <c r="U253" s="53" t="s">
        <v>66</v>
      </c>
      <c r="V253" s="1">
        <v>15</v>
      </c>
      <c r="W253" s="53">
        <v>2</v>
      </c>
      <c r="X253">
        <f t="shared" si="144"/>
        <v>400000</v>
      </c>
      <c r="Y253" s="3">
        <f t="shared" si="145"/>
        <v>2</v>
      </c>
      <c r="Z253">
        <f t="shared" si="136"/>
        <v>49016</v>
      </c>
      <c r="AA253" s="1">
        <v>24508</v>
      </c>
      <c r="AB253">
        <f t="shared" si="146"/>
        <v>37938.959999999999</v>
      </c>
      <c r="AC253">
        <f t="shared" si="147"/>
        <v>1.5480235025297862</v>
      </c>
      <c r="AD253" s="5">
        <f t="shared" si="148"/>
        <v>1</v>
      </c>
      <c r="AE253" s="5">
        <f t="shared" si="149"/>
        <v>2</v>
      </c>
      <c r="AF253" s="1"/>
      <c r="AG253" s="1"/>
      <c r="AH253" s="1"/>
      <c r="AI253" s="1"/>
      <c r="AJ253" s="1"/>
      <c r="AK253" s="53" t="s">
        <v>66</v>
      </c>
      <c r="AL253" s="1">
        <v>16</v>
      </c>
      <c r="AM253" s="53">
        <v>2</v>
      </c>
      <c r="AN253">
        <f t="shared" si="150"/>
        <v>400000</v>
      </c>
      <c r="AO253" s="3">
        <f t="shared" si="151"/>
        <v>2</v>
      </c>
      <c r="AP253">
        <f t="shared" si="137"/>
        <v>61186</v>
      </c>
      <c r="AQ253" s="1">
        <v>30593</v>
      </c>
      <c r="AR253">
        <f t="shared" si="152"/>
        <v>49339.02</v>
      </c>
      <c r="AS253">
        <f t="shared" si="153"/>
        <v>1.6127552054391527</v>
      </c>
      <c r="AT253" s="5">
        <f t="shared" si="154"/>
        <v>1</v>
      </c>
      <c r="AU253" s="5">
        <f t="shared" si="155"/>
        <v>2</v>
      </c>
    </row>
    <row r="254" spans="1:47" x14ac:dyDescent="0.2">
      <c r="A254" s="1"/>
      <c r="B254" s="1"/>
      <c r="C254" s="1"/>
      <c r="D254" s="53" t="s">
        <v>67</v>
      </c>
      <c r="E254" s="1">
        <v>15</v>
      </c>
      <c r="F254" s="53">
        <v>2</v>
      </c>
      <c r="G254">
        <f t="shared" si="138"/>
        <v>400000</v>
      </c>
      <c r="H254" s="3">
        <f t="shared" si="139"/>
        <v>2</v>
      </c>
      <c r="I254">
        <f t="shared" si="135"/>
        <v>57544</v>
      </c>
      <c r="J254" s="1">
        <v>28772</v>
      </c>
      <c r="K254">
        <f t="shared" si="140"/>
        <v>49337.88</v>
      </c>
      <c r="L254">
        <f t="shared" si="141"/>
        <v>1.7147879883219797</v>
      </c>
      <c r="M254" s="5">
        <f t="shared" si="142"/>
        <v>1</v>
      </c>
      <c r="N254" s="5">
        <f t="shared" si="143"/>
        <v>2</v>
      </c>
      <c r="O254" s="1"/>
      <c r="P254" s="1"/>
      <c r="Q254" s="1"/>
      <c r="R254" s="1"/>
      <c r="S254" s="1"/>
      <c r="T254" s="1"/>
      <c r="U254" s="53" t="s">
        <v>67</v>
      </c>
      <c r="V254" s="1">
        <v>15</v>
      </c>
      <c r="W254" s="53">
        <v>2</v>
      </c>
      <c r="X254">
        <f t="shared" si="144"/>
        <v>400000</v>
      </c>
      <c r="Y254" s="3">
        <f t="shared" si="145"/>
        <v>2</v>
      </c>
      <c r="Z254">
        <f t="shared" si="136"/>
        <v>50434</v>
      </c>
      <c r="AA254" s="1">
        <v>25217</v>
      </c>
      <c r="AB254">
        <f t="shared" si="146"/>
        <v>37938.959999999999</v>
      </c>
      <c r="AC254">
        <f t="shared" si="147"/>
        <v>1.5044993456795019</v>
      </c>
      <c r="AD254" s="5">
        <f t="shared" si="148"/>
        <v>1</v>
      </c>
      <c r="AE254" s="5">
        <f t="shared" si="149"/>
        <v>2</v>
      </c>
      <c r="AF254" s="1"/>
      <c r="AG254" s="1"/>
      <c r="AH254" s="1"/>
      <c r="AI254" s="1"/>
      <c r="AJ254" s="1"/>
      <c r="AK254" s="53" t="s">
        <v>67</v>
      </c>
      <c r="AL254" s="1">
        <v>16</v>
      </c>
      <c r="AM254" s="53">
        <v>2</v>
      </c>
      <c r="AN254">
        <f t="shared" si="150"/>
        <v>400000</v>
      </c>
      <c r="AO254" s="3">
        <f t="shared" si="151"/>
        <v>2</v>
      </c>
      <c r="AP254">
        <f t="shared" si="137"/>
        <v>59628</v>
      </c>
      <c r="AQ254" s="1">
        <v>29814</v>
      </c>
      <c r="AR254">
        <f t="shared" si="152"/>
        <v>49339.02</v>
      </c>
      <c r="AS254">
        <f t="shared" si="153"/>
        <v>1.6548943449386193</v>
      </c>
      <c r="AT254" s="5">
        <f t="shared" si="154"/>
        <v>1</v>
      </c>
      <c r="AU254" s="5">
        <f t="shared" si="155"/>
        <v>2</v>
      </c>
    </row>
    <row r="255" spans="1:47" x14ac:dyDescent="0.2">
      <c r="A255" s="1"/>
      <c r="B255" s="1"/>
      <c r="C255" s="1"/>
      <c r="D255" s="53" t="s">
        <v>68</v>
      </c>
      <c r="E255" s="1">
        <v>15</v>
      </c>
      <c r="F255" s="53">
        <v>2</v>
      </c>
      <c r="G255">
        <f t="shared" si="138"/>
        <v>400000</v>
      </c>
      <c r="H255" s="3">
        <f t="shared" si="139"/>
        <v>2</v>
      </c>
      <c r="I255">
        <f t="shared" si="135"/>
        <v>55710</v>
      </c>
      <c r="J255" s="1">
        <v>27855</v>
      </c>
      <c r="K255">
        <f t="shared" si="140"/>
        <v>49337.88</v>
      </c>
      <c r="L255">
        <f t="shared" si="141"/>
        <v>1.7712396338179859</v>
      </c>
      <c r="M255" s="5">
        <f t="shared" si="142"/>
        <v>1</v>
      </c>
      <c r="N255" s="5">
        <f t="shared" si="143"/>
        <v>2</v>
      </c>
      <c r="O255" s="1"/>
      <c r="P255" s="1"/>
      <c r="Q255" s="1"/>
      <c r="R255" s="1"/>
      <c r="S255" s="1"/>
      <c r="T255" s="1"/>
      <c r="U255" s="53" t="s">
        <v>68</v>
      </c>
      <c r="V255" s="1">
        <v>15</v>
      </c>
      <c r="W255" s="53">
        <v>2</v>
      </c>
      <c r="X255">
        <f t="shared" si="144"/>
        <v>400000</v>
      </c>
      <c r="Y255" s="3">
        <f t="shared" si="145"/>
        <v>2</v>
      </c>
      <c r="Z255">
        <f t="shared" si="136"/>
        <v>50702</v>
      </c>
      <c r="AA255" s="1">
        <v>25351</v>
      </c>
      <c r="AB255">
        <f t="shared" si="146"/>
        <v>37938.959999999999</v>
      </c>
      <c r="AC255">
        <f t="shared" si="147"/>
        <v>1.4965468817798113</v>
      </c>
      <c r="AD255" s="5">
        <f t="shared" si="148"/>
        <v>1</v>
      </c>
      <c r="AE255" s="5">
        <f t="shared" si="149"/>
        <v>2</v>
      </c>
      <c r="AF255" s="1"/>
      <c r="AG255" s="1"/>
      <c r="AH255" s="1"/>
      <c r="AI255" s="1"/>
      <c r="AJ255" s="1"/>
      <c r="AK255" s="53" t="s">
        <v>68</v>
      </c>
      <c r="AL255" s="1">
        <v>16</v>
      </c>
      <c r="AM255" s="53">
        <v>2</v>
      </c>
      <c r="AN255">
        <f t="shared" si="150"/>
        <v>400000</v>
      </c>
      <c r="AO255" s="3">
        <f t="shared" si="151"/>
        <v>2</v>
      </c>
      <c r="AP255">
        <f t="shared" si="137"/>
        <v>57738</v>
      </c>
      <c r="AQ255" s="1">
        <v>28869</v>
      </c>
      <c r="AR255">
        <f t="shared" si="152"/>
        <v>49339.02</v>
      </c>
      <c r="AS255">
        <f t="shared" si="153"/>
        <v>1.7090657799023172</v>
      </c>
      <c r="AT255" s="5">
        <f t="shared" si="154"/>
        <v>1</v>
      </c>
      <c r="AU255" s="5">
        <f t="shared" si="155"/>
        <v>2</v>
      </c>
    </row>
    <row r="256" spans="1:47" x14ac:dyDescent="0.2">
      <c r="A256" s="1"/>
      <c r="B256" s="1"/>
      <c r="C256" s="1"/>
      <c r="D256" s="53" t="s">
        <v>69</v>
      </c>
      <c r="E256" s="1">
        <v>15</v>
      </c>
      <c r="F256" s="53">
        <v>2</v>
      </c>
      <c r="G256">
        <f t="shared" si="138"/>
        <v>400000</v>
      </c>
      <c r="H256" s="3">
        <f t="shared" si="139"/>
        <v>2</v>
      </c>
      <c r="I256">
        <f t="shared" si="135"/>
        <v>53410</v>
      </c>
      <c r="J256" s="1">
        <v>26705</v>
      </c>
      <c r="K256">
        <f t="shared" si="140"/>
        <v>49337.88</v>
      </c>
      <c r="L256">
        <f t="shared" si="141"/>
        <v>1.8475146976221681</v>
      </c>
      <c r="M256" s="5">
        <f t="shared" si="142"/>
        <v>1</v>
      </c>
      <c r="N256" s="5">
        <f t="shared" si="143"/>
        <v>2</v>
      </c>
      <c r="O256" s="1"/>
      <c r="P256" s="1"/>
      <c r="Q256" s="1"/>
      <c r="R256" s="1"/>
      <c r="S256" s="1"/>
      <c r="T256" s="1"/>
      <c r="U256" s="53" t="s">
        <v>69</v>
      </c>
      <c r="V256" s="1">
        <v>15</v>
      </c>
      <c r="W256" s="53">
        <v>2</v>
      </c>
      <c r="X256">
        <f t="shared" si="144"/>
        <v>400000</v>
      </c>
      <c r="Y256" s="3">
        <f t="shared" si="145"/>
        <v>2</v>
      </c>
      <c r="Z256">
        <f t="shared" si="136"/>
        <v>51208</v>
      </c>
      <c r="AA256" s="1">
        <v>25604</v>
      </c>
      <c r="AB256">
        <f t="shared" si="146"/>
        <v>37938.959999999999</v>
      </c>
      <c r="AC256">
        <f t="shared" si="147"/>
        <v>1.481759100140603</v>
      </c>
      <c r="AD256" s="5">
        <f t="shared" si="148"/>
        <v>1</v>
      </c>
      <c r="AE256" s="5">
        <f t="shared" si="149"/>
        <v>2</v>
      </c>
      <c r="AF256" s="1"/>
      <c r="AG256" s="1"/>
      <c r="AH256" s="1"/>
      <c r="AI256" s="1"/>
      <c r="AJ256" s="1"/>
      <c r="AK256" s="53" t="s">
        <v>69</v>
      </c>
      <c r="AL256" s="1">
        <v>16</v>
      </c>
      <c r="AM256" s="53">
        <v>2</v>
      </c>
      <c r="AN256">
        <f t="shared" si="150"/>
        <v>400000</v>
      </c>
      <c r="AO256" s="3">
        <f t="shared" si="151"/>
        <v>2</v>
      </c>
      <c r="AP256">
        <f t="shared" si="137"/>
        <v>56156</v>
      </c>
      <c r="AQ256" s="1">
        <v>28078</v>
      </c>
      <c r="AR256">
        <f t="shared" si="152"/>
        <v>49339.02</v>
      </c>
      <c r="AS256">
        <f t="shared" si="153"/>
        <v>1.7572127644419118</v>
      </c>
      <c r="AT256" s="5">
        <f t="shared" si="154"/>
        <v>1</v>
      </c>
      <c r="AU256" s="5">
        <f t="shared" si="155"/>
        <v>2</v>
      </c>
    </row>
    <row r="257" spans="1:47" x14ac:dyDescent="0.2">
      <c r="A257" s="1"/>
      <c r="B257" s="1"/>
      <c r="C257" s="1"/>
      <c r="D257" s="53" t="s">
        <v>70</v>
      </c>
      <c r="E257" s="1">
        <v>15</v>
      </c>
      <c r="F257" s="53">
        <v>2</v>
      </c>
      <c r="G257">
        <f t="shared" si="138"/>
        <v>400000</v>
      </c>
      <c r="H257" s="3">
        <f t="shared" si="139"/>
        <v>2</v>
      </c>
      <c r="I257">
        <f t="shared" si="135"/>
        <v>52534</v>
      </c>
      <c r="J257" s="1">
        <v>26267</v>
      </c>
      <c r="K257">
        <f t="shared" si="140"/>
        <v>49337.88</v>
      </c>
      <c r="L257">
        <f t="shared" si="141"/>
        <v>1.8783218487075035</v>
      </c>
      <c r="M257" s="5">
        <f t="shared" si="142"/>
        <v>1</v>
      </c>
      <c r="N257" s="5">
        <f t="shared" si="143"/>
        <v>2</v>
      </c>
      <c r="O257" s="1"/>
      <c r="P257" s="1"/>
      <c r="Q257" s="1"/>
      <c r="R257" s="1"/>
      <c r="S257" s="1"/>
      <c r="T257" s="1"/>
      <c r="U257" s="53" t="s">
        <v>70</v>
      </c>
      <c r="V257" s="1">
        <v>15</v>
      </c>
      <c r="W257" s="53">
        <v>2</v>
      </c>
      <c r="X257">
        <f t="shared" si="144"/>
        <v>400000</v>
      </c>
      <c r="Y257" s="3">
        <f t="shared" si="145"/>
        <v>2</v>
      </c>
      <c r="Z257">
        <f t="shared" si="136"/>
        <v>51704</v>
      </c>
      <c r="AA257" s="1">
        <v>25852</v>
      </c>
      <c r="AB257">
        <f t="shared" si="146"/>
        <v>37938.959999999999</v>
      </c>
      <c r="AC257">
        <f t="shared" si="147"/>
        <v>1.467544483985765</v>
      </c>
      <c r="AD257" s="5">
        <f t="shared" si="148"/>
        <v>1</v>
      </c>
      <c r="AE257" s="5">
        <f t="shared" si="149"/>
        <v>2</v>
      </c>
      <c r="AF257" s="1"/>
      <c r="AG257" s="1"/>
      <c r="AH257" s="1"/>
      <c r="AI257" s="1"/>
      <c r="AJ257" s="1"/>
      <c r="AK257" s="53" t="s">
        <v>70</v>
      </c>
      <c r="AL257" s="1">
        <v>16</v>
      </c>
      <c r="AM257" s="53">
        <v>2</v>
      </c>
      <c r="AN257">
        <f t="shared" si="150"/>
        <v>400000</v>
      </c>
      <c r="AO257" s="3">
        <f t="shared" si="151"/>
        <v>2</v>
      </c>
      <c r="AP257">
        <f t="shared" si="137"/>
        <v>53798</v>
      </c>
      <c r="AQ257" s="1">
        <v>26899</v>
      </c>
      <c r="AR257">
        <f t="shared" si="152"/>
        <v>49339.02</v>
      </c>
      <c r="AS257">
        <f t="shared" si="153"/>
        <v>1.8342324993494181</v>
      </c>
      <c r="AT257" s="5">
        <f t="shared" si="154"/>
        <v>1</v>
      </c>
      <c r="AU257" s="5">
        <f t="shared" si="155"/>
        <v>2</v>
      </c>
    </row>
    <row r="258" spans="1:47" x14ac:dyDescent="0.2">
      <c r="A258" s="1"/>
      <c r="B258" s="1"/>
      <c r="C258" s="1"/>
      <c r="D258" s="53" t="s">
        <v>71</v>
      </c>
      <c r="E258" s="1">
        <v>15</v>
      </c>
      <c r="F258" s="53">
        <v>2</v>
      </c>
      <c r="G258">
        <f t="shared" si="138"/>
        <v>400000</v>
      </c>
      <c r="H258" s="3">
        <f t="shared" si="139"/>
        <v>2</v>
      </c>
      <c r="I258">
        <f t="shared" si="135"/>
        <v>50828</v>
      </c>
      <c r="J258" s="1">
        <v>25414</v>
      </c>
      <c r="K258">
        <f t="shared" si="140"/>
        <v>49337.88</v>
      </c>
      <c r="L258">
        <f t="shared" si="141"/>
        <v>1.9413661761233965</v>
      </c>
      <c r="M258" s="5">
        <f t="shared" si="142"/>
        <v>1</v>
      </c>
      <c r="N258" s="5">
        <f t="shared" si="143"/>
        <v>2</v>
      </c>
      <c r="O258" s="1"/>
      <c r="P258" s="1"/>
      <c r="Q258" s="1"/>
      <c r="R258" s="1"/>
      <c r="S258" s="1"/>
      <c r="T258" s="1"/>
      <c r="U258" s="53" t="s">
        <v>71</v>
      </c>
      <c r="V258" s="1">
        <v>15</v>
      </c>
      <c r="W258" s="53">
        <v>2</v>
      </c>
      <c r="X258">
        <f t="shared" si="144"/>
        <v>400000</v>
      </c>
      <c r="Y258" s="3">
        <f t="shared" si="145"/>
        <v>2</v>
      </c>
      <c r="Z258">
        <f t="shared" si="136"/>
        <v>51492</v>
      </c>
      <c r="AA258" s="1">
        <v>25746</v>
      </c>
      <c r="AB258">
        <f t="shared" si="146"/>
        <v>37938.959999999999</v>
      </c>
      <c r="AC258">
        <f t="shared" si="147"/>
        <v>1.4735865765555813</v>
      </c>
      <c r="AD258" s="5">
        <f t="shared" si="148"/>
        <v>1</v>
      </c>
      <c r="AE258" s="5">
        <f t="shared" si="149"/>
        <v>2</v>
      </c>
      <c r="AF258" s="1"/>
      <c r="AG258" s="1"/>
      <c r="AH258" s="1"/>
      <c r="AI258" s="1"/>
      <c r="AJ258" s="1"/>
      <c r="AK258" s="53" t="s">
        <v>71</v>
      </c>
      <c r="AL258" s="1">
        <v>16</v>
      </c>
      <c r="AM258" s="53">
        <v>2</v>
      </c>
      <c r="AN258">
        <f t="shared" si="150"/>
        <v>400000</v>
      </c>
      <c r="AO258" s="3">
        <f t="shared" si="151"/>
        <v>2</v>
      </c>
      <c r="AP258">
        <f t="shared" si="137"/>
        <v>51226</v>
      </c>
      <c r="AQ258" s="1">
        <v>25613</v>
      </c>
      <c r="AR258">
        <f t="shared" si="152"/>
        <v>49339.02</v>
      </c>
      <c r="AS258">
        <f t="shared" si="153"/>
        <v>1.9263272556904696</v>
      </c>
      <c r="AT258" s="5">
        <f t="shared" si="154"/>
        <v>1</v>
      </c>
      <c r="AU258" s="5">
        <f t="shared" si="155"/>
        <v>2</v>
      </c>
    </row>
    <row r="259" spans="1:47" x14ac:dyDescent="0.2">
      <c r="A259" s="1"/>
      <c r="B259" s="1"/>
      <c r="C259" s="1"/>
      <c r="D259" s="53" t="s">
        <v>81</v>
      </c>
      <c r="E259" s="1">
        <v>15</v>
      </c>
      <c r="F259" s="53">
        <v>2</v>
      </c>
      <c r="G259">
        <f t="shared" si="138"/>
        <v>400000</v>
      </c>
      <c r="H259" s="3">
        <f t="shared" si="139"/>
        <v>3</v>
      </c>
      <c r="I259">
        <f t="shared" si="135"/>
        <v>48666</v>
      </c>
      <c r="J259" s="1">
        <v>24333</v>
      </c>
      <c r="K259">
        <f t="shared" si="140"/>
        <v>49337.88</v>
      </c>
      <c r="L259">
        <f>K259/J259</f>
        <v>2.0276118850943163</v>
      </c>
      <c r="M259" s="5">
        <f>_xlfn.FLOOR.PRECISE(L259)</f>
        <v>2</v>
      </c>
      <c r="N259" s="5">
        <f>ROUNDUP(L259,0)</f>
        <v>3</v>
      </c>
      <c r="O259" s="1"/>
      <c r="P259" s="1"/>
      <c r="Q259" s="1"/>
      <c r="R259" s="1"/>
      <c r="S259" s="1"/>
      <c r="T259" s="1"/>
      <c r="U259" s="53" t="s">
        <v>81</v>
      </c>
      <c r="V259" s="1">
        <v>15</v>
      </c>
      <c r="W259" s="53">
        <v>2</v>
      </c>
      <c r="X259">
        <f t="shared" si="144"/>
        <v>400000</v>
      </c>
      <c r="Y259" s="3">
        <f t="shared" si="145"/>
        <v>2</v>
      </c>
      <c r="Z259">
        <f t="shared" si="136"/>
        <v>51386</v>
      </c>
      <c r="AA259" s="1">
        <v>25693</v>
      </c>
      <c r="AB259">
        <f t="shared" si="146"/>
        <v>37938.959999999999</v>
      </c>
      <c r="AC259">
        <f>AB259/AA259</f>
        <v>1.4766263184524968</v>
      </c>
      <c r="AD259" s="5">
        <f>_xlfn.FLOOR.PRECISE(AC259)</f>
        <v>1</v>
      </c>
      <c r="AE259" s="5">
        <f>ROUNDUP(AC259,0)</f>
        <v>2</v>
      </c>
      <c r="AF259" s="1"/>
      <c r="AG259" s="1"/>
      <c r="AH259" s="1"/>
      <c r="AI259" s="1"/>
      <c r="AJ259" s="1"/>
      <c r="AK259" s="53" t="s">
        <v>81</v>
      </c>
      <c r="AL259" s="1">
        <v>16</v>
      </c>
      <c r="AM259" s="53">
        <v>2</v>
      </c>
      <c r="AN259">
        <f t="shared" si="150"/>
        <v>400000</v>
      </c>
      <c r="AO259" s="3">
        <f t="shared" si="151"/>
        <v>2</v>
      </c>
      <c r="AP259">
        <f t="shared" si="137"/>
        <v>49400</v>
      </c>
      <c r="AQ259" s="1">
        <v>24700</v>
      </c>
      <c r="AR259">
        <f t="shared" si="152"/>
        <v>49339.02</v>
      </c>
      <c r="AS259">
        <f>AR259/AQ259</f>
        <v>1.9975311740890687</v>
      </c>
      <c r="AT259" s="5">
        <f>_xlfn.FLOOR.PRECISE(AS259)</f>
        <v>1</v>
      </c>
      <c r="AU259" s="5">
        <f>ROUNDUP(AS259,0)</f>
        <v>2</v>
      </c>
    </row>
    <row r="260" spans="1:47" x14ac:dyDescent="0.2">
      <c r="A260" s="1"/>
      <c r="B260" s="1"/>
      <c r="C260" s="1"/>
      <c r="D260" s="53" t="s">
        <v>82</v>
      </c>
      <c r="E260" s="1">
        <v>15</v>
      </c>
      <c r="F260" s="53">
        <v>2</v>
      </c>
      <c r="G260">
        <f t="shared" si="138"/>
        <v>400000</v>
      </c>
      <c r="H260" s="3">
        <f t="shared" si="139"/>
        <v>3</v>
      </c>
      <c r="I260">
        <f t="shared" si="135"/>
        <v>47142</v>
      </c>
      <c r="J260" s="1">
        <v>23571</v>
      </c>
      <c r="K260">
        <f t="shared" si="140"/>
        <v>49337.88</v>
      </c>
      <c r="L260">
        <f t="shared" ref="L260:L283" si="156">K260/J260</f>
        <v>2.0931602392770778</v>
      </c>
      <c r="M260" s="5">
        <f t="shared" ref="M260:M283" si="157">_xlfn.FLOOR.PRECISE(L260)</f>
        <v>2</v>
      </c>
      <c r="N260" s="5">
        <f t="shared" ref="N260:N283" si="158">ROUNDUP(L260,0)</f>
        <v>3</v>
      </c>
      <c r="O260" s="1"/>
      <c r="P260" s="1"/>
      <c r="Q260" s="1"/>
      <c r="R260" s="1"/>
      <c r="S260" s="1"/>
      <c r="T260" s="1"/>
      <c r="U260" s="53" t="s">
        <v>82</v>
      </c>
      <c r="V260" s="1">
        <v>15</v>
      </c>
      <c r="W260" s="53">
        <v>2</v>
      </c>
      <c r="X260">
        <f t="shared" si="144"/>
        <v>400000</v>
      </c>
      <c r="Y260" s="3">
        <f t="shared" si="145"/>
        <v>2</v>
      </c>
      <c r="Z260">
        <f t="shared" si="136"/>
        <v>50978</v>
      </c>
      <c r="AA260" s="1">
        <v>25489</v>
      </c>
      <c r="AB260">
        <f t="shared" si="146"/>
        <v>37938.959999999999</v>
      </c>
      <c r="AC260">
        <f t="shared" ref="AC260:AC283" si="159">AB260/AA260</f>
        <v>1.4884444270077288</v>
      </c>
      <c r="AD260" s="5">
        <f t="shared" ref="AD260:AD283" si="160">_xlfn.FLOOR.PRECISE(AC260)</f>
        <v>1</v>
      </c>
      <c r="AE260" s="5">
        <f t="shared" ref="AE260:AE283" si="161">ROUNDUP(AC260,0)</f>
        <v>2</v>
      </c>
      <c r="AF260" s="1"/>
      <c r="AG260" s="1"/>
      <c r="AH260" s="1"/>
      <c r="AI260" s="1"/>
      <c r="AJ260" s="1"/>
      <c r="AK260" s="53" t="s">
        <v>82</v>
      </c>
      <c r="AL260" s="1">
        <v>16</v>
      </c>
      <c r="AM260" s="53">
        <v>2</v>
      </c>
      <c r="AN260">
        <f t="shared" si="150"/>
        <v>400000</v>
      </c>
      <c r="AO260" s="3">
        <f t="shared" si="151"/>
        <v>3</v>
      </c>
      <c r="AP260">
        <f t="shared" si="137"/>
        <v>46738</v>
      </c>
      <c r="AQ260" s="1">
        <v>23369</v>
      </c>
      <c r="AR260">
        <f t="shared" si="152"/>
        <v>49339.02</v>
      </c>
      <c r="AS260">
        <f t="shared" ref="AS260:AS283" si="162">AR260/AQ260</f>
        <v>2.1113021524241513</v>
      </c>
      <c r="AT260" s="5">
        <f t="shared" ref="AT260:AT283" si="163">_xlfn.FLOOR.PRECISE(AS260)</f>
        <v>2</v>
      </c>
      <c r="AU260" s="5">
        <f t="shared" ref="AU260:AU283" si="164">ROUNDUP(AS260,0)</f>
        <v>3</v>
      </c>
    </row>
    <row r="261" spans="1:47" x14ac:dyDescent="0.2">
      <c r="A261" s="1"/>
      <c r="B261" s="1"/>
      <c r="C261" s="1"/>
      <c r="D261" s="53" t="s">
        <v>83</v>
      </c>
      <c r="E261" s="1">
        <v>15</v>
      </c>
      <c r="F261" s="53">
        <v>2</v>
      </c>
      <c r="G261">
        <f t="shared" si="138"/>
        <v>400000</v>
      </c>
      <c r="H261" s="3">
        <f t="shared" si="139"/>
        <v>3</v>
      </c>
      <c r="I261">
        <f t="shared" si="135"/>
        <v>44628</v>
      </c>
      <c r="J261" s="1">
        <v>22314</v>
      </c>
      <c r="K261">
        <f t="shared" si="140"/>
        <v>49337.88</v>
      </c>
      <c r="L261">
        <f t="shared" si="156"/>
        <v>2.2110728690508199</v>
      </c>
      <c r="M261" s="5">
        <f t="shared" si="157"/>
        <v>2</v>
      </c>
      <c r="N261" s="5">
        <f t="shared" si="158"/>
        <v>3</v>
      </c>
      <c r="O261" s="1"/>
      <c r="P261" s="1"/>
      <c r="Q261" s="1"/>
      <c r="R261" s="1"/>
      <c r="S261" s="1"/>
      <c r="T261" s="1"/>
      <c r="U261" s="53" t="s">
        <v>83</v>
      </c>
      <c r="V261" s="1">
        <v>15</v>
      </c>
      <c r="W261" s="53">
        <v>2</v>
      </c>
      <c r="X261">
        <f t="shared" si="144"/>
        <v>400000</v>
      </c>
      <c r="Y261" s="3">
        <f t="shared" si="145"/>
        <v>2</v>
      </c>
      <c r="Z261">
        <f t="shared" si="136"/>
        <v>50656</v>
      </c>
      <c r="AA261" s="1">
        <v>25328</v>
      </c>
      <c r="AB261">
        <f t="shared" si="146"/>
        <v>37938.959999999999</v>
      </c>
      <c r="AC261">
        <f t="shared" si="159"/>
        <v>1.4979058749210359</v>
      </c>
      <c r="AD261" s="5">
        <f t="shared" si="160"/>
        <v>1</v>
      </c>
      <c r="AE261" s="5">
        <f t="shared" si="161"/>
        <v>2</v>
      </c>
      <c r="AF261" s="1"/>
      <c r="AG261" s="1"/>
      <c r="AH261" s="1"/>
      <c r="AI261" s="1"/>
      <c r="AJ261" s="1"/>
      <c r="AK261" s="53" t="s">
        <v>83</v>
      </c>
      <c r="AL261" s="1">
        <v>16</v>
      </c>
      <c r="AM261" s="53">
        <v>2</v>
      </c>
      <c r="AN261">
        <f t="shared" si="150"/>
        <v>400000</v>
      </c>
      <c r="AO261" s="3">
        <f t="shared" si="151"/>
        <v>3</v>
      </c>
      <c r="AP261">
        <f t="shared" si="137"/>
        <v>44436</v>
      </c>
      <c r="AQ261" s="1">
        <v>22218</v>
      </c>
      <c r="AR261">
        <f t="shared" si="152"/>
        <v>49339.02</v>
      </c>
      <c r="AS261">
        <f t="shared" si="162"/>
        <v>2.2206778287874696</v>
      </c>
      <c r="AT261" s="5">
        <f t="shared" si="163"/>
        <v>2</v>
      </c>
      <c r="AU261" s="5">
        <f t="shared" si="164"/>
        <v>3</v>
      </c>
    </row>
    <row r="262" spans="1:47" x14ac:dyDescent="0.2">
      <c r="A262" s="1"/>
      <c r="B262" s="1"/>
      <c r="C262" s="1"/>
      <c r="D262" s="53" t="s">
        <v>84</v>
      </c>
      <c r="E262" s="1">
        <v>15</v>
      </c>
      <c r="F262" s="53">
        <v>2</v>
      </c>
      <c r="G262">
        <f t="shared" si="138"/>
        <v>400000</v>
      </c>
      <c r="H262" s="3">
        <f t="shared" si="139"/>
        <v>3</v>
      </c>
      <c r="I262">
        <f t="shared" si="135"/>
        <v>43246</v>
      </c>
      <c r="J262" s="1">
        <v>21623</v>
      </c>
      <c r="K262">
        <f t="shared" si="140"/>
        <v>49337.88</v>
      </c>
      <c r="L262">
        <f t="shared" si="156"/>
        <v>2.2817314896175369</v>
      </c>
      <c r="M262" s="5">
        <f t="shared" si="157"/>
        <v>2</v>
      </c>
      <c r="N262" s="5">
        <f t="shared" si="158"/>
        <v>3</v>
      </c>
      <c r="O262" s="1"/>
      <c r="P262" s="1"/>
      <c r="Q262" s="1"/>
      <c r="R262" s="1"/>
      <c r="S262" s="1"/>
      <c r="T262" s="1"/>
      <c r="U262" s="53" t="s">
        <v>84</v>
      </c>
      <c r="V262" s="1">
        <v>15</v>
      </c>
      <c r="W262" s="53">
        <v>2</v>
      </c>
      <c r="X262">
        <f t="shared" si="144"/>
        <v>400000</v>
      </c>
      <c r="Y262" s="3">
        <f t="shared" si="145"/>
        <v>2</v>
      </c>
      <c r="Z262">
        <f t="shared" si="136"/>
        <v>50050</v>
      </c>
      <c r="AA262" s="1">
        <v>25025</v>
      </c>
      <c r="AB262">
        <f t="shared" si="146"/>
        <v>37938.959999999999</v>
      </c>
      <c r="AC262">
        <f t="shared" si="159"/>
        <v>1.5160423576423576</v>
      </c>
      <c r="AD262" s="5">
        <f t="shared" si="160"/>
        <v>1</v>
      </c>
      <c r="AE262" s="5">
        <f t="shared" si="161"/>
        <v>2</v>
      </c>
      <c r="AF262" s="1"/>
      <c r="AG262" s="1"/>
      <c r="AH262" s="1"/>
      <c r="AI262" s="1"/>
      <c r="AJ262" s="1"/>
      <c r="AK262" s="53" t="s">
        <v>84</v>
      </c>
      <c r="AL262" s="1">
        <v>16</v>
      </c>
      <c r="AM262" s="53">
        <v>2</v>
      </c>
      <c r="AN262">
        <f t="shared" si="150"/>
        <v>400000</v>
      </c>
      <c r="AO262" s="3">
        <f t="shared" si="151"/>
        <v>3</v>
      </c>
      <c r="AP262">
        <f t="shared" si="137"/>
        <v>42444</v>
      </c>
      <c r="AQ262" s="1">
        <v>21222</v>
      </c>
      <c r="AR262">
        <f t="shared" si="152"/>
        <v>49339.02</v>
      </c>
      <c r="AS262">
        <f t="shared" si="162"/>
        <v>2.324899632456884</v>
      </c>
      <c r="AT262" s="5">
        <f t="shared" si="163"/>
        <v>2</v>
      </c>
      <c r="AU262" s="5">
        <f t="shared" si="164"/>
        <v>3</v>
      </c>
    </row>
    <row r="263" spans="1:47" x14ac:dyDescent="0.2">
      <c r="A263" s="1"/>
      <c r="B263" s="1"/>
      <c r="C263" s="1"/>
      <c r="D263" s="53" t="s">
        <v>85</v>
      </c>
      <c r="E263" s="1">
        <v>15</v>
      </c>
      <c r="F263" s="53">
        <v>2</v>
      </c>
      <c r="G263">
        <f t="shared" si="138"/>
        <v>400000</v>
      </c>
      <c r="H263" s="3">
        <f t="shared" si="139"/>
        <v>3</v>
      </c>
      <c r="I263">
        <f t="shared" si="135"/>
        <v>41506</v>
      </c>
      <c r="J263" s="1">
        <v>20753</v>
      </c>
      <c r="K263">
        <f t="shared" si="140"/>
        <v>49337.88</v>
      </c>
      <c r="L263">
        <f t="shared" si="156"/>
        <v>2.3773854382498913</v>
      </c>
      <c r="M263" s="5">
        <f t="shared" si="157"/>
        <v>2</v>
      </c>
      <c r="N263" s="5">
        <f t="shared" si="158"/>
        <v>3</v>
      </c>
      <c r="O263" s="1"/>
      <c r="P263" s="1"/>
      <c r="Q263" s="1"/>
      <c r="R263" s="1"/>
      <c r="S263" s="1"/>
      <c r="T263" s="1"/>
      <c r="U263" s="53" t="s">
        <v>85</v>
      </c>
      <c r="V263" s="1">
        <v>15</v>
      </c>
      <c r="W263" s="53">
        <v>2</v>
      </c>
      <c r="X263">
        <f t="shared" si="144"/>
        <v>400000</v>
      </c>
      <c r="Y263" s="3">
        <f t="shared" si="145"/>
        <v>2</v>
      </c>
      <c r="Z263">
        <f t="shared" si="136"/>
        <v>49280</v>
      </c>
      <c r="AA263" s="1">
        <v>24640</v>
      </c>
      <c r="AB263">
        <f t="shared" si="146"/>
        <v>37938.959999999999</v>
      </c>
      <c r="AC263">
        <f t="shared" si="159"/>
        <v>1.5397305194805195</v>
      </c>
      <c r="AD263" s="5">
        <f t="shared" si="160"/>
        <v>1</v>
      </c>
      <c r="AE263" s="5">
        <f t="shared" si="161"/>
        <v>2</v>
      </c>
      <c r="AF263" s="1"/>
      <c r="AG263" s="1"/>
      <c r="AH263" s="1"/>
      <c r="AI263" s="1"/>
      <c r="AJ263" s="1"/>
      <c r="AK263" s="53" t="s">
        <v>85</v>
      </c>
      <c r="AL263" s="1">
        <v>16</v>
      </c>
      <c r="AM263" s="53">
        <v>2</v>
      </c>
      <c r="AN263">
        <f t="shared" si="150"/>
        <v>400000</v>
      </c>
      <c r="AO263" s="3">
        <f t="shared" si="151"/>
        <v>3</v>
      </c>
      <c r="AP263">
        <f t="shared" si="137"/>
        <v>39966</v>
      </c>
      <c r="AQ263" s="1">
        <v>19983</v>
      </c>
      <c r="AR263">
        <f t="shared" si="152"/>
        <v>49339.02</v>
      </c>
      <c r="AS263">
        <f t="shared" si="162"/>
        <v>2.4690496922384026</v>
      </c>
      <c r="AT263" s="5">
        <f t="shared" si="163"/>
        <v>2</v>
      </c>
      <c r="AU263" s="5">
        <f t="shared" si="164"/>
        <v>3</v>
      </c>
    </row>
    <row r="264" spans="1:47" x14ac:dyDescent="0.2">
      <c r="A264" s="1"/>
      <c r="B264" s="1"/>
      <c r="C264" s="1"/>
      <c r="D264" s="53" t="s">
        <v>86</v>
      </c>
      <c r="E264" s="1">
        <v>15</v>
      </c>
      <c r="F264" s="53">
        <v>2</v>
      </c>
      <c r="G264">
        <f t="shared" si="138"/>
        <v>400000</v>
      </c>
      <c r="H264" s="3">
        <f t="shared" si="139"/>
        <v>3</v>
      </c>
      <c r="I264">
        <f t="shared" si="135"/>
        <v>39272</v>
      </c>
      <c r="J264" s="1">
        <v>19636</v>
      </c>
      <c r="K264">
        <f t="shared" si="140"/>
        <v>49337.88</v>
      </c>
      <c r="L264">
        <f t="shared" si="156"/>
        <v>2.512623752291709</v>
      </c>
      <c r="M264" s="5">
        <f t="shared" si="157"/>
        <v>2</v>
      </c>
      <c r="N264" s="5">
        <f t="shared" si="158"/>
        <v>3</v>
      </c>
      <c r="O264" s="1"/>
      <c r="P264" s="1"/>
      <c r="Q264" s="1"/>
      <c r="R264" s="1"/>
      <c r="S264" s="1"/>
      <c r="T264" s="1"/>
      <c r="U264" s="53" t="s">
        <v>86</v>
      </c>
      <c r="V264" s="1">
        <v>15</v>
      </c>
      <c r="W264" s="53">
        <v>2</v>
      </c>
      <c r="X264">
        <f t="shared" si="144"/>
        <v>400000</v>
      </c>
      <c r="Y264" s="3">
        <f t="shared" si="145"/>
        <v>2</v>
      </c>
      <c r="Z264">
        <f t="shared" si="136"/>
        <v>48656</v>
      </c>
      <c r="AA264" s="1">
        <v>24328</v>
      </c>
      <c r="AB264">
        <f t="shared" si="146"/>
        <v>37938.959999999999</v>
      </c>
      <c r="AC264">
        <f t="shared" si="159"/>
        <v>1.5594771456757646</v>
      </c>
      <c r="AD264" s="5">
        <f t="shared" si="160"/>
        <v>1</v>
      </c>
      <c r="AE264" s="5">
        <f t="shared" si="161"/>
        <v>2</v>
      </c>
      <c r="AF264" s="1"/>
      <c r="AG264" s="1"/>
      <c r="AH264" s="1"/>
      <c r="AI264" s="1"/>
      <c r="AJ264" s="1"/>
      <c r="AK264" s="53" t="s">
        <v>86</v>
      </c>
      <c r="AL264" s="1">
        <v>16</v>
      </c>
      <c r="AM264" s="53">
        <v>2</v>
      </c>
      <c r="AN264">
        <f t="shared" si="150"/>
        <v>400000</v>
      </c>
      <c r="AO264" s="3">
        <f t="shared" si="151"/>
        <v>3</v>
      </c>
      <c r="AP264">
        <f t="shared" si="137"/>
        <v>37548</v>
      </c>
      <c r="AQ264" s="1">
        <v>18774</v>
      </c>
      <c r="AR264">
        <f t="shared" si="152"/>
        <v>49339.02</v>
      </c>
      <c r="AS264">
        <f t="shared" si="162"/>
        <v>2.6280504953659314</v>
      </c>
      <c r="AT264" s="5">
        <f t="shared" si="163"/>
        <v>2</v>
      </c>
      <c r="AU264" s="5">
        <f t="shared" si="164"/>
        <v>3</v>
      </c>
    </row>
    <row r="265" spans="1:47" x14ac:dyDescent="0.2">
      <c r="A265" s="1"/>
      <c r="B265" s="1"/>
      <c r="C265" s="1"/>
      <c r="D265" s="53" t="s">
        <v>87</v>
      </c>
      <c r="E265" s="1">
        <v>15</v>
      </c>
      <c r="F265" s="53">
        <v>2</v>
      </c>
      <c r="G265">
        <f>B$4/25</f>
        <v>400000</v>
      </c>
      <c r="H265" s="3">
        <f t="shared" si="139"/>
        <v>3</v>
      </c>
      <c r="I265">
        <f t="shared" si="135"/>
        <v>37556</v>
      </c>
      <c r="J265" s="1">
        <v>18778</v>
      </c>
      <c r="K265">
        <f t="shared" si="140"/>
        <v>49337.88</v>
      </c>
      <c r="L265">
        <f t="shared" si="156"/>
        <v>2.6274299712429436</v>
      </c>
      <c r="M265" s="5">
        <f t="shared" si="157"/>
        <v>2</v>
      </c>
      <c r="N265" s="5">
        <f t="shared" si="158"/>
        <v>3</v>
      </c>
      <c r="O265" s="1"/>
      <c r="P265" s="1"/>
      <c r="Q265" s="1"/>
      <c r="R265" s="1"/>
      <c r="S265" s="1"/>
      <c r="T265" s="1"/>
      <c r="U265" s="53" t="s">
        <v>87</v>
      </c>
      <c r="V265" s="1">
        <v>15</v>
      </c>
      <c r="W265" s="53">
        <v>2</v>
      </c>
      <c r="X265">
        <f>S$4/25</f>
        <v>400000</v>
      </c>
      <c r="Y265" s="3">
        <f t="shared" si="145"/>
        <v>2</v>
      </c>
      <c r="Z265">
        <f t="shared" si="136"/>
        <v>47906</v>
      </c>
      <c r="AA265" s="1">
        <v>23953</v>
      </c>
      <c r="AB265">
        <f t="shared" si="146"/>
        <v>37938.959999999999</v>
      </c>
      <c r="AC265">
        <f t="shared" si="159"/>
        <v>1.5838917880849999</v>
      </c>
      <c r="AD265" s="5">
        <f t="shared" si="160"/>
        <v>1</v>
      </c>
      <c r="AE265" s="5">
        <f t="shared" si="161"/>
        <v>2</v>
      </c>
      <c r="AF265" s="1"/>
      <c r="AG265" s="1"/>
      <c r="AH265" s="1"/>
      <c r="AI265" s="1"/>
      <c r="AJ265" s="1"/>
      <c r="AK265" s="53" t="s">
        <v>87</v>
      </c>
      <c r="AL265" s="1">
        <v>16</v>
      </c>
      <c r="AM265" s="53">
        <v>2</v>
      </c>
      <c r="AN265">
        <f>AI$4/25</f>
        <v>400000</v>
      </c>
      <c r="AO265" s="3">
        <f t="shared" si="151"/>
        <v>3</v>
      </c>
      <c r="AP265">
        <f t="shared" si="137"/>
        <v>35530</v>
      </c>
      <c r="AQ265" s="1">
        <v>17765</v>
      </c>
      <c r="AR265">
        <f t="shared" si="152"/>
        <v>49339.02</v>
      </c>
      <c r="AS265">
        <f t="shared" si="162"/>
        <v>2.7773160709259779</v>
      </c>
      <c r="AT265" s="5">
        <f t="shared" si="163"/>
        <v>2</v>
      </c>
      <c r="AU265" s="5">
        <f t="shared" si="164"/>
        <v>3</v>
      </c>
    </row>
    <row r="266" spans="1:47" x14ac:dyDescent="0.2">
      <c r="A266" s="1"/>
      <c r="B266" s="1"/>
      <c r="C266" s="1"/>
      <c r="D266" s="53" t="s">
        <v>88</v>
      </c>
      <c r="E266" s="1">
        <v>15</v>
      </c>
      <c r="F266" s="53">
        <v>2</v>
      </c>
      <c r="G266">
        <f t="shared" si="138"/>
        <v>400000</v>
      </c>
      <c r="H266" s="3">
        <f t="shared" si="139"/>
        <v>3</v>
      </c>
      <c r="I266">
        <f t="shared" si="135"/>
        <v>35644</v>
      </c>
      <c r="J266" s="1">
        <v>17822</v>
      </c>
      <c r="K266">
        <f t="shared" si="140"/>
        <v>49337.88</v>
      </c>
      <c r="L266">
        <f t="shared" si="156"/>
        <v>2.7683694310402873</v>
      </c>
      <c r="M266" s="5">
        <f t="shared" si="157"/>
        <v>2</v>
      </c>
      <c r="N266" s="5">
        <f t="shared" si="158"/>
        <v>3</v>
      </c>
      <c r="O266" s="1"/>
      <c r="P266" s="1"/>
      <c r="Q266" s="1"/>
      <c r="R266" s="1"/>
      <c r="S266" s="1"/>
      <c r="T266" s="1"/>
      <c r="U266" s="53" t="s">
        <v>88</v>
      </c>
      <c r="V266" s="1">
        <v>15</v>
      </c>
      <c r="W266" s="53">
        <v>2</v>
      </c>
      <c r="X266">
        <f t="shared" si="144"/>
        <v>400000</v>
      </c>
      <c r="Y266" s="3">
        <f t="shared" si="145"/>
        <v>2</v>
      </c>
      <c r="Z266">
        <f t="shared" si="136"/>
        <v>47034</v>
      </c>
      <c r="AA266" s="1">
        <v>23517</v>
      </c>
      <c r="AB266">
        <f t="shared" si="146"/>
        <v>37938.959999999999</v>
      </c>
      <c r="AC266">
        <f t="shared" si="159"/>
        <v>1.6132567929582855</v>
      </c>
      <c r="AD266" s="5">
        <f t="shared" si="160"/>
        <v>1</v>
      </c>
      <c r="AE266" s="5">
        <f t="shared" si="161"/>
        <v>2</v>
      </c>
      <c r="AF266" s="1"/>
      <c r="AG266" s="1"/>
      <c r="AH266" s="1"/>
      <c r="AI266" s="1"/>
      <c r="AJ266" s="1"/>
      <c r="AK266" s="53" t="s">
        <v>88</v>
      </c>
      <c r="AL266" s="1">
        <v>16</v>
      </c>
      <c r="AM266" s="53">
        <v>2</v>
      </c>
      <c r="AN266">
        <f t="shared" si="150"/>
        <v>400000</v>
      </c>
      <c r="AO266" s="3">
        <f t="shared" si="151"/>
        <v>3</v>
      </c>
      <c r="AP266">
        <f t="shared" si="137"/>
        <v>33066</v>
      </c>
      <c r="AQ266" s="1">
        <v>16533</v>
      </c>
      <c r="AR266">
        <f t="shared" si="152"/>
        <v>49339.02</v>
      </c>
      <c r="AS266">
        <f t="shared" si="162"/>
        <v>2.9842750861912535</v>
      </c>
      <c r="AT266" s="5">
        <f t="shared" si="163"/>
        <v>2</v>
      </c>
      <c r="AU266" s="5">
        <f t="shared" si="164"/>
        <v>3</v>
      </c>
    </row>
    <row r="267" spans="1:47" x14ac:dyDescent="0.2">
      <c r="A267" s="1"/>
      <c r="B267" s="1"/>
      <c r="C267" s="1"/>
      <c r="D267" s="53" t="s">
        <v>89</v>
      </c>
      <c r="E267" s="1">
        <v>15</v>
      </c>
      <c r="F267" s="53">
        <v>2</v>
      </c>
      <c r="G267">
        <f t="shared" si="138"/>
        <v>400000</v>
      </c>
      <c r="H267" s="3">
        <f t="shared" si="139"/>
        <v>3</v>
      </c>
      <c r="I267">
        <f t="shared" si="135"/>
        <v>33358</v>
      </c>
      <c r="J267" s="1">
        <v>16679</v>
      </c>
      <c r="K267">
        <f t="shared" si="140"/>
        <v>49337.88</v>
      </c>
      <c r="L267">
        <f t="shared" si="156"/>
        <v>2.9580838179746984</v>
      </c>
      <c r="M267" s="5">
        <f t="shared" si="157"/>
        <v>2</v>
      </c>
      <c r="N267" s="5">
        <f t="shared" si="158"/>
        <v>3</v>
      </c>
      <c r="O267" s="1"/>
      <c r="P267" s="1"/>
      <c r="Q267" s="1"/>
      <c r="R267" s="1"/>
      <c r="S267" s="1"/>
      <c r="T267" s="1"/>
      <c r="U267" s="53" t="s">
        <v>89</v>
      </c>
      <c r="V267" s="1">
        <v>15</v>
      </c>
      <c r="W267" s="53">
        <v>2</v>
      </c>
      <c r="X267">
        <f t="shared" si="144"/>
        <v>400000</v>
      </c>
      <c r="Y267" s="3">
        <f t="shared" si="145"/>
        <v>2</v>
      </c>
      <c r="Z267">
        <f t="shared" si="136"/>
        <v>45600</v>
      </c>
      <c r="AA267" s="1">
        <v>22800</v>
      </c>
      <c r="AB267">
        <f t="shared" si="146"/>
        <v>37938.959999999999</v>
      </c>
      <c r="AC267">
        <f t="shared" si="159"/>
        <v>1.6639894736842105</v>
      </c>
      <c r="AD267" s="5">
        <f t="shared" si="160"/>
        <v>1</v>
      </c>
      <c r="AE267" s="5">
        <f t="shared" si="161"/>
        <v>2</v>
      </c>
      <c r="AF267" s="1"/>
      <c r="AG267" s="1"/>
      <c r="AH267" s="1"/>
      <c r="AI267" s="1"/>
      <c r="AJ267" s="1"/>
      <c r="AK267" s="53" t="s">
        <v>89</v>
      </c>
      <c r="AL267" s="1">
        <v>16</v>
      </c>
      <c r="AM267" s="53">
        <v>2</v>
      </c>
      <c r="AN267">
        <f t="shared" si="150"/>
        <v>400000</v>
      </c>
      <c r="AO267" s="3">
        <f t="shared" si="151"/>
        <v>4</v>
      </c>
      <c r="AP267">
        <f t="shared" si="137"/>
        <v>30762</v>
      </c>
      <c r="AQ267" s="1">
        <v>15381</v>
      </c>
      <c r="AR267">
        <f t="shared" si="152"/>
        <v>49339.02</v>
      </c>
      <c r="AS267">
        <f t="shared" si="162"/>
        <v>3.20779013068071</v>
      </c>
      <c r="AT267" s="5">
        <f t="shared" si="163"/>
        <v>3</v>
      </c>
      <c r="AU267" s="5">
        <f t="shared" si="164"/>
        <v>4</v>
      </c>
    </row>
    <row r="268" spans="1:47" x14ac:dyDescent="0.2">
      <c r="A268" s="1"/>
      <c r="B268" s="1"/>
      <c r="C268" s="1"/>
      <c r="D268" s="53" t="s">
        <v>90</v>
      </c>
      <c r="E268" s="1">
        <v>15</v>
      </c>
      <c r="F268" s="53">
        <v>2</v>
      </c>
      <c r="G268">
        <f t="shared" si="138"/>
        <v>400000</v>
      </c>
      <c r="H268" s="3">
        <f t="shared" si="139"/>
        <v>4</v>
      </c>
      <c r="I268">
        <f t="shared" si="135"/>
        <v>31866</v>
      </c>
      <c r="J268" s="1">
        <v>15933</v>
      </c>
      <c r="K268">
        <f t="shared" si="140"/>
        <v>49337.88</v>
      </c>
      <c r="L268">
        <f t="shared" si="156"/>
        <v>3.0965844473733757</v>
      </c>
      <c r="M268" s="5">
        <f t="shared" si="157"/>
        <v>3</v>
      </c>
      <c r="N268" s="5">
        <f t="shared" si="158"/>
        <v>4</v>
      </c>
      <c r="O268" s="1"/>
      <c r="P268" s="1"/>
      <c r="Q268" s="1"/>
      <c r="R268" s="1"/>
      <c r="S268" s="1"/>
      <c r="T268" s="1"/>
      <c r="U268" s="53" t="s">
        <v>90</v>
      </c>
      <c r="V268" s="1">
        <v>15</v>
      </c>
      <c r="W268" s="53">
        <v>2</v>
      </c>
      <c r="X268">
        <f t="shared" si="144"/>
        <v>400000</v>
      </c>
      <c r="Y268" s="3">
        <f t="shared" si="145"/>
        <v>2</v>
      </c>
      <c r="Z268">
        <f t="shared" si="136"/>
        <v>44564</v>
      </c>
      <c r="AA268" s="1">
        <v>22282</v>
      </c>
      <c r="AB268">
        <f t="shared" si="146"/>
        <v>37938.959999999999</v>
      </c>
      <c r="AC268">
        <f t="shared" si="159"/>
        <v>1.7026730096041647</v>
      </c>
      <c r="AD268" s="5">
        <f t="shared" si="160"/>
        <v>1</v>
      </c>
      <c r="AE268" s="5">
        <f t="shared" si="161"/>
        <v>2</v>
      </c>
      <c r="AF268" s="1"/>
      <c r="AG268" s="1"/>
      <c r="AH268" s="1"/>
      <c r="AI268" s="1"/>
      <c r="AJ268" s="1"/>
      <c r="AK268" s="53" t="s">
        <v>90</v>
      </c>
      <c r="AL268" s="1">
        <v>16</v>
      </c>
      <c r="AM268" s="53">
        <v>2</v>
      </c>
      <c r="AN268">
        <f t="shared" si="150"/>
        <v>400000</v>
      </c>
      <c r="AO268" s="3">
        <f t="shared" si="151"/>
        <v>4</v>
      </c>
      <c r="AP268">
        <f t="shared" si="137"/>
        <v>28478</v>
      </c>
      <c r="AQ268" s="1">
        <v>14239</v>
      </c>
      <c r="AR268">
        <f t="shared" si="152"/>
        <v>49339.02</v>
      </c>
      <c r="AS268">
        <f t="shared" si="162"/>
        <v>3.4650621532410981</v>
      </c>
      <c r="AT268" s="5">
        <f t="shared" si="163"/>
        <v>3</v>
      </c>
      <c r="AU268" s="5">
        <f t="shared" si="164"/>
        <v>4</v>
      </c>
    </row>
    <row r="269" spans="1:47" x14ac:dyDescent="0.2">
      <c r="A269" s="1"/>
      <c r="B269" s="1"/>
      <c r="C269" s="1"/>
      <c r="D269" s="53" t="s">
        <v>91</v>
      </c>
      <c r="E269" s="1">
        <v>15</v>
      </c>
      <c r="F269" s="53">
        <v>2</v>
      </c>
      <c r="G269">
        <f t="shared" si="138"/>
        <v>400000</v>
      </c>
      <c r="H269" s="3">
        <f t="shared" si="139"/>
        <v>4</v>
      </c>
      <c r="I269">
        <f t="shared" si="135"/>
        <v>29810</v>
      </c>
      <c r="J269" s="1">
        <v>14905</v>
      </c>
      <c r="K269">
        <f t="shared" si="140"/>
        <v>49337.88</v>
      </c>
      <c r="L269">
        <f t="shared" si="156"/>
        <v>3.3101563233814155</v>
      </c>
      <c r="M269" s="5">
        <f t="shared" si="157"/>
        <v>3</v>
      </c>
      <c r="N269" s="5">
        <f t="shared" si="158"/>
        <v>4</v>
      </c>
      <c r="O269" s="1"/>
      <c r="P269" s="1"/>
      <c r="Q269" s="1"/>
      <c r="R269" s="1"/>
      <c r="S269" s="1"/>
      <c r="T269" s="1"/>
      <c r="U269" s="53" t="s">
        <v>91</v>
      </c>
      <c r="V269" s="1">
        <v>15</v>
      </c>
      <c r="W269" s="53">
        <v>2</v>
      </c>
      <c r="X269">
        <f t="shared" si="144"/>
        <v>400000</v>
      </c>
      <c r="Y269" s="3">
        <f t="shared" si="145"/>
        <v>2</v>
      </c>
      <c r="Z269">
        <f t="shared" si="136"/>
        <v>43490</v>
      </c>
      <c r="AA269" s="1">
        <v>21745</v>
      </c>
      <c r="AB269">
        <f t="shared" si="146"/>
        <v>37938.959999999999</v>
      </c>
      <c r="AC269">
        <f t="shared" si="159"/>
        <v>1.744721085306967</v>
      </c>
      <c r="AD269" s="5">
        <f t="shared" si="160"/>
        <v>1</v>
      </c>
      <c r="AE269" s="5">
        <f t="shared" si="161"/>
        <v>2</v>
      </c>
      <c r="AF269" s="1"/>
      <c r="AG269" s="1"/>
      <c r="AH269" s="1"/>
      <c r="AI269" s="1"/>
      <c r="AJ269" s="1"/>
      <c r="AK269" s="53" t="s">
        <v>91</v>
      </c>
      <c r="AL269" s="1">
        <v>16</v>
      </c>
      <c r="AM269" s="53">
        <v>2</v>
      </c>
      <c r="AN269">
        <f t="shared" si="150"/>
        <v>400000</v>
      </c>
      <c r="AO269" s="3">
        <f t="shared" si="151"/>
        <v>4</v>
      </c>
      <c r="AP269">
        <f t="shared" si="137"/>
        <v>26650</v>
      </c>
      <c r="AQ269" s="1">
        <v>13325</v>
      </c>
      <c r="AR269">
        <f t="shared" si="152"/>
        <v>49339.02</v>
      </c>
      <c r="AS269">
        <f t="shared" si="162"/>
        <v>3.7027407129455909</v>
      </c>
      <c r="AT269" s="5">
        <f t="shared" si="163"/>
        <v>3</v>
      </c>
      <c r="AU269" s="5">
        <f t="shared" si="164"/>
        <v>4</v>
      </c>
    </row>
    <row r="270" spans="1:47" x14ac:dyDescent="0.2">
      <c r="A270" s="1"/>
      <c r="B270" s="1"/>
      <c r="C270" s="1"/>
      <c r="D270" s="53" t="s">
        <v>92</v>
      </c>
      <c r="E270" s="1">
        <v>15</v>
      </c>
      <c r="F270" s="53">
        <v>2</v>
      </c>
      <c r="G270">
        <f t="shared" si="138"/>
        <v>400000</v>
      </c>
      <c r="H270" s="3">
        <f t="shared" si="139"/>
        <v>4</v>
      </c>
      <c r="I270">
        <f t="shared" si="135"/>
        <v>27854</v>
      </c>
      <c r="J270" s="1">
        <v>13927</v>
      </c>
      <c r="K270">
        <f t="shared" si="140"/>
        <v>49337.88</v>
      </c>
      <c r="L270">
        <f t="shared" si="156"/>
        <v>3.5426064479069432</v>
      </c>
      <c r="M270" s="5">
        <f t="shared" si="157"/>
        <v>3</v>
      </c>
      <c r="N270" s="5">
        <f t="shared" si="158"/>
        <v>4</v>
      </c>
      <c r="O270" s="1"/>
      <c r="P270" s="1"/>
      <c r="Q270" s="1"/>
      <c r="R270" s="1"/>
      <c r="S270" s="1"/>
      <c r="T270" s="1"/>
      <c r="U270" s="53" t="s">
        <v>92</v>
      </c>
      <c r="V270" s="1">
        <v>15</v>
      </c>
      <c r="W270" s="53">
        <v>2</v>
      </c>
      <c r="X270">
        <f t="shared" si="144"/>
        <v>400000</v>
      </c>
      <c r="Y270" s="3">
        <f t="shared" si="145"/>
        <v>2</v>
      </c>
      <c r="Z270">
        <f t="shared" si="136"/>
        <v>42064</v>
      </c>
      <c r="AA270" s="1">
        <v>21032</v>
      </c>
      <c r="AB270">
        <f t="shared" si="146"/>
        <v>37938.959999999999</v>
      </c>
      <c r="AC270">
        <f t="shared" si="159"/>
        <v>1.8038683910232027</v>
      </c>
      <c r="AD270" s="5">
        <f t="shared" si="160"/>
        <v>1</v>
      </c>
      <c r="AE270" s="5">
        <f t="shared" si="161"/>
        <v>2</v>
      </c>
      <c r="AF270" s="1"/>
      <c r="AG270" s="1"/>
      <c r="AH270" s="1"/>
      <c r="AI270" s="1"/>
      <c r="AJ270" s="1"/>
      <c r="AK270" s="53" t="s">
        <v>92</v>
      </c>
      <c r="AL270" s="1">
        <v>16</v>
      </c>
      <c r="AM270" s="53">
        <v>2</v>
      </c>
      <c r="AN270">
        <f t="shared" si="150"/>
        <v>400000</v>
      </c>
      <c r="AO270" s="3">
        <f t="shared" si="151"/>
        <v>5</v>
      </c>
      <c r="AP270">
        <f t="shared" si="137"/>
        <v>24616</v>
      </c>
      <c r="AQ270" s="1">
        <v>12308</v>
      </c>
      <c r="AR270">
        <f t="shared" si="152"/>
        <v>49339.02</v>
      </c>
      <c r="AS270">
        <f t="shared" si="162"/>
        <v>4.0086951576210597</v>
      </c>
      <c r="AT270" s="5">
        <f t="shared" si="163"/>
        <v>4</v>
      </c>
      <c r="AU270" s="5">
        <f t="shared" si="164"/>
        <v>5</v>
      </c>
    </row>
    <row r="271" spans="1:47" x14ac:dyDescent="0.2">
      <c r="A271" s="1"/>
      <c r="B271" s="1"/>
      <c r="C271" s="1"/>
      <c r="D271" s="53" t="s">
        <v>93</v>
      </c>
      <c r="E271" s="1">
        <v>15</v>
      </c>
      <c r="F271" s="53">
        <v>2</v>
      </c>
      <c r="G271">
        <f t="shared" si="138"/>
        <v>400000</v>
      </c>
      <c r="H271" s="3">
        <f t="shared" si="139"/>
        <v>4</v>
      </c>
      <c r="I271">
        <f t="shared" si="135"/>
        <v>26404</v>
      </c>
      <c r="J271" s="1">
        <v>13202</v>
      </c>
      <c r="K271">
        <f t="shared" si="140"/>
        <v>49337.88</v>
      </c>
      <c r="L271">
        <f t="shared" si="156"/>
        <v>3.737151946674746</v>
      </c>
      <c r="M271" s="5">
        <f t="shared" si="157"/>
        <v>3</v>
      </c>
      <c r="N271" s="5">
        <f t="shared" si="158"/>
        <v>4</v>
      </c>
      <c r="O271" s="1"/>
      <c r="P271" s="1"/>
      <c r="Q271" s="1"/>
      <c r="R271" s="1"/>
      <c r="S271" s="1"/>
      <c r="T271" s="1"/>
      <c r="U271" s="53" t="s">
        <v>93</v>
      </c>
      <c r="V271" s="1">
        <v>15</v>
      </c>
      <c r="W271" s="53">
        <v>2</v>
      </c>
      <c r="X271">
        <f t="shared" si="144"/>
        <v>400000</v>
      </c>
      <c r="Y271" s="3">
        <f t="shared" si="145"/>
        <v>2</v>
      </c>
      <c r="Z271">
        <f t="shared" si="136"/>
        <v>40988</v>
      </c>
      <c r="AA271" s="1">
        <v>20494</v>
      </c>
      <c r="AB271">
        <f t="shared" si="146"/>
        <v>37938.959999999999</v>
      </c>
      <c r="AC271">
        <f t="shared" si="159"/>
        <v>1.8512227969161705</v>
      </c>
      <c r="AD271" s="5">
        <f t="shared" si="160"/>
        <v>1</v>
      </c>
      <c r="AE271" s="5">
        <f t="shared" si="161"/>
        <v>2</v>
      </c>
      <c r="AF271" s="1"/>
      <c r="AG271" s="1"/>
      <c r="AH271" s="1"/>
      <c r="AI271" s="1"/>
      <c r="AJ271" s="1"/>
      <c r="AK271" s="53" t="s">
        <v>93</v>
      </c>
      <c r="AL271" s="1">
        <v>16</v>
      </c>
      <c r="AM271" s="53">
        <v>2</v>
      </c>
      <c r="AN271">
        <f t="shared" si="150"/>
        <v>400000</v>
      </c>
      <c r="AO271" s="3">
        <f t="shared" si="151"/>
        <v>5</v>
      </c>
      <c r="AP271">
        <f t="shared" si="137"/>
        <v>22570</v>
      </c>
      <c r="AQ271" s="1">
        <v>11285</v>
      </c>
      <c r="AR271">
        <f t="shared" si="152"/>
        <v>49339.02</v>
      </c>
      <c r="AS271">
        <f t="shared" si="162"/>
        <v>4.3720886132033669</v>
      </c>
      <c r="AT271" s="5">
        <f t="shared" si="163"/>
        <v>4</v>
      </c>
      <c r="AU271" s="5">
        <f t="shared" si="164"/>
        <v>5</v>
      </c>
    </row>
    <row r="272" spans="1:47" x14ac:dyDescent="0.2">
      <c r="A272" s="1"/>
      <c r="B272" s="1"/>
      <c r="C272" s="1"/>
      <c r="D272" s="53" t="s">
        <v>94</v>
      </c>
      <c r="E272" s="1">
        <v>15</v>
      </c>
      <c r="F272" s="53">
        <v>2</v>
      </c>
      <c r="G272">
        <f t="shared" si="138"/>
        <v>400000</v>
      </c>
      <c r="H272" s="3">
        <f t="shared" si="139"/>
        <v>5</v>
      </c>
      <c r="I272">
        <f t="shared" si="135"/>
        <v>24374</v>
      </c>
      <c r="J272" s="1">
        <v>12187</v>
      </c>
      <c r="K272">
        <f t="shared" si="140"/>
        <v>49337.88</v>
      </c>
      <c r="L272">
        <f t="shared" si="156"/>
        <v>4.0484023959957334</v>
      </c>
      <c r="M272" s="5">
        <f t="shared" si="157"/>
        <v>4</v>
      </c>
      <c r="N272" s="5">
        <f t="shared" si="158"/>
        <v>5</v>
      </c>
      <c r="O272" s="1"/>
      <c r="P272" s="1"/>
      <c r="Q272" s="1"/>
      <c r="R272" s="1"/>
      <c r="S272" s="1"/>
      <c r="T272" s="1"/>
      <c r="U272" s="53" t="s">
        <v>94</v>
      </c>
      <c r="V272" s="1">
        <v>15</v>
      </c>
      <c r="W272" s="53">
        <v>2</v>
      </c>
      <c r="X272">
        <f t="shared" si="144"/>
        <v>400000</v>
      </c>
      <c r="Y272" s="3">
        <f t="shared" si="145"/>
        <v>2</v>
      </c>
      <c r="Z272">
        <f t="shared" si="136"/>
        <v>39660</v>
      </c>
      <c r="AA272" s="1">
        <v>19830</v>
      </c>
      <c r="AB272">
        <f t="shared" si="146"/>
        <v>37938.959999999999</v>
      </c>
      <c r="AC272">
        <f t="shared" si="159"/>
        <v>1.9132102874432677</v>
      </c>
      <c r="AD272" s="5">
        <f t="shared" si="160"/>
        <v>1</v>
      </c>
      <c r="AE272" s="5">
        <f t="shared" si="161"/>
        <v>2</v>
      </c>
      <c r="AF272" s="1"/>
      <c r="AG272" s="1"/>
      <c r="AH272" s="1"/>
      <c r="AI272" s="1"/>
      <c r="AJ272" s="1"/>
      <c r="AK272" s="53" t="s">
        <v>94</v>
      </c>
      <c r="AL272" s="1">
        <v>16</v>
      </c>
      <c r="AM272" s="53">
        <v>2</v>
      </c>
      <c r="AN272">
        <f t="shared" si="150"/>
        <v>400000</v>
      </c>
      <c r="AO272" s="3">
        <f t="shared" si="151"/>
        <v>5</v>
      </c>
      <c r="AP272">
        <f t="shared" si="137"/>
        <v>20472</v>
      </c>
      <c r="AQ272" s="1">
        <v>10236</v>
      </c>
      <c r="AR272">
        <f t="shared" si="152"/>
        <v>49339.02</v>
      </c>
      <c r="AS272">
        <f t="shared" si="162"/>
        <v>4.8201465416178193</v>
      </c>
      <c r="AT272" s="5">
        <f t="shared" si="163"/>
        <v>4</v>
      </c>
      <c r="AU272" s="5">
        <f t="shared" si="164"/>
        <v>5</v>
      </c>
    </row>
    <row r="273" spans="1:47" x14ac:dyDescent="0.2">
      <c r="A273" s="1"/>
      <c r="B273" s="1"/>
      <c r="C273" s="1"/>
      <c r="D273" s="53" t="s">
        <v>95</v>
      </c>
      <c r="E273" s="1">
        <v>15</v>
      </c>
      <c r="F273" s="53">
        <v>2</v>
      </c>
      <c r="G273">
        <f t="shared" si="138"/>
        <v>400000</v>
      </c>
      <c r="H273" s="3">
        <f t="shared" si="139"/>
        <v>5</v>
      </c>
      <c r="I273">
        <f t="shared" si="135"/>
        <v>22684</v>
      </c>
      <c r="J273" s="1">
        <v>11342</v>
      </c>
      <c r="K273">
        <f t="shared" si="140"/>
        <v>49337.88</v>
      </c>
      <c r="L273">
        <f t="shared" si="156"/>
        <v>4.3500158702168932</v>
      </c>
      <c r="M273" s="5">
        <f t="shared" si="157"/>
        <v>4</v>
      </c>
      <c r="N273" s="5">
        <f t="shared" si="158"/>
        <v>5</v>
      </c>
      <c r="O273" s="1"/>
      <c r="P273" s="1"/>
      <c r="Q273" s="1"/>
      <c r="R273" s="1"/>
      <c r="S273" s="1"/>
      <c r="T273" s="1"/>
      <c r="U273" s="53" t="s">
        <v>95</v>
      </c>
      <c r="V273" s="1">
        <v>15</v>
      </c>
      <c r="W273" s="53">
        <v>2</v>
      </c>
      <c r="X273">
        <f t="shared" si="144"/>
        <v>400000</v>
      </c>
      <c r="Y273" s="3">
        <f t="shared" si="145"/>
        <v>3</v>
      </c>
      <c r="Z273">
        <f t="shared" si="136"/>
        <v>37766</v>
      </c>
      <c r="AA273" s="1">
        <v>18883</v>
      </c>
      <c r="AB273">
        <f t="shared" si="146"/>
        <v>37938.959999999999</v>
      </c>
      <c r="AC273">
        <f t="shared" si="159"/>
        <v>2.0091595615103532</v>
      </c>
      <c r="AD273" s="5">
        <f t="shared" si="160"/>
        <v>2</v>
      </c>
      <c r="AE273" s="5">
        <f t="shared" si="161"/>
        <v>3</v>
      </c>
      <c r="AF273" s="1"/>
      <c r="AG273" s="1"/>
      <c r="AH273" s="1"/>
      <c r="AI273" s="1"/>
      <c r="AJ273" s="1"/>
      <c r="AK273" s="53" t="s">
        <v>95</v>
      </c>
      <c r="AL273" s="1">
        <v>16</v>
      </c>
      <c r="AM273" s="53">
        <v>2</v>
      </c>
      <c r="AN273">
        <f t="shared" si="150"/>
        <v>400000</v>
      </c>
      <c r="AO273" s="3">
        <f t="shared" si="151"/>
        <v>6</v>
      </c>
      <c r="AP273">
        <f t="shared" si="137"/>
        <v>18608</v>
      </c>
      <c r="AQ273" s="1">
        <v>9304</v>
      </c>
      <c r="AR273">
        <f t="shared" si="152"/>
        <v>49339.02</v>
      </c>
      <c r="AS273">
        <f t="shared" si="162"/>
        <v>5.302990111779879</v>
      </c>
      <c r="AT273" s="5">
        <f t="shared" si="163"/>
        <v>5</v>
      </c>
      <c r="AU273" s="5">
        <f t="shared" si="164"/>
        <v>6</v>
      </c>
    </row>
    <row r="274" spans="1:47" x14ac:dyDescent="0.2">
      <c r="A274" s="1"/>
      <c r="B274" s="1"/>
      <c r="C274" s="1"/>
      <c r="D274" s="53" t="s">
        <v>96</v>
      </c>
      <c r="E274" s="1">
        <v>15</v>
      </c>
      <c r="F274" s="53">
        <v>2</v>
      </c>
      <c r="G274">
        <f t="shared" si="138"/>
        <v>400000</v>
      </c>
      <c r="H274" s="3">
        <f t="shared" si="139"/>
        <v>5</v>
      </c>
      <c r="I274">
        <f t="shared" si="135"/>
        <v>21148</v>
      </c>
      <c r="J274" s="1">
        <v>10574</v>
      </c>
      <c r="K274">
        <f t="shared" si="140"/>
        <v>49337.88</v>
      </c>
      <c r="L274">
        <f t="shared" si="156"/>
        <v>4.6659617930773596</v>
      </c>
      <c r="M274" s="5">
        <f t="shared" si="157"/>
        <v>4</v>
      </c>
      <c r="N274" s="5">
        <f t="shared" si="158"/>
        <v>5</v>
      </c>
      <c r="O274" s="1"/>
      <c r="P274" s="1"/>
      <c r="Q274" s="1"/>
      <c r="R274" s="1"/>
      <c r="S274" s="1"/>
      <c r="T274" s="1"/>
      <c r="U274" s="53" t="s">
        <v>96</v>
      </c>
      <c r="V274" s="1">
        <v>15</v>
      </c>
      <c r="W274" s="53">
        <v>2</v>
      </c>
      <c r="X274">
        <f t="shared" si="144"/>
        <v>400000</v>
      </c>
      <c r="Y274" s="3">
        <f t="shared" si="145"/>
        <v>3</v>
      </c>
      <c r="Z274">
        <f t="shared" si="136"/>
        <v>36198</v>
      </c>
      <c r="AA274" s="1">
        <v>18099</v>
      </c>
      <c r="AB274">
        <f t="shared" si="146"/>
        <v>37938.959999999999</v>
      </c>
      <c r="AC274">
        <f t="shared" si="159"/>
        <v>2.0961909497762305</v>
      </c>
      <c r="AD274" s="5">
        <f t="shared" si="160"/>
        <v>2</v>
      </c>
      <c r="AE274" s="5">
        <f t="shared" si="161"/>
        <v>3</v>
      </c>
      <c r="AF274" s="1"/>
      <c r="AG274" s="1"/>
      <c r="AH274" s="1"/>
      <c r="AI274" s="1"/>
      <c r="AJ274" s="1"/>
      <c r="AK274" s="53" t="s">
        <v>96</v>
      </c>
      <c r="AL274" s="1">
        <v>16</v>
      </c>
      <c r="AM274" s="53">
        <v>2</v>
      </c>
      <c r="AN274">
        <f t="shared" si="150"/>
        <v>400000</v>
      </c>
      <c r="AO274" s="3">
        <f t="shared" si="151"/>
        <v>6</v>
      </c>
      <c r="AP274">
        <f t="shared" si="137"/>
        <v>16834</v>
      </c>
      <c r="AQ274" s="1">
        <v>8417</v>
      </c>
      <c r="AR274">
        <f t="shared" si="152"/>
        <v>49339.02</v>
      </c>
      <c r="AS274">
        <f t="shared" si="162"/>
        <v>5.861829630509682</v>
      </c>
      <c r="AT274" s="5">
        <f t="shared" si="163"/>
        <v>5</v>
      </c>
      <c r="AU274" s="5">
        <f t="shared" si="164"/>
        <v>6</v>
      </c>
    </row>
    <row r="275" spans="1:47" x14ac:dyDescent="0.2">
      <c r="A275" s="1"/>
      <c r="B275" s="1"/>
      <c r="C275" s="1"/>
      <c r="D275" s="53" t="s">
        <v>97</v>
      </c>
      <c r="E275" s="1">
        <v>15</v>
      </c>
      <c r="F275" s="53">
        <v>2</v>
      </c>
      <c r="G275">
        <f t="shared" si="138"/>
        <v>400000</v>
      </c>
      <c r="H275" s="3">
        <f t="shared" si="139"/>
        <v>6</v>
      </c>
      <c r="I275">
        <f t="shared" si="135"/>
        <v>19268</v>
      </c>
      <c r="J275" s="1">
        <v>9634</v>
      </c>
      <c r="K275">
        <f t="shared" si="140"/>
        <v>49337.88</v>
      </c>
      <c r="L275">
        <f t="shared" si="156"/>
        <v>5.1212248287315756</v>
      </c>
      <c r="M275" s="5">
        <f t="shared" si="157"/>
        <v>5</v>
      </c>
      <c r="N275" s="5">
        <f t="shared" si="158"/>
        <v>6</v>
      </c>
      <c r="O275" s="1"/>
      <c r="P275" s="1"/>
      <c r="Q275" s="1"/>
      <c r="R275" s="1"/>
      <c r="S275" s="1"/>
      <c r="T275" s="1"/>
      <c r="U275" s="53" t="s">
        <v>97</v>
      </c>
      <c r="V275" s="1">
        <v>15</v>
      </c>
      <c r="W275" s="53">
        <v>2</v>
      </c>
      <c r="X275">
        <f t="shared" si="144"/>
        <v>400000</v>
      </c>
      <c r="Y275" s="3">
        <f t="shared" si="145"/>
        <v>3</v>
      </c>
      <c r="Z275">
        <f t="shared" si="136"/>
        <v>34730</v>
      </c>
      <c r="AA275" s="1">
        <v>17365</v>
      </c>
      <c r="AB275">
        <f t="shared" si="146"/>
        <v>37938.959999999999</v>
      </c>
      <c r="AC275">
        <f t="shared" si="159"/>
        <v>2.1847947019867551</v>
      </c>
      <c r="AD275" s="5">
        <f t="shared" si="160"/>
        <v>2</v>
      </c>
      <c r="AE275" s="5">
        <f t="shared" si="161"/>
        <v>3</v>
      </c>
      <c r="AF275" s="1"/>
      <c r="AG275" s="1"/>
      <c r="AH275" s="1"/>
      <c r="AI275" s="1"/>
      <c r="AJ275" s="1"/>
      <c r="AK275" s="53" t="s">
        <v>97</v>
      </c>
      <c r="AL275" s="1">
        <v>16</v>
      </c>
      <c r="AM275" s="53">
        <v>2</v>
      </c>
      <c r="AN275">
        <f t="shared" si="150"/>
        <v>400000</v>
      </c>
      <c r="AO275" s="3">
        <f t="shared" si="151"/>
        <v>7</v>
      </c>
      <c r="AP275">
        <f t="shared" si="137"/>
        <v>15306</v>
      </c>
      <c r="AQ275" s="1">
        <v>7653</v>
      </c>
      <c r="AR275">
        <f t="shared" si="152"/>
        <v>49339.02</v>
      </c>
      <c r="AS275">
        <f t="shared" si="162"/>
        <v>6.4470168561348489</v>
      </c>
      <c r="AT275" s="5">
        <f t="shared" si="163"/>
        <v>6</v>
      </c>
      <c r="AU275" s="5">
        <f t="shared" si="164"/>
        <v>7</v>
      </c>
    </row>
    <row r="276" spans="1:47" x14ac:dyDescent="0.2">
      <c r="A276" s="1"/>
      <c r="B276" s="1"/>
      <c r="C276" s="1"/>
      <c r="D276" s="53" t="s">
        <v>98</v>
      </c>
      <c r="E276" s="1">
        <v>15</v>
      </c>
      <c r="F276" s="53">
        <v>2</v>
      </c>
      <c r="G276">
        <f t="shared" si="138"/>
        <v>400000</v>
      </c>
      <c r="H276" s="3">
        <f t="shared" si="139"/>
        <v>6</v>
      </c>
      <c r="I276">
        <f t="shared" si="135"/>
        <v>17648</v>
      </c>
      <c r="J276" s="1">
        <v>8824</v>
      </c>
      <c r="K276">
        <f t="shared" si="140"/>
        <v>49337.88</v>
      </c>
      <c r="L276">
        <f t="shared" si="156"/>
        <v>5.5913281958295551</v>
      </c>
      <c r="M276" s="5">
        <f t="shared" si="157"/>
        <v>5</v>
      </c>
      <c r="N276" s="5">
        <f t="shared" si="158"/>
        <v>6</v>
      </c>
      <c r="O276" s="1"/>
      <c r="P276" s="1"/>
      <c r="Q276" s="1"/>
      <c r="R276" s="1"/>
      <c r="S276" s="1"/>
      <c r="T276" s="1"/>
      <c r="U276" s="53" t="s">
        <v>98</v>
      </c>
      <c r="V276" s="1">
        <v>15</v>
      </c>
      <c r="W276" s="53">
        <v>2</v>
      </c>
      <c r="X276">
        <f t="shared" si="144"/>
        <v>400000</v>
      </c>
      <c r="Y276" s="3">
        <f t="shared" si="145"/>
        <v>3</v>
      </c>
      <c r="Z276">
        <f t="shared" si="136"/>
        <v>33134</v>
      </c>
      <c r="AA276" s="1">
        <v>16567</v>
      </c>
      <c r="AB276">
        <f t="shared" si="146"/>
        <v>37938.959999999999</v>
      </c>
      <c r="AC276">
        <f t="shared" si="159"/>
        <v>2.2900319913080218</v>
      </c>
      <c r="AD276" s="5">
        <f t="shared" si="160"/>
        <v>2</v>
      </c>
      <c r="AE276" s="5">
        <f t="shared" si="161"/>
        <v>3</v>
      </c>
      <c r="AF276" s="1"/>
      <c r="AG276" s="1"/>
      <c r="AH276" s="1"/>
      <c r="AI276" s="1"/>
      <c r="AJ276" s="1"/>
      <c r="AK276" s="53" t="s">
        <v>98</v>
      </c>
      <c r="AL276" s="1">
        <v>16</v>
      </c>
      <c r="AM276" s="53">
        <v>2</v>
      </c>
      <c r="AN276">
        <f t="shared" si="150"/>
        <v>400000</v>
      </c>
      <c r="AO276" s="3">
        <f t="shared" si="151"/>
        <v>8</v>
      </c>
      <c r="AP276">
        <f t="shared" si="137"/>
        <v>13584</v>
      </c>
      <c r="AQ276" s="1">
        <v>6792</v>
      </c>
      <c r="AR276">
        <f t="shared" si="152"/>
        <v>49339.02</v>
      </c>
      <c r="AS276">
        <f t="shared" si="162"/>
        <v>7.2642844522968195</v>
      </c>
      <c r="AT276" s="5">
        <f t="shared" si="163"/>
        <v>7</v>
      </c>
      <c r="AU276" s="5">
        <f t="shared" si="164"/>
        <v>8</v>
      </c>
    </row>
    <row r="277" spans="1:47" x14ac:dyDescent="0.2">
      <c r="A277" s="1"/>
      <c r="B277" s="1"/>
      <c r="C277" s="1"/>
      <c r="D277" s="53" t="s">
        <v>99</v>
      </c>
      <c r="E277" s="1">
        <v>15</v>
      </c>
      <c r="F277" s="53">
        <v>2</v>
      </c>
      <c r="G277">
        <f t="shared" si="138"/>
        <v>400000</v>
      </c>
      <c r="H277" s="3">
        <f t="shared" si="139"/>
        <v>7</v>
      </c>
      <c r="I277">
        <f t="shared" si="135"/>
        <v>15954</v>
      </c>
      <c r="J277" s="1">
        <v>7977</v>
      </c>
      <c r="K277">
        <f t="shared" si="140"/>
        <v>49337.88</v>
      </c>
      <c r="L277">
        <f t="shared" si="156"/>
        <v>6.1850169236555095</v>
      </c>
      <c r="M277" s="5">
        <f t="shared" si="157"/>
        <v>6</v>
      </c>
      <c r="N277" s="5">
        <f t="shared" si="158"/>
        <v>7</v>
      </c>
      <c r="O277" s="1"/>
      <c r="P277" s="1"/>
      <c r="Q277" s="1"/>
      <c r="R277" s="1"/>
      <c r="S277" s="1"/>
      <c r="T277" s="1"/>
      <c r="U277" s="53" t="s">
        <v>99</v>
      </c>
      <c r="V277" s="1">
        <v>15</v>
      </c>
      <c r="W277" s="53">
        <v>2</v>
      </c>
      <c r="X277">
        <f t="shared" si="144"/>
        <v>400000</v>
      </c>
      <c r="Y277" s="3">
        <f t="shared" si="145"/>
        <v>3</v>
      </c>
      <c r="Z277">
        <f t="shared" si="136"/>
        <v>31574</v>
      </c>
      <c r="AA277" s="1">
        <v>15787</v>
      </c>
      <c r="AB277">
        <f t="shared" si="146"/>
        <v>37938.959999999999</v>
      </c>
      <c r="AC277">
        <f t="shared" si="159"/>
        <v>2.4031772977766517</v>
      </c>
      <c r="AD277" s="5">
        <f t="shared" si="160"/>
        <v>2</v>
      </c>
      <c r="AE277" s="5">
        <f t="shared" si="161"/>
        <v>3</v>
      </c>
      <c r="AF277" s="1"/>
      <c r="AG277" s="1"/>
      <c r="AH277" s="1"/>
      <c r="AI277" s="1"/>
      <c r="AJ277" s="1"/>
      <c r="AK277" s="53" t="s">
        <v>99</v>
      </c>
      <c r="AL277" s="1">
        <v>16</v>
      </c>
      <c r="AM277" s="53">
        <v>2</v>
      </c>
      <c r="AN277">
        <f t="shared" si="150"/>
        <v>400000</v>
      </c>
      <c r="AO277" s="3">
        <f t="shared" si="151"/>
        <v>9</v>
      </c>
      <c r="AP277">
        <f t="shared" si="137"/>
        <v>12250</v>
      </c>
      <c r="AQ277" s="1">
        <v>6125</v>
      </c>
      <c r="AR277">
        <f t="shared" si="152"/>
        <v>49339.02</v>
      </c>
      <c r="AS277">
        <f t="shared" si="162"/>
        <v>8.0553502040816323</v>
      </c>
      <c r="AT277" s="5">
        <f t="shared" si="163"/>
        <v>8</v>
      </c>
      <c r="AU277" s="5">
        <f t="shared" si="164"/>
        <v>9</v>
      </c>
    </row>
    <row r="278" spans="1:47" x14ac:dyDescent="0.2">
      <c r="A278" s="1"/>
      <c r="B278" s="1"/>
      <c r="C278" s="1"/>
      <c r="D278" s="53" t="s">
        <v>100</v>
      </c>
      <c r="E278" s="1">
        <v>15</v>
      </c>
      <c r="F278" s="53">
        <v>2</v>
      </c>
      <c r="G278">
        <f t="shared" si="138"/>
        <v>400000</v>
      </c>
      <c r="H278" s="3">
        <f t="shared" si="139"/>
        <v>7</v>
      </c>
      <c r="I278">
        <f t="shared" si="135"/>
        <v>14542</v>
      </c>
      <c r="J278" s="1">
        <v>7271</v>
      </c>
      <c r="K278">
        <f t="shared" si="140"/>
        <v>49337.88</v>
      </c>
      <c r="L278">
        <f t="shared" si="156"/>
        <v>6.7855700728923116</v>
      </c>
      <c r="M278" s="5">
        <f t="shared" si="157"/>
        <v>6</v>
      </c>
      <c r="N278" s="5">
        <f t="shared" si="158"/>
        <v>7</v>
      </c>
      <c r="O278" s="1"/>
      <c r="P278" s="1"/>
      <c r="Q278" s="1"/>
      <c r="R278" s="1"/>
      <c r="S278" s="1"/>
      <c r="T278" s="1"/>
      <c r="U278" s="53" t="s">
        <v>100</v>
      </c>
      <c r="V278" s="1">
        <v>15</v>
      </c>
      <c r="W278" s="53">
        <v>2</v>
      </c>
      <c r="X278">
        <f t="shared" si="144"/>
        <v>400000</v>
      </c>
      <c r="Y278" s="3">
        <f t="shared" si="145"/>
        <v>3</v>
      </c>
      <c r="Z278">
        <f t="shared" si="136"/>
        <v>29814</v>
      </c>
      <c r="AA278" s="1">
        <v>14907</v>
      </c>
      <c r="AB278">
        <f t="shared" si="146"/>
        <v>37938.959999999999</v>
      </c>
      <c r="AC278">
        <f t="shared" si="159"/>
        <v>2.5450432682632318</v>
      </c>
      <c r="AD278" s="5">
        <f t="shared" si="160"/>
        <v>2</v>
      </c>
      <c r="AE278" s="5">
        <f t="shared" si="161"/>
        <v>3</v>
      </c>
      <c r="AF278" s="1"/>
      <c r="AG278" s="1"/>
      <c r="AH278" s="1"/>
      <c r="AI278" s="1"/>
      <c r="AJ278" s="1"/>
      <c r="AK278" s="53" t="s">
        <v>100</v>
      </c>
      <c r="AL278" s="1">
        <v>16</v>
      </c>
      <c r="AM278" s="53">
        <v>2</v>
      </c>
      <c r="AN278">
        <f t="shared" si="150"/>
        <v>400000</v>
      </c>
      <c r="AO278" s="3">
        <f t="shared" si="151"/>
        <v>10</v>
      </c>
      <c r="AP278">
        <f t="shared" si="137"/>
        <v>10820</v>
      </c>
      <c r="AQ278" s="1">
        <v>5410</v>
      </c>
      <c r="AR278">
        <f t="shared" si="152"/>
        <v>49339.02</v>
      </c>
      <c r="AS278">
        <f t="shared" si="162"/>
        <v>9.1199667282809607</v>
      </c>
      <c r="AT278" s="5">
        <f t="shared" si="163"/>
        <v>9</v>
      </c>
      <c r="AU278" s="5">
        <f t="shared" si="164"/>
        <v>10</v>
      </c>
    </row>
    <row r="279" spans="1:47" x14ac:dyDescent="0.2">
      <c r="A279" s="1"/>
      <c r="B279" s="1"/>
      <c r="C279" s="1"/>
      <c r="D279" s="53" t="s">
        <v>101</v>
      </c>
      <c r="E279" s="1">
        <v>15</v>
      </c>
      <c r="F279" s="53">
        <v>2</v>
      </c>
      <c r="G279">
        <f t="shared" si="138"/>
        <v>400000</v>
      </c>
      <c r="H279" s="3">
        <f t="shared" si="139"/>
        <v>8</v>
      </c>
      <c r="I279">
        <f t="shared" si="135"/>
        <v>13054</v>
      </c>
      <c r="J279" s="1">
        <v>6527</v>
      </c>
      <c r="K279">
        <f t="shared" si="140"/>
        <v>49337.88</v>
      </c>
      <c r="L279">
        <f t="shared" si="156"/>
        <v>7.5590439711965676</v>
      </c>
      <c r="M279" s="5">
        <f t="shared" si="157"/>
        <v>7</v>
      </c>
      <c r="N279" s="5">
        <f t="shared" si="158"/>
        <v>8</v>
      </c>
      <c r="O279" s="1"/>
      <c r="P279" s="1"/>
      <c r="Q279" s="1"/>
      <c r="R279" s="1"/>
      <c r="S279" s="1"/>
      <c r="T279" s="1"/>
      <c r="U279" s="53" t="s">
        <v>101</v>
      </c>
      <c r="V279" s="1">
        <v>15</v>
      </c>
      <c r="W279" s="53">
        <v>2</v>
      </c>
      <c r="X279">
        <f t="shared" si="144"/>
        <v>400000</v>
      </c>
      <c r="Y279" s="3">
        <f t="shared" si="145"/>
        <v>3</v>
      </c>
      <c r="Z279">
        <f t="shared" si="136"/>
        <v>28300</v>
      </c>
      <c r="AA279" s="1">
        <v>14150</v>
      </c>
      <c r="AB279">
        <f t="shared" si="146"/>
        <v>37938.959999999999</v>
      </c>
      <c r="AC279">
        <f t="shared" si="159"/>
        <v>2.6811985865724379</v>
      </c>
      <c r="AD279" s="5">
        <f t="shared" si="160"/>
        <v>2</v>
      </c>
      <c r="AE279" s="5">
        <f t="shared" si="161"/>
        <v>3</v>
      </c>
      <c r="AF279" s="1"/>
      <c r="AG279" s="1"/>
      <c r="AH279" s="1"/>
      <c r="AI279" s="1"/>
      <c r="AJ279" s="1"/>
      <c r="AK279" s="53" t="s">
        <v>101</v>
      </c>
      <c r="AL279" s="1">
        <v>16</v>
      </c>
      <c r="AM279" s="53">
        <v>2</v>
      </c>
      <c r="AN279">
        <f t="shared" si="150"/>
        <v>400000</v>
      </c>
      <c r="AO279" s="3">
        <f t="shared" si="151"/>
        <v>11</v>
      </c>
      <c r="AP279">
        <f t="shared" si="137"/>
        <v>9328</v>
      </c>
      <c r="AQ279" s="1">
        <v>4664</v>
      </c>
      <c r="AR279">
        <f t="shared" si="152"/>
        <v>49339.02</v>
      </c>
      <c r="AS279">
        <f t="shared" si="162"/>
        <v>10.578692109777014</v>
      </c>
      <c r="AT279" s="5">
        <f t="shared" si="163"/>
        <v>10</v>
      </c>
      <c r="AU279" s="5">
        <f t="shared" si="164"/>
        <v>11</v>
      </c>
    </row>
    <row r="280" spans="1:47" x14ac:dyDescent="0.2">
      <c r="A280" s="1"/>
      <c r="B280" s="1"/>
      <c r="C280" s="1"/>
      <c r="D280" s="53" t="s">
        <v>102</v>
      </c>
      <c r="E280" s="1">
        <v>15</v>
      </c>
      <c r="F280" s="53">
        <v>2</v>
      </c>
      <c r="G280">
        <f t="shared" si="138"/>
        <v>400000</v>
      </c>
      <c r="H280" s="3">
        <f t="shared" si="139"/>
        <v>9</v>
      </c>
      <c r="I280">
        <f t="shared" si="135"/>
        <v>11720</v>
      </c>
      <c r="J280" s="1">
        <v>5860</v>
      </c>
      <c r="K280">
        <f t="shared" si="140"/>
        <v>49337.88</v>
      </c>
      <c r="L280">
        <f t="shared" si="156"/>
        <v>8.4194334470989762</v>
      </c>
      <c r="M280" s="5">
        <f t="shared" si="157"/>
        <v>8</v>
      </c>
      <c r="N280" s="5">
        <f t="shared" si="158"/>
        <v>9</v>
      </c>
      <c r="O280" s="1"/>
      <c r="P280" s="1"/>
      <c r="Q280" s="1"/>
      <c r="R280" s="1"/>
      <c r="S280" s="1"/>
      <c r="T280" s="1"/>
      <c r="U280" s="53" t="s">
        <v>102</v>
      </c>
      <c r="V280" s="1">
        <v>15</v>
      </c>
      <c r="W280" s="53">
        <v>2</v>
      </c>
      <c r="X280">
        <f t="shared" si="144"/>
        <v>400000</v>
      </c>
      <c r="Y280" s="3">
        <f t="shared" si="145"/>
        <v>3</v>
      </c>
      <c r="Z280">
        <f t="shared" si="136"/>
        <v>26610</v>
      </c>
      <c r="AA280" s="1">
        <v>13305</v>
      </c>
      <c r="AB280">
        <f t="shared" si="146"/>
        <v>37938.959999999999</v>
      </c>
      <c r="AC280">
        <f t="shared" si="159"/>
        <v>2.8514813979706877</v>
      </c>
      <c r="AD280" s="5">
        <f t="shared" si="160"/>
        <v>2</v>
      </c>
      <c r="AE280" s="5">
        <f t="shared" si="161"/>
        <v>3</v>
      </c>
      <c r="AF280" s="1"/>
      <c r="AG280" s="1"/>
      <c r="AH280" s="1"/>
      <c r="AI280" s="1"/>
      <c r="AJ280" s="1"/>
      <c r="AK280" s="53" t="s">
        <v>102</v>
      </c>
      <c r="AL280" s="1">
        <v>16</v>
      </c>
      <c r="AM280" s="53">
        <v>2</v>
      </c>
      <c r="AN280">
        <f t="shared" si="150"/>
        <v>400000</v>
      </c>
      <c r="AO280" s="3">
        <f t="shared" si="151"/>
        <v>13</v>
      </c>
      <c r="AP280">
        <f t="shared" si="137"/>
        <v>8020</v>
      </c>
      <c r="AQ280" s="1">
        <v>4010</v>
      </c>
      <c r="AR280">
        <f t="shared" si="152"/>
        <v>49339.02</v>
      </c>
      <c r="AS280">
        <f t="shared" si="162"/>
        <v>12.303995012468826</v>
      </c>
      <c r="AT280" s="5">
        <f t="shared" si="163"/>
        <v>12</v>
      </c>
      <c r="AU280" s="5">
        <f t="shared" si="164"/>
        <v>13</v>
      </c>
    </row>
    <row r="281" spans="1:47" x14ac:dyDescent="0.2">
      <c r="A281" s="1"/>
      <c r="B281" s="1"/>
      <c r="C281" s="1"/>
      <c r="D281" s="53" t="s">
        <v>103</v>
      </c>
      <c r="E281" s="1">
        <v>15</v>
      </c>
      <c r="F281" s="53">
        <v>2</v>
      </c>
      <c r="G281">
        <f t="shared" si="138"/>
        <v>400000</v>
      </c>
      <c r="H281" s="3">
        <f t="shared" si="139"/>
        <v>10</v>
      </c>
      <c r="I281">
        <f t="shared" si="135"/>
        <v>10590</v>
      </c>
      <c r="J281" s="1">
        <v>5295</v>
      </c>
      <c r="K281">
        <f t="shared" si="140"/>
        <v>49337.88</v>
      </c>
      <c r="L281">
        <f t="shared" si="156"/>
        <v>9.3178243626062311</v>
      </c>
      <c r="M281" s="5">
        <f t="shared" si="157"/>
        <v>9</v>
      </c>
      <c r="N281" s="5">
        <f t="shared" si="158"/>
        <v>10</v>
      </c>
      <c r="O281" s="1"/>
      <c r="P281" s="1"/>
      <c r="Q281" s="1"/>
      <c r="R281" s="1"/>
      <c r="S281" s="1"/>
      <c r="T281" s="1"/>
      <c r="U281" s="53" t="s">
        <v>103</v>
      </c>
      <c r="V281" s="1">
        <v>15</v>
      </c>
      <c r="W281" s="53">
        <v>2</v>
      </c>
      <c r="X281">
        <f t="shared" si="144"/>
        <v>400000</v>
      </c>
      <c r="Y281" s="3">
        <f t="shared" si="145"/>
        <v>4</v>
      </c>
      <c r="Z281">
        <f t="shared" si="136"/>
        <v>25012</v>
      </c>
      <c r="AA281" s="1">
        <v>12506</v>
      </c>
      <c r="AB281">
        <f t="shared" si="146"/>
        <v>37938.959999999999</v>
      </c>
      <c r="AC281">
        <f t="shared" si="159"/>
        <v>3.0336606428914119</v>
      </c>
      <c r="AD281" s="5">
        <f t="shared" si="160"/>
        <v>3</v>
      </c>
      <c r="AE281" s="5">
        <f t="shared" si="161"/>
        <v>4</v>
      </c>
      <c r="AF281" s="1"/>
      <c r="AG281" s="1"/>
      <c r="AH281" s="1"/>
      <c r="AI281" s="1"/>
      <c r="AJ281" s="1"/>
      <c r="AK281" s="53" t="s">
        <v>103</v>
      </c>
      <c r="AL281" s="1">
        <v>16</v>
      </c>
      <c r="AM281" s="53">
        <v>2</v>
      </c>
      <c r="AN281">
        <f t="shared" si="150"/>
        <v>400000</v>
      </c>
      <c r="AO281" s="3">
        <f t="shared" si="151"/>
        <v>15</v>
      </c>
      <c r="AP281">
        <f t="shared" si="137"/>
        <v>6924</v>
      </c>
      <c r="AQ281" s="1">
        <v>3462</v>
      </c>
      <c r="AR281">
        <f t="shared" si="152"/>
        <v>49339.02</v>
      </c>
      <c r="AS281">
        <f t="shared" si="162"/>
        <v>14.251594454072789</v>
      </c>
      <c r="AT281" s="5">
        <f t="shared" si="163"/>
        <v>14</v>
      </c>
      <c r="AU281" s="5">
        <f t="shared" si="164"/>
        <v>15</v>
      </c>
    </row>
    <row r="282" spans="1:47" x14ac:dyDescent="0.2">
      <c r="A282" s="1"/>
      <c r="B282" s="1"/>
      <c r="C282" s="1"/>
      <c r="D282" s="53" t="s">
        <v>104</v>
      </c>
      <c r="E282" s="1">
        <v>15</v>
      </c>
      <c r="F282" s="1">
        <v>1</v>
      </c>
      <c r="G282">
        <f t="shared" si="138"/>
        <v>400000</v>
      </c>
      <c r="H282" s="3">
        <f t="shared" si="139"/>
        <v>11</v>
      </c>
      <c r="I282">
        <f t="shared" si="135"/>
        <v>4643</v>
      </c>
      <c r="J282" s="1">
        <v>4643</v>
      </c>
      <c r="K282">
        <f t="shared" si="140"/>
        <v>49337.88</v>
      </c>
      <c r="L282">
        <f t="shared" si="156"/>
        <v>10.626293344820159</v>
      </c>
      <c r="M282" s="5">
        <f t="shared" si="157"/>
        <v>10</v>
      </c>
      <c r="N282" s="5">
        <f t="shared" si="158"/>
        <v>11</v>
      </c>
      <c r="O282" s="1"/>
      <c r="P282" s="1"/>
      <c r="Q282" s="1"/>
      <c r="R282" s="1"/>
      <c r="S282" s="1"/>
      <c r="T282" s="1"/>
      <c r="U282" s="53" t="s">
        <v>104</v>
      </c>
      <c r="V282" s="1">
        <v>15</v>
      </c>
      <c r="W282" s="1">
        <v>1</v>
      </c>
      <c r="X282">
        <f t="shared" si="144"/>
        <v>400000</v>
      </c>
      <c r="Y282" s="3">
        <f t="shared" si="145"/>
        <v>4</v>
      </c>
      <c r="Z282">
        <f t="shared" si="136"/>
        <v>11707</v>
      </c>
      <c r="AA282" s="1">
        <v>11707</v>
      </c>
      <c r="AB282">
        <f t="shared" si="146"/>
        <v>37938.959999999999</v>
      </c>
      <c r="AC282">
        <f t="shared" si="159"/>
        <v>3.2407072691552061</v>
      </c>
      <c r="AD282" s="5">
        <f t="shared" si="160"/>
        <v>3</v>
      </c>
      <c r="AE282" s="5">
        <f t="shared" si="161"/>
        <v>4</v>
      </c>
      <c r="AF282" s="1"/>
      <c r="AG282" s="1"/>
      <c r="AH282" s="1"/>
      <c r="AI282" s="1"/>
      <c r="AJ282" s="1"/>
      <c r="AK282" s="53" t="s">
        <v>104</v>
      </c>
      <c r="AL282" s="1">
        <v>16</v>
      </c>
      <c r="AM282" s="1">
        <v>1</v>
      </c>
      <c r="AN282">
        <f t="shared" si="150"/>
        <v>400000</v>
      </c>
      <c r="AO282" s="3">
        <f t="shared" si="151"/>
        <v>18</v>
      </c>
      <c r="AP282">
        <f t="shared" si="137"/>
        <v>2898</v>
      </c>
      <c r="AQ282" s="1">
        <v>2898</v>
      </c>
      <c r="AR282">
        <f t="shared" si="152"/>
        <v>49339.02</v>
      </c>
      <c r="AS282">
        <f t="shared" si="162"/>
        <v>17.025196687370599</v>
      </c>
      <c r="AT282" s="5">
        <f t="shared" si="163"/>
        <v>17</v>
      </c>
      <c r="AU282" s="5">
        <f t="shared" si="164"/>
        <v>18</v>
      </c>
    </row>
    <row r="283" spans="1:47" x14ac:dyDescent="0.2">
      <c r="A283" s="1"/>
      <c r="B283" s="1"/>
      <c r="C283" s="1"/>
      <c r="D283" s="53" t="s">
        <v>105</v>
      </c>
      <c r="E283" s="1">
        <v>15</v>
      </c>
      <c r="F283" s="1">
        <v>1</v>
      </c>
      <c r="G283">
        <f t="shared" si="138"/>
        <v>400000</v>
      </c>
      <c r="H283" s="3">
        <f t="shared" si="139"/>
        <v>13</v>
      </c>
      <c r="I283">
        <f t="shared" si="135"/>
        <v>4067</v>
      </c>
      <c r="J283" s="1">
        <v>4067</v>
      </c>
      <c r="K283">
        <f t="shared" si="140"/>
        <v>49337.88</v>
      </c>
      <c r="L283">
        <f t="shared" si="156"/>
        <v>12.131271207278091</v>
      </c>
      <c r="M283" s="5">
        <f t="shared" si="157"/>
        <v>12</v>
      </c>
      <c r="N283" s="5">
        <f t="shared" si="158"/>
        <v>13</v>
      </c>
      <c r="O283" s="1"/>
      <c r="P283" s="1"/>
      <c r="Q283" s="1"/>
      <c r="R283" s="1"/>
      <c r="S283" s="1"/>
      <c r="T283" s="1"/>
      <c r="U283" s="53" t="s">
        <v>105</v>
      </c>
      <c r="V283" s="1">
        <v>15</v>
      </c>
      <c r="W283" s="1">
        <v>1</v>
      </c>
      <c r="X283">
        <f t="shared" si="144"/>
        <v>400000</v>
      </c>
      <c r="Y283" s="3">
        <f t="shared" si="145"/>
        <v>4</v>
      </c>
      <c r="Z283">
        <f t="shared" si="136"/>
        <v>10995</v>
      </c>
      <c r="AA283" s="1">
        <v>10995</v>
      </c>
      <c r="AB283">
        <f t="shared" si="146"/>
        <v>37938.959999999999</v>
      </c>
      <c r="AC283">
        <f t="shared" si="159"/>
        <v>3.4505648021828104</v>
      </c>
      <c r="AD283" s="5">
        <f t="shared" si="160"/>
        <v>3</v>
      </c>
      <c r="AE283" s="5">
        <f t="shared" si="161"/>
        <v>4</v>
      </c>
      <c r="AF283" s="1"/>
      <c r="AG283" s="1"/>
      <c r="AH283" s="1"/>
      <c r="AI283" s="1"/>
      <c r="AJ283" s="1"/>
      <c r="AK283" s="53" t="s">
        <v>105</v>
      </c>
      <c r="AL283" s="1">
        <v>16</v>
      </c>
      <c r="AM283" s="1">
        <v>1</v>
      </c>
      <c r="AN283">
        <f t="shared" si="150"/>
        <v>400000</v>
      </c>
      <c r="AO283" s="3">
        <f t="shared" si="151"/>
        <v>22</v>
      </c>
      <c r="AP283">
        <f t="shared" si="137"/>
        <v>2310</v>
      </c>
      <c r="AQ283" s="1">
        <v>2310</v>
      </c>
      <c r="AR283">
        <f t="shared" si="152"/>
        <v>49339.02</v>
      </c>
      <c r="AS283">
        <f t="shared" si="162"/>
        <v>21.358883116883117</v>
      </c>
      <c r="AT283" s="5">
        <f t="shared" si="163"/>
        <v>21</v>
      </c>
      <c r="AU283" s="5">
        <f t="shared" si="164"/>
        <v>22</v>
      </c>
    </row>
    <row r="284" spans="1:47" x14ac:dyDescent="0.2">
      <c r="A284" s="1"/>
      <c r="B284" s="1"/>
      <c r="C284" s="1"/>
      <c r="D284" s="53"/>
      <c r="E284" s="1"/>
      <c r="F284" s="1" t="s">
        <v>20</v>
      </c>
      <c r="G284" s="1"/>
      <c r="H284" s="1"/>
      <c r="I284" s="1">
        <f>SUM(I234:I283)</f>
        <v>2466894</v>
      </c>
      <c r="J284" s="1">
        <f>SUM(J234:J283)</f>
        <v>983062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53"/>
      <c r="V284" s="1"/>
      <c r="W284" s="1" t="s">
        <v>20</v>
      </c>
      <c r="X284" s="1"/>
      <c r="Y284" s="1"/>
      <c r="Z284" s="1">
        <f>SUM(Z234:Z283)</f>
        <v>1896948</v>
      </c>
      <c r="AA284" s="1">
        <f>SUM(AA234:AA283)</f>
        <v>916118</v>
      </c>
      <c r="AB284" s="1"/>
      <c r="AC284" s="1"/>
      <c r="AD284" s="1"/>
      <c r="AE284" s="1"/>
      <c r="AF284" s="1"/>
      <c r="AG284" s="1"/>
      <c r="AH284" s="1"/>
      <c r="AI284" s="1"/>
      <c r="AJ284" s="1"/>
      <c r="AK284" s="53"/>
      <c r="AL284" s="1"/>
      <c r="AM284" s="1" t="s">
        <v>20</v>
      </c>
      <c r="AN284" s="1"/>
      <c r="AO284" s="1"/>
      <c r="AP284" s="1">
        <f>SUM(AP234:AP283)</f>
        <v>2466951</v>
      </c>
      <c r="AQ284" s="1">
        <v>188619</v>
      </c>
      <c r="AR284" s="1"/>
      <c r="AS284" s="1"/>
      <c r="AT284" s="1"/>
      <c r="AU284" s="1"/>
    </row>
    <row r="290" spans="2:76" x14ac:dyDescent="0.2">
      <c r="B290">
        <v>4716</v>
      </c>
      <c r="C290">
        <v>9797</v>
      </c>
      <c r="D290">
        <v>14484</v>
      </c>
      <c r="E290">
        <v>18088</v>
      </c>
      <c r="F290">
        <v>21327</v>
      </c>
      <c r="G290">
        <v>23750</v>
      </c>
      <c r="H290">
        <v>25852</v>
      </c>
      <c r="I290">
        <v>27464</v>
      </c>
      <c r="J290">
        <v>28780</v>
      </c>
      <c r="K290">
        <v>29588</v>
      </c>
      <c r="L290">
        <v>30314</v>
      </c>
      <c r="M290">
        <v>30977</v>
      </c>
      <c r="N290">
        <v>31247</v>
      </c>
      <c r="O290">
        <v>31197</v>
      </c>
      <c r="P290">
        <v>31267</v>
      </c>
      <c r="Q290">
        <v>30967</v>
      </c>
      <c r="R290">
        <v>30708</v>
      </c>
      <c r="S290">
        <v>30377</v>
      </c>
      <c r="T290">
        <v>30162</v>
      </c>
      <c r="U290">
        <v>29310</v>
      </c>
      <c r="V290">
        <v>18088</v>
      </c>
      <c r="W290">
        <v>27855</v>
      </c>
      <c r="X290">
        <v>23750</v>
      </c>
      <c r="Y290">
        <v>25852</v>
      </c>
      <c r="Z290">
        <v>27464</v>
      </c>
      <c r="AA290">
        <v>24333</v>
      </c>
      <c r="AB290">
        <v>29588</v>
      </c>
      <c r="AC290">
        <v>30314</v>
      </c>
      <c r="AD290">
        <v>30977</v>
      </c>
      <c r="AE290">
        <v>31247</v>
      </c>
      <c r="AF290">
        <v>19636</v>
      </c>
      <c r="AG290">
        <v>18778</v>
      </c>
      <c r="AH290">
        <v>17822</v>
      </c>
      <c r="AI290">
        <v>16679</v>
      </c>
      <c r="AJ290">
        <v>15933</v>
      </c>
      <c r="AK290">
        <v>14905</v>
      </c>
      <c r="AL290">
        <v>18088</v>
      </c>
      <c r="AM290">
        <v>13202</v>
      </c>
      <c r="AN290">
        <v>23750</v>
      </c>
      <c r="AO290">
        <v>25852</v>
      </c>
      <c r="AP290">
        <v>27464</v>
      </c>
      <c r="AQ290">
        <v>9634</v>
      </c>
      <c r="AR290">
        <v>29588</v>
      </c>
      <c r="AS290">
        <v>30314</v>
      </c>
      <c r="AT290">
        <v>30977</v>
      </c>
      <c r="AU290">
        <v>31247</v>
      </c>
      <c r="AV290">
        <v>5860</v>
      </c>
      <c r="AW290">
        <v>5295</v>
      </c>
      <c r="AX290">
        <v>4643</v>
      </c>
      <c r="AY290">
        <v>4067</v>
      </c>
    </row>
    <row r="295" spans="2:76" x14ac:dyDescent="0.2">
      <c r="B295">
        <v>994</v>
      </c>
      <c r="C295">
        <v>2490</v>
      </c>
      <c r="D295">
        <v>4097</v>
      </c>
      <c r="E295">
        <v>5798</v>
      </c>
      <c r="F295">
        <v>7474</v>
      </c>
      <c r="G295">
        <v>9305</v>
      </c>
      <c r="H295">
        <v>11155</v>
      </c>
      <c r="I295">
        <v>12700</v>
      </c>
      <c r="J295">
        <v>14140</v>
      </c>
      <c r="K295">
        <v>15791</v>
      </c>
      <c r="L295">
        <v>16839</v>
      </c>
      <c r="M295">
        <v>18180</v>
      </c>
      <c r="N295">
        <v>19330</v>
      </c>
      <c r="O295">
        <v>20380</v>
      </c>
      <c r="P295">
        <v>21537</v>
      </c>
      <c r="Q295">
        <v>22311</v>
      </c>
      <c r="R295">
        <v>23090</v>
      </c>
      <c r="S295">
        <v>23725</v>
      </c>
      <c r="T295">
        <v>24077</v>
      </c>
      <c r="U295">
        <v>24508</v>
      </c>
      <c r="V295">
        <v>5798</v>
      </c>
      <c r="W295">
        <v>25351</v>
      </c>
      <c r="X295">
        <v>9305</v>
      </c>
      <c r="Y295">
        <v>11155</v>
      </c>
      <c r="Z295">
        <v>12700</v>
      </c>
      <c r="AA295">
        <v>25693</v>
      </c>
      <c r="AB295">
        <v>15791</v>
      </c>
      <c r="AC295">
        <v>16839</v>
      </c>
      <c r="AD295">
        <v>18180</v>
      </c>
      <c r="AE295">
        <v>19330</v>
      </c>
      <c r="AF295">
        <v>24328</v>
      </c>
      <c r="AG295">
        <v>23953</v>
      </c>
      <c r="AH295">
        <v>23517</v>
      </c>
      <c r="AI295">
        <v>22800</v>
      </c>
      <c r="AJ295">
        <v>22282</v>
      </c>
      <c r="AK295">
        <v>21745</v>
      </c>
      <c r="AL295">
        <v>5798</v>
      </c>
      <c r="AM295">
        <v>20494</v>
      </c>
      <c r="AN295">
        <v>9305</v>
      </c>
      <c r="AO295">
        <v>11155</v>
      </c>
      <c r="AP295">
        <v>12700</v>
      </c>
      <c r="AQ295">
        <v>17365</v>
      </c>
      <c r="AR295">
        <v>15791</v>
      </c>
      <c r="AS295">
        <v>16839</v>
      </c>
      <c r="AT295">
        <v>18180</v>
      </c>
      <c r="AU295">
        <v>19330</v>
      </c>
      <c r="AV295">
        <v>13305</v>
      </c>
      <c r="AW295">
        <v>12506</v>
      </c>
      <c r="AX295">
        <v>11707</v>
      </c>
      <c r="AY295">
        <v>10995</v>
      </c>
    </row>
    <row r="298" spans="2:76" x14ac:dyDescent="0.2">
      <c r="AA298">
        <v>4580</v>
      </c>
      <c r="AB298">
        <v>9958</v>
      </c>
      <c r="AC298">
        <v>15168</v>
      </c>
      <c r="AD298">
        <v>19597</v>
      </c>
      <c r="AE298">
        <v>22878</v>
      </c>
      <c r="AF298">
        <v>25669</v>
      </c>
      <c r="AG298">
        <v>28063</v>
      </c>
      <c r="AH298">
        <v>29860</v>
      </c>
      <c r="AI298">
        <v>31522</v>
      </c>
      <c r="AJ298">
        <v>32772</v>
      </c>
      <c r="AK298">
        <v>33523</v>
      </c>
      <c r="AM298">
        <v>34301</v>
      </c>
      <c r="AQ298">
        <v>32998</v>
      </c>
      <c r="AR298">
        <v>9958</v>
      </c>
      <c r="AS298">
        <v>15168</v>
      </c>
      <c r="AT298">
        <v>19597</v>
      </c>
      <c r="AU298">
        <v>22878</v>
      </c>
      <c r="AV298">
        <v>28869</v>
      </c>
      <c r="AW298">
        <v>28078</v>
      </c>
      <c r="AX298">
        <v>26899</v>
      </c>
      <c r="AY298">
        <v>25613</v>
      </c>
      <c r="AZ298">
        <v>24700</v>
      </c>
      <c r="BA298">
        <v>23369</v>
      </c>
      <c r="BB298">
        <v>22218</v>
      </c>
      <c r="BC298">
        <v>21222</v>
      </c>
      <c r="BD298">
        <v>19983</v>
      </c>
      <c r="BE298">
        <v>18774</v>
      </c>
      <c r="BF298">
        <v>17765</v>
      </c>
      <c r="BG298">
        <v>16533</v>
      </c>
      <c r="BH298">
        <v>15381</v>
      </c>
      <c r="BI298">
        <v>14239</v>
      </c>
      <c r="BJ298">
        <v>13325</v>
      </c>
      <c r="BK298">
        <v>12308</v>
      </c>
      <c r="BL298">
        <v>11285</v>
      </c>
      <c r="BM298">
        <v>10236</v>
      </c>
      <c r="BN298">
        <v>9304</v>
      </c>
      <c r="BO298">
        <v>8417</v>
      </c>
      <c r="BP298">
        <v>7653</v>
      </c>
      <c r="BQ298">
        <v>6792</v>
      </c>
      <c r="BR298">
        <v>6125</v>
      </c>
      <c r="BS298">
        <v>5410</v>
      </c>
      <c r="BT298">
        <v>4664</v>
      </c>
      <c r="BU298">
        <v>4010</v>
      </c>
      <c r="BV298">
        <v>3462</v>
      </c>
      <c r="BW298">
        <v>2898</v>
      </c>
      <c r="BX298">
        <v>2310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zoomScale="99" workbookViewId="0">
      <selection activeCell="AQ6" sqref="AQ6:AQ30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75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 t="e">
        <f>ROUNDUP(LOG(J6,2), 0)</f>
        <v>#NUM!</v>
      </c>
      <c r="F6" s="3">
        <v>58</v>
      </c>
      <c r="G6">
        <f>B$4/10</f>
        <v>100000</v>
      </c>
      <c r="H6" s="3">
        <v>11</v>
      </c>
      <c r="I6">
        <f t="shared" ref="I6:I30" si="0">F6*J6</f>
        <v>0</v>
      </c>
      <c r="K6">
        <f>I$31/25</f>
        <v>0</v>
      </c>
      <c r="L6" t="e">
        <f>K6/J6</f>
        <v>#DIV/0!</v>
      </c>
      <c r="M6" s="5" t="e">
        <f>_xlfn.FLOOR.PRECISE(L6)</f>
        <v>#DIV/0!</v>
      </c>
      <c r="N6" s="5" t="e">
        <f>ROUNDUP(L6,0)</f>
        <v>#DIV/0!</v>
      </c>
      <c r="U6" s="3" t="s">
        <v>9</v>
      </c>
      <c r="V6" s="1" t="e">
        <f>ROUNDUP(LOG(AA6,2), 0)</f>
        <v>#NUM!</v>
      </c>
      <c r="W6" s="3">
        <v>17</v>
      </c>
      <c r="X6">
        <f>S$4/10</f>
        <v>100000</v>
      </c>
      <c r="Y6" s="3">
        <v>18</v>
      </c>
      <c r="Z6">
        <f>W6*AA6</f>
        <v>0</v>
      </c>
      <c r="AB6">
        <f>Z$31/25</f>
        <v>0</v>
      </c>
      <c r="AC6" t="e">
        <f>AB6/AA6</f>
        <v>#DIV/0!</v>
      </c>
      <c r="AD6" s="5" t="e">
        <f>_xlfn.FLOOR.PRECISE(AC6)</f>
        <v>#DIV/0!</v>
      </c>
      <c r="AE6" s="5" t="e">
        <f>ROUNDUP(AC6,0)</f>
        <v>#DIV/0!</v>
      </c>
      <c r="AI6">
        <v>88</v>
      </c>
      <c r="AK6" s="3" t="s">
        <v>9</v>
      </c>
      <c r="AL6" s="1" t="e">
        <f>ROUNDUP(LOG(AQ6,2), 0)</f>
        <v>#NUM!</v>
      </c>
      <c r="AM6">
        <v>238</v>
      </c>
      <c r="AN6">
        <f>AI$4/10</f>
        <v>100000</v>
      </c>
      <c r="AO6" s="3">
        <v>18</v>
      </c>
      <c r="AP6">
        <f>AM6*AQ6</f>
        <v>0</v>
      </c>
      <c r="AR6">
        <f>AP$31/25</f>
        <v>0</v>
      </c>
      <c r="AS6" t="e">
        <f>AR6/AQ6</f>
        <v>#DIV/0!</v>
      </c>
      <c r="AT6" s="5" t="e">
        <f>_xlfn.FLOOR.PRECISE(AS6)</f>
        <v>#DIV/0!</v>
      </c>
      <c r="AU6" s="5" t="e">
        <f>ROUNDUP(AS6,0)</f>
        <v>#DIV/0!</v>
      </c>
    </row>
    <row r="7" spans="1:47" x14ac:dyDescent="0.2">
      <c r="D7" s="3" t="s">
        <v>10</v>
      </c>
      <c r="E7" s="1" t="e">
        <f t="shared" ref="E7:E30" si="1">ROUNDUP(LOG(J7,2), 0)</f>
        <v>#NUM!</v>
      </c>
      <c r="F7" s="3">
        <v>16</v>
      </c>
      <c r="G7">
        <f t="shared" ref="G7:G30" si="2">B$4/10</f>
        <v>100000</v>
      </c>
      <c r="H7" s="3">
        <v>6</v>
      </c>
      <c r="I7">
        <f t="shared" si="0"/>
        <v>0</v>
      </c>
      <c r="K7">
        <f t="shared" ref="K7:K30" si="3">I$31/25</f>
        <v>0</v>
      </c>
      <c r="L7" t="e">
        <f t="shared" ref="L7:L30" si="4">K7/J7</f>
        <v>#DIV/0!</v>
      </c>
      <c r="M7" s="5" t="e">
        <f t="shared" ref="M7:M30" si="5">_xlfn.FLOOR.PRECISE(L7)</f>
        <v>#DIV/0!</v>
      </c>
      <c r="N7" s="5" t="e">
        <f t="shared" ref="N7:N30" si="6">ROUNDUP(L7,0)</f>
        <v>#DIV/0!</v>
      </c>
      <c r="U7" s="3" t="s">
        <v>10</v>
      </c>
      <c r="V7" s="1" t="e">
        <f>ROUNDUP(LOG(AA7,2), 0)</f>
        <v>#NUM!</v>
      </c>
      <c r="W7" s="3">
        <v>13</v>
      </c>
      <c r="X7">
        <f t="shared" ref="X7:X30" si="7">S$4/10</f>
        <v>100000</v>
      </c>
      <c r="Y7" s="3">
        <v>8</v>
      </c>
      <c r="Z7">
        <f t="shared" ref="Z7:Z30" si="8">W7*AA7</f>
        <v>0</v>
      </c>
      <c r="AB7">
        <f t="shared" ref="AB7:AB30" si="9">Z$31/25</f>
        <v>0</v>
      </c>
      <c r="AC7" t="e">
        <f t="shared" ref="AC7:AC30" si="10">AB7/AA7</f>
        <v>#DIV/0!</v>
      </c>
      <c r="AD7" s="5" t="e">
        <f t="shared" ref="AD7:AD30" si="11">_xlfn.FLOOR.PRECISE(AC7)</f>
        <v>#DIV/0!</v>
      </c>
      <c r="AE7" s="5" t="e">
        <f t="shared" ref="AE7:AE30" si="12">ROUNDUP(AC7,0)</f>
        <v>#DIV/0!</v>
      </c>
      <c r="AI7">
        <v>9</v>
      </c>
      <c r="AK7" s="3" t="s">
        <v>10</v>
      </c>
      <c r="AL7" s="1" t="e">
        <f t="shared" ref="AL7:AL30" si="13">ROUNDUP(LOG(AQ7,2), 0)</f>
        <v>#NUM!</v>
      </c>
      <c r="AM7">
        <v>23</v>
      </c>
      <c r="AN7">
        <f t="shared" ref="AN7:AN30" si="14">AI$4/10</f>
        <v>100000</v>
      </c>
      <c r="AO7" s="3">
        <v>9</v>
      </c>
      <c r="AP7">
        <f t="shared" ref="AP7:AP30" si="15">AM7*AQ7</f>
        <v>0</v>
      </c>
      <c r="AR7">
        <f t="shared" ref="AR7:AR30" si="16">AP$31/25</f>
        <v>0</v>
      </c>
      <c r="AS7" t="e">
        <f t="shared" ref="AS7:AS30" si="17">AR7/AQ7</f>
        <v>#DIV/0!</v>
      </c>
      <c r="AT7" s="5" t="e">
        <f t="shared" ref="AT7:AT30" si="18">_xlfn.FLOOR.PRECISE(AS7)</f>
        <v>#DIV/0!</v>
      </c>
      <c r="AU7" s="5" t="e">
        <f t="shared" ref="AU7:AU30" si="19">ROUNDUP(AS7,0)</f>
        <v>#DIV/0!</v>
      </c>
    </row>
    <row r="8" spans="1:47" x14ac:dyDescent="0.2">
      <c r="D8" s="3" t="s">
        <v>11</v>
      </c>
      <c r="E8" s="1" t="e">
        <f t="shared" si="1"/>
        <v>#NUM!</v>
      </c>
      <c r="F8" s="3">
        <v>15</v>
      </c>
      <c r="G8">
        <f t="shared" si="2"/>
        <v>100000</v>
      </c>
      <c r="H8" s="3">
        <v>5</v>
      </c>
      <c r="I8">
        <f t="shared" si="0"/>
        <v>0</v>
      </c>
      <c r="K8">
        <f t="shared" si="3"/>
        <v>0</v>
      </c>
      <c r="L8" t="e">
        <f t="shared" si="4"/>
        <v>#DIV/0!</v>
      </c>
      <c r="M8" s="5" t="e">
        <f t="shared" si="5"/>
        <v>#DIV/0!</v>
      </c>
      <c r="N8" s="5" t="e">
        <f t="shared" si="6"/>
        <v>#DIV/0!</v>
      </c>
      <c r="U8" s="3" t="s">
        <v>11</v>
      </c>
      <c r="V8" s="1" t="e">
        <f t="shared" ref="V8:V30" si="20">ROUNDUP(LOG(AA8,2), 0)</f>
        <v>#NUM!</v>
      </c>
      <c r="W8" s="3">
        <v>9</v>
      </c>
      <c r="X8">
        <f t="shared" si="7"/>
        <v>100000</v>
      </c>
      <c r="Y8" s="3">
        <v>6</v>
      </c>
      <c r="Z8">
        <f t="shared" si="8"/>
        <v>0</v>
      </c>
      <c r="AB8">
        <f t="shared" si="9"/>
        <v>0</v>
      </c>
      <c r="AC8" t="e">
        <f t="shared" si="10"/>
        <v>#DIV/0!</v>
      </c>
      <c r="AD8" s="5" t="e">
        <f t="shared" si="11"/>
        <v>#DIV/0!</v>
      </c>
      <c r="AE8" s="5" t="e">
        <f t="shared" si="12"/>
        <v>#DIV/0!</v>
      </c>
      <c r="AI8">
        <v>8</v>
      </c>
      <c r="AK8" s="3" t="s">
        <v>11</v>
      </c>
      <c r="AL8" s="1" t="e">
        <f t="shared" si="13"/>
        <v>#NUM!</v>
      </c>
      <c r="AM8">
        <v>12</v>
      </c>
      <c r="AN8">
        <f t="shared" si="14"/>
        <v>100000</v>
      </c>
      <c r="AO8" s="3">
        <v>7</v>
      </c>
      <c r="AP8">
        <f t="shared" si="15"/>
        <v>0</v>
      </c>
      <c r="AR8">
        <f t="shared" si="16"/>
        <v>0</v>
      </c>
      <c r="AS8" t="e">
        <f t="shared" si="17"/>
        <v>#DIV/0!</v>
      </c>
      <c r="AT8" s="5" t="e">
        <f t="shared" si="18"/>
        <v>#DIV/0!</v>
      </c>
      <c r="AU8" s="5" t="e">
        <f t="shared" si="19"/>
        <v>#DIV/0!</v>
      </c>
    </row>
    <row r="9" spans="1:47" x14ac:dyDescent="0.2">
      <c r="D9" s="3" t="s">
        <v>12</v>
      </c>
      <c r="E9" s="1" t="e">
        <f t="shared" si="1"/>
        <v>#NUM!</v>
      </c>
      <c r="F9">
        <v>8</v>
      </c>
      <c r="G9">
        <f t="shared" si="2"/>
        <v>100000</v>
      </c>
      <c r="H9" s="3">
        <v>4</v>
      </c>
      <c r="I9">
        <f t="shared" si="0"/>
        <v>0</v>
      </c>
      <c r="K9">
        <f t="shared" si="3"/>
        <v>0</v>
      </c>
      <c r="L9" t="e">
        <f t="shared" si="4"/>
        <v>#DIV/0!</v>
      </c>
      <c r="M9" s="5" t="e">
        <f t="shared" si="5"/>
        <v>#DIV/0!</v>
      </c>
      <c r="N9" s="5" t="e">
        <f t="shared" si="6"/>
        <v>#DIV/0!</v>
      </c>
      <c r="U9" s="3" t="s">
        <v>12</v>
      </c>
      <c r="V9" s="1" t="e">
        <f t="shared" si="20"/>
        <v>#NUM!</v>
      </c>
      <c r="W9">
        <v>7</v>
      </c>
      <c r="X9">
        <f t="shared" si="7"/>
        <v>100000</v>
      </c>
      <c r="Y9" s="3">
        <v>4</v>
      </c>
      <c r="Z9">
        <f t="shared" si="8"/>
        <v>0</v>
      </c>
      <c r="AB9">
        <f t="shared" si="9"/>
        <v>0</v>
      </c>
      <c r="AC9" t="e">
        <f t="shared" si="10"/>
        <v>#DIV/0!</v>
      </c>
      <c r="AD9" s="5" t="e">
        <f t="shared" si="11"/>
        <v>#DIV/0!</v>
      </c>
      <c r="AE9" s="5" t="e">
        <f t="shared" si="12"/>
        <v>#DIV/0!</v>
      </c>
      <c r="AI9">
        <v>7</v>
      </c>
      <c r="AK9" s="3" t="s">
        <v>12</v>
      </c>
      <c r="AL9" s="1" t="e">
        <f t="shared" si="13"/>
        <v>#NUM!</v>
      </c>
      <c r="AM9">
        <v>7</v>
      </c>
      <c r="AN9">
        <f t="shared" si="14"/>
        <v>100000</v>
      </c>
      <c r="AO9" s="3">
        <v>6</v>
      </c>
      <c r="AP9">
        <f t="shared" si="15"/>
        <v>0</v>
      </c>
      <c r="AR9">
        <f t="shared" si="16"/>
        <v>0</v>
      </c>
      <c r="AS9" t="e">
        <f t="shared" si="17"/>
        <v>#DIV/0!</v>
      </c>
      <c r="AT9" s="5" t="e">
        <f t="shared" si="18"/>
        <v>#DIV/0!</v>
      </c>
      <c r="AU9" s="5" t="e">
        <f t="shared" si="19"/>
        <v>#DIV/0!</v>
      </c>
    </row>
    <row r="10" spans="1:47" x14ac:dyDescent="0.2">
      <c r="D10" s="3" t="s">
        <v>13</v>
      </c>
      <c r="E10" s="1" t="e">
        <f t="shared" si="1"/>
        <v>#NUM!</v>
      </c>
      <c r="F10">
        <v>6</v>
      </c>
      <c r="G10">
        <f t="shared" si="2"/>
        <v>100000</v>
      </c>
      <c r="H10" s="3">
        <v>4</v>
      </c>
      <c r="I10">
        <f t="shared" si="0"/>
        <v>0</v>
      </c>
      <c r="K10">
        <f t="shared" si="3"/>
        <v>0</v>
      </c>
      <c r="L10" t="e">
        <f t="shared" si="4"/>
        <v>#DIV/0!</v>
      </c>
      <c r="M10" s="5" t="e">
        <f t="shared" si="5"/>
        <v>#DIV/0!</v>
      </c>
      <c r="N10" s="5" t="e">
        <f t="shared" si="6"/>
        <v>#DIV/0!</v>
      </c>
      <c r="U10" s="3" t="s">
        <v>13</v>
      </c>
      <c r="V10" s="1" t="e">
        <f t="shared" si="20"/>
        <v>#NUM!</v>
      </c>
      <c r="W10">
        <v>6</v>
      </c>
      <c r="X10">
        <f t="shared" si="7"/>
        <v>100000</v>
      </c>
      <c r="Y10" s="3">
        <v>4</v>
      </c>
      <c r="Z10">
        <f t="shared" si="8"/>
        <v>0</v>
      </c>
      <c r="AB10">
        <f t="shared" si="9"/>
        <v>0</v>
      </c>
      <c r="AC10" t="e">
        <f t="shared" si="10"/>
        <v>#DIV/0!</v>
      </c>
      <c r="AD10" s="5" t="e">
        <f t="shared" si="11"/>
        <v>#DIV/0!</v>
      </c>
      <c r="AE10" s="5" t="e">
        <f t="shared" si="12"/>
        <v>#DIV/0!</v>
      </c>
      <c r="AI10">
        <v>6</v>
      </c>
      <c r="AK10" s="3" t="s">
        <v>13</v>
      </c>
      <c r="AL10" s="1" t="e">
        <f t="shared" si="13"/>
        <v>#NUM!</v>
      </c>
      <c r="AM10">
        <v>5</v>
      </c>
      <c r="AN10">
        <f t="shared" si="14"/>
        <v>100000</v>
      </c>
      <c r="AO10" s="3">
        <v>6</v>
      </c>
      <c r="AP10">
        <f t="shared" si="15"/>
        <v>0</v>
      </c>
      <c r="AR10">
        <f t="shared" si="16"/>
        <v>0</v>
      </c>
      <c r="AS10" t="e">
        <f t="shared" si="17"/>
        <v>#DIV/0!</v>
      </c>
      <c r="AT10" s="5" t="e">
        <f t="shared" si="18"/>
        <v>#DIV/0!</v>
      </c>
      <c r="AU10" s="5" t="e">
        <f t="shared" si="19"/>
        <v>#DIV/0!</v>
      </c>
    </row>
    <row r="11" spans="1:47" x14ac:dyDescent="0.2">
      <c r="D11" s="3" t="s">
        <v>14</v>
      </c>
      <c r="E11" s="1" t="e">
        <f t="shared" si="1"/>
        <v>#NUM!</v>
      </c>
      <c r="F11">
        <v>5</v>
      </c>
      <c r="G11">
        <f t="shared" si="2"/>
        <v>100000</v>
      </c>
      <c r="H11" s="3">
        <v>4</v>
      </c>
      <c r="I11">
        <f t="shared" si="0"/>
        <v>0</v>
      </c>
      <c r="K11">
        <f t="shared" si="3"/>
        <v>0</v>
      </c>
      <c r="L11" t="e">
        <f t="shared" si="4"/>
        <v>#DIV/0!</v>
      </c>
      <c r="M11" s="5" t="e">
        <f t="shared" si="5"/>
        <v>#DIV/0!</v>
      </c>
      <c r="N11" s="5" t="e">
        <f t="shared" si="6"/>
        <v>#DIV/0!</v>
      </c>
      <c r="U11" s="3" t="s">
        <v>14</v>
      </c>
      <c r="V11" s="1" t="e">
        <f t="shared" si="20"/>
        <v>#NUM!</v>
      </c>
      <c r="W11">
        <v>5</v>
      </c>
      <c r="X11">
        <f t="shared" si="7"/>
        <v>100000</v>
      </c>
      <c r="Y11" s="3">
        <v>3</v>
      </c>
      <c r="Z11">
        <f t="shared" si="8"/>
        <v>0</v>
      </c>
      <c r="AB11">
        <f t="shared" si="9"/>
        <v>0</v>
      </c>
      <c r="AC11" t="e">
        <f t="shared" si="10"/>
        <v>#DIV/0!</v>
      </c>
      <c r="AD11" s="5" t="e">
        <f t="shared" si="11"/>
        <v>#DIV/0!</v>
      </c>
      <c r="AE11" s="5" t="e">
        <f t="shared" si="12"/>
        <v>#DIV/0!</v>
      </c>
      <c r="AI11">
        <v>5</v>
      </c>
      <c r="AK11" s="3" t="s">
        <v>14</v>
      </c>
      <c r="AL11" s="1" t="e">
        <f t="shared" si="13"/>
        <v>#NUM!</v>
      </c>
      <c r="AM11">
        <v>4</v>
      </c>
      <c r="AN11">
        <f t="shared" si="14"/>
        <v>100000</v>
      </c>
      <c r="AO11" s="3">
        <v>6</v>
      </c>
      <c r="AP11">
        <f t="shared" si="15"/>
        <v>0</v>
      </c>
      <c r="AR11">
        <f t="shared" si="16"/>
        <v>0</v>
      </c>
      <c r="AS11" t="e">
        <f t="shared" si="17"/>
        <v>#DIV/0!</v>
      </c>
      <c r="AT11" s="5" t="e">
        <f t="shared" si="18"/>
        <v>#DIV/0!</v>
      </c>
      <c r="AU11" s="5" t="e">
        <f t="shared" si="19"/>
        <v>#DIV/0!</v>
      </c>
    </row>
    <row r="12" spans="1:47" x14ac:dyDescent="0.2">
      <c r="D12" s="3" t="s">
        <v>15</v>
      </c>
      <c r="E12" s="1" t="e">
        <f t="shared" si="1"/>
        <v>#NUM!</v>
      </c>
      <c r="F12">
        <v>4</v>
      </c>
      <c r="G12">
        <f t="shared" si="2"/>
        <v>100000</v>
      </c>
      <c r="H12" s="3">
        <v>4</v>
      </c>
      <c r="I12">
        <f t="shared" si="0"/>
        <v>0</v>
      </c>
      <c r="K12">
        <f t="shared" si="3"/>
        <v>0</v>
      </c>
      <c r="L12" t="e">
        <f t="shared" si="4"/>
        <v>#DIV/0!</v>
      </c>
      <c r="M12" s="5" t="e">
        <f t="shared" si="5"/>
        <v>#DIV/0!</v>
      </c>
      <c r="N12" s="5" t="e">
        <f t="shared" si="6"/>
        <v>#DIV/0!</v>
      </c>
      <c r="U12" s="3" t="s">
        <v>15</v>
      </c>
      <c r="V12" s="1" t="e">
        <f t="shared" si="20"/>
        <v>#NUM!</v>
      </c>
      <c r="W12">
        <v>4</v>
      </c>
      <c r="X12">
        <f t="shared" si="7"/>
        <v>100000</v>
      </c>
      <c r="Y12" s="3">
        <v>3</v>
      </c>
      <c r="Z12">
        <f t="shared" si="8"/>
        <v>0</v>
      </c>
      <c r="AB12">
        <f t="shared" si="9"/>
        <v>0</v>
      </c>
      <c r="AC12" t="e">
        <f t="shared" si="10"/>
        <v>#DIV/0!</v>
      </c>
      <c r="AD12" s="5" t="e">
        <f t="shared" si="11"/>
        <v>#DIV/0!</v>
      </c>
      <c r="AE12" s="5" t="e">
        <f t="shared" si="12"/>
        <v>#DIV/0!</v>
      </c>
      <c r="AI12">
        <v>4</v>
      </c>
      <c r="AK12" s="3" t="s">
        <v>15</v>
      </c>
      <c r="AL12" s="1" t="e">
        <f t="shared" si="13"/>
        <v>#NUM!</v>
      </c>
      <c r="AM12">
        <v>4</v>
      </c>
      <c r="AN12">
        <f t="shared" si="14"/>
        <v>100000</v>
      </c>
      <c r="AO12" s="3">
        <v>6</v>
      </c>
      <c r="AP12">
        <f t="shared" si="15"/>
        <v>0</v>
      </c>
      <c r="AR12">
        <f t="shared" si="16"/>
        <v>0</v>
      </c>
      <c r="AS12" t="e">
        <f t="shared" si="17"/>
        <v>#DIV/0!</v>
      </c>
      <c r="AT12" s="5" t="e">
        <f t="shared" si="18"/>
        <v>#DIV/0!</v>
      </c>
      <c r="AU12" s="5" t="e">
        <f t="shared" si="19"/>
        <v>#DIV/0!</v>
      </c>
    </row>
    <row r="13" spans="1:47" x14ac:dyDescent="0.2">
      <c r="D13" s="3" t="s">
        <v>16</v>
      </c>
      <c r="E13" s="1" t="e">
        <f t="shared" si="1"/>
        <v>#NUM!</v>
      </c>
      <c r="F13">
        <v>3</v>
      </c>
      <c r="G13">
        <f t="shared" si="2"/>
        <v>100000</v>
      </c>
      <c r="H13" s="3">
        <v>4</v>
      </c>
      <c r="I13">
        <f t="shared" si="0"/>
        <v>0</v>
      </c>
      <c r="K13">
        <f t="shared" si="3"/>
        <v>0</v>
      </c>
      <c r="L13" t="e">
        <f t="shared" si="4"/>
        <v>#DIV/0!</v>
      </c>
      <c r="M13" s="5" t="e">
        <f t="shared" si="5"/>
        <v>#DIV/0!</v>
      </c>
      <c r="N13" s="5" t="e">
        <f t="shared" si="6"/>
        <v>#DIV/0!</v>
      </c>
      <c r="U13" s="3" t="s">
        <v>16</v>
      </c>
      <c r="V13" s="1" t="e">
        <f t="shared" si="20"/>
        <v>#NUM!</v>
      </c>
      <c r="W13">
        <v>4</v>
      </c>
      <c r="X13">
        <f t="shared" si="7"/>
        <v>100000</v>
      </c>
      <c r="Y13" s="3">
        <v>3</v>
      </c>
      <c r="Z13">
        <f t="shared" si="8"/>
        <v>0</v>
      </c>
      <c r="AB13">
        <f t="shared" si="9"/>
        <v>0</v>
      </c>
      <c r="AC13" t="e">
        <f t="shared" si="10"/>
        <v>#DIV/0!</v>
      </c>
      <c r="AD13" s="5" t="e">
        <f t="shared" si="11"/>
        <v>#DIV/0!</v>
      </c>
      <c r="AE13" s="5" t="e">
        <f t="shared" si="12"/>
        <v>#DIV/0!</v>
      </c>
      <c r="AI13">
        <v>3</v>
      </c>
      <c r="AK13" s="3" t="s">
        <v>16</v>
      </c>
      <c r="AL13" s="1" t="e">
        <f t="shared" si="13"/>
        <v>#NUM!</v>
      </c>
      <c r="AM13">
        <v>3</v>
      </c>
      <c r="AN13">
        <f t="shared" si="14"/>
        <v>100000</v>
      </c>
      <c r="AO13" s="3">
        <v>6</v>
      </c>
      <c r="AP13">
        <f t="shared" si="15"/>
        <v>0</v>
      </c>
      <c r="AR13">
        <f t="shared" si="16"/>
        <v>0</v>
      </c>
      <c r="AS13" t="e">
        <f t="shared" si="17"/>
        <v>#DIV/0!</v>
      </c>
      <c r="AT13" s="5" t="e">
        <f t="shared" si="18"/>
        <v>#DIV/0!</v>
      </c>
      <c r="AU13" s="5" t="e">
        <f t="shared" si="19"/>
        <v>#DIV/0!</v>
      </c>
    </row>
    <row r="14" spans="1:47" x14ac:dyDescent="0.2">
      <c r="D14" s="3" t="s">
        <v>17</v>
      </c>
      <c r="E14" s="1" t="e">
        <f t="shared" si="1"/>
        <v>#NUM!</v>
      </c>
      <c r="F14">
        <v>3</v>
      </c>
      <c r="G14">
        <f t="shared" si="2"/>
        <v>100000</v>
      </c>
      <c r="H14" s="3">
        <v>4</v>
      </c>
      <c r="I14">
        <f t="shared" si="0"/>
        <v>0</v>
      </c>
      <c r="K14">
        <f t="shared" si="3"/>
        <v>0</v>
      </c>
      <c r="L14" t="e">
        <f t="shared" si="4"/>
        <v>#DIV/0!</v>
      </c>
      <c r="M14" s="5" t="e">
        <f t="shared" si="5"/>
        <v>#DIV/0!</v>
      </c>
      <c r="N14" s="5" t="e">
        <f t="shared" si="6"/>
        <v>#DIV/0!</v>
      </c>
      <c r="U14" s="3" t="s">
        <v>17</v>
      </c>
      <c r="V14" s="1" t="e">
        <f t="shared" si="20"/>
        <v>#NUM!</v>
      </c>
      <c r="W14">
        <v>3</v>
      </c>
      <c r="X14">
        <f t="shared" si="7"/>
        <v>100000</v>
      </c>
      <c r="Y14" s="3">
        <v>3</v>
      </c>
      <c r="Z14">
        <f t="shared" si="8"/>
        <v>0</v>
      </c>
      <c r="AB14">
        <f t="shared" si="9"/>
        <v>0</v>
      </c>
      <c r="AC14" t="e">
        <f t="shared" si="10"/>
        <v>#DIV/0!</v>
      </c>
      <c r="AD14" s="5" t="e">
        <f t="shared" si="11"/>
        <v>#DIV/0!</v>
      </c>
      <c r="AE14" s="5" t="e">
        <f t="shared" si="12"/>
        <v>#DIV/0!</v>
      </c>
      <c r="AI14">
        <v>2</v>
      </c>
      <c r="AK14" s="3" t="s">
        <v>17</v>
      </c>
      <c r="AL14" s="1" t="e">
        <f t="shared" si="13"/>
        <v>#NUM!</v>
      </c>
      <c r="AM14">
        <v>3</v>
      </c>
      <c r="AN14">
        <f t="shared" si="14"/>
        <v>100000</v>
      </c>
      <c r="AO14" s="3">
        <v>6</v>
      </c>
      <c r="AP14">
        <f t="shared" si="15"/>
        <v>0</v>
      </c>
      <c r="AR14">
        <f t="shared" si="16"/>
        <v>0</v>
      </c>
      <c r="AS14" t="e">
        <f t="shared" si="17"/>
        <v>#DIV/0!</v>
      </c>
      <c r="AT14" s="5" t="e">
        <f t="shared" si="18"/>
        <v>#DIV/0!</v>
      </c>
      <c r="AU14" s="5" t="e">
        <f t="shared" si="19"/>
        <v>#DIV/0!</v>
      </c>
    </row>
    <row r="15" spans="1:47" x14ac:dyDescent="0.2">
      <c r="D15" s="3" t="s">
        <v>18</v>
      </c>
      <c r="E15" s="1" t="e">
        <f t="shared" si="1"/>
        <v>#NUM!</v>
      </c>
      <c r="F15">
        <v>3</v>
      </c>
      <c r="G15">
        <f t="shared" si="2"/>
        <v>100000</v>
      </c>
      <c r="H15" s="3">
        <v>4</v>
      </c>
      <c r="I15">
        <f t="shared" si="0"/>
        <v>0</v>
      </c>
      <c r="K15">
        <f t="shared" si="3"/>
        <v>0</v>
      </c>
      <c r="L15" t="e">
        <f t="shared" si="4"/>
        <v>#DIV/0!</v>
      </c>
      <c r="M15" s="5" t="e">
        <f t="shared" si="5"/>
        <v>#DIV/0!</v>
      </c>
      <c r="N15" s="5" t="e">
        <f t="shared" si="6"/>
        <v>#DIV/0!</v>
      </c>
      <c r="U15" s="3" t="s">
        <v>18</v>
      </c>
      <c r="V15" s="1" t="e">
        <f t="shared" si="20"/>
        <v>#NUM!</v>
      </c>
      <c r="W15">
        <v>3</v>
      </c>
      <c r="X15">
        <f t="shared" si="7"/>
        <v>100000</v>
      </c>
      <c r="Y15" s="3">
        <v>3</v>
      </c>
      <c r="Z15">
        <f t="shared" si="8"/>
        <v>0</v>
      </c>
      <c r="AB15">
        <f t="shared" si="9"/>
        <v>0</v>
      </c>
      <c r="AC15" t="e">
        <f t="shared" si="10"/>
        <v>#DIV/0!</v>
      </c>
      <c r="AD15" s="5" t="e">
        <f t="shared" si="11"/>
        <v>#DIV/0!</v>
      </c>
      <c r="AE15" s="5" t="e">
        <f t="shared" si="12"/>
        <v>#DIV/0!</v>
      </c>
      <c r="AI15">
        <v>2</v>
      </c>
      <c r="AK15" s="3" t="s">
        <v>18</v>
      </c>
      <c r="AL15" s="1" t="e">
        <f t="shared" si="13"/>
        <v>#NUM!</v>
      </c>
      <c r="AM15">
        <v>2</v>
      </c>
      <c r="AN15">
        <f t="shared" si="14"/>
        <v>100000</v>
      </c>
      <c r="AO15" s="3">
        <v>7</v>
      </c>
      <c r="AP15">
        <f t="shared" si="15"/>
        <v>0</v>
      </c>
      <c r="AR15">
        <f t="shared" si="16"/>
        <v>0</v>
      </c>
      <c r="AS15" t="e">
        <f t="shared" si="17"/>
        <v>#DIV/0!</v>
      </c>
      <c r="AT15" s="5" t="e">
        <f t="shared" si="18"/>
        <v>#DIV/0!</v>
      </c>
      <c r="AU15" s="5" t="e">
        <f t="shared" si="19"/>
        <v>#DIV/0!</v>
      </c>
    </row>
    <row r="16" spans="1:47" x14ac:dyDescent="0.2">
      <c r="D16" s="3" t="s">
        <v>57</v>
      </c>
      <c r="E16" s="1" t="e">
        <f t="shared" si="1"/>
        <v>#NUM!</v>
      </c>
      <c r="F16">
        <v>3</v>
      </c>
      <c r="G16">
        <f>B$4/10</f>
        <v>100000</v>
      </c>
      <c r="H16" s="3">
        <v>4</v>
      </c>
      <c r="I16">
        <f t="shared" si="0"/>
        <v>0</v>
      </c>
      <c r="K16">
        <f t="shared" si="3"/>
        <v>0</v>
      </c>
      <c r="L16" t="e">
        <f t="shared" si="4"/>
        <v>#DIV/0!</v>
      </c>
      <c r="M16" s="5" t="e">
        <f t="shared" si="5"/>
        <v>#DIV/0!</v>
      </c>
      <c r="N16" s="5" t="e">
        <f t="shared" si="6"/>
        <v>#DIV/0!</v>
      </c>
      <c r="U16" s="3" t="s">
        <v>57</v>
      </c>
      <c r="V16" s="1" t="e">
        <f t="shared" si="20"/>
        <v>#NUM!</v>
      </c>
      <c r="W16">
        <v>2</v>
      </c>
      <c r="X16">
        <f>S$4/10</f>
        <v>100000</v>
      </c>
      <c r="Y16" s="3">
        <v>3</v>
      </c>
      <c r="Z16">
        <f t="shared" si="8"/>
        <v>0</v>
      </c>
      <c r="AB16">
        <f t="shared" si="9"/>
        <v>0</v>
      </c>
      <c r="AC16" t="e">
        <f t="shared" si="10"/>
        <v>#DIV/0!</v>
      </c>
      <c r="AD16" s="5" t="e">
        <f t="shared" si="11"/>
        <v>#DIV/0!</v>
      </c>
      <c r="AE16" s="5" t="e">
        <f t="shared" si="12"/>
        <v>#DIV/0!</v>
      </c>
      <c r="AI16">
        <v>2</v>
      </c>
      <c r="AK16" s="3" t="s">
        <v>57</v>
      </c>
      <c r="AL16" s="1" t="e">
        <f t="shared" si="13"/>
        <v>#NUM!</v>
      </c>
      <c r="AM16">
        <v>2</v>
      </c>
      <c r="AN16">
        <f>AI$4/10</f>
        <v>100000</v>
      </c>
      <c r="AO16" s="3">
        <v>7</v>
      </c>
      <c r="AP16">
        <f t="shared" si="15"/>
        <v>0</v>
      </c>
      <c r="AR16">
        <f t="shared" si="16"/>
        <v>0</v>
      </c>
      <c r="AS16" t="e">
        <f t="shared" si="17"/>
        <v>#DIV/0!</v>
      </c>
      <c r="AT16" s="5" t="e">
        <f t="shared" si="18"/>
        <v>#DIV/0!</v>
      </c>
      <c r="AU16" s="5" t="e">
        <f t="shared" si="19"/>
        <v>#DIV/0!</v>
      </c>
    </row>
    <row r="17" spans="4:47" x14ac:dyDescent="0.2">
      <c r="D17" s="3" t="s">
        <v>58</v>
      </c>
      <c r="E17" s="1" t="e">
        <f t="shared" si="1"/>
        <v>#NUM!</v>
      </c>
      <c r="F17">
        <v>2</v>
      </c>
      <c r="G17">
        <f t="shared" si="2"/>
        <v>100000</v>
      </c>
      <c r="H17" s="3">
        <v>5</v>
      </c>
      <c r="I17">
        <f t="shared" si="0"/>
        <v>0</v>
      </c>
      <c r="K17">
        <f t="shared" si="3"/>
        <v>0</v>
      </c>
      <c r="L17" t="e">
        <f t="shared" si="4"/>
        <v>#DIV/0!</v>
      </c>
      <c r="M17" s="5" t="e">
        <f t="shared" si="5"/>
        <v>#DIV/0!</v>
      </c>
      <c r="N17" s="5" t="e">
        <f t="shared" si="6"/>
        <v>#DIV/0!</v>
      </c>
      <c r="U17" s="3" t="s">
        <v>58</v>
      </c>
      <c r="V17" s="1" t="e">
        <f t="shared" si="20"/>
        <v>#NUM!</v>
      </c>
      <c r="W17">
        <v>2</v>
      </c>
      <c r="X17">
        <f t="shared" si="7"/>
        <v>100000</v>
      </c>
      <c r="Y17" s="3">
        <v>3</v>
      </c>
      <c r="Z17">
        <f t="shared" si="8"/>
        <v>0</v>
      </c>
      <c r="AB17">
        <f t="shared" si="9"/>
        <v>0</v>
      </c>
      <c r="AC17" t="e">
        <f t="shared" si="10"/>
        <v>#DIV/0!</v>
      </c>
      <c r="AD17" s="5" t="e">
        <f t="shared" si="11"/>
        <v>#DIV/0!</v>
      </c>
      <c r="AE17" s="5" t="e">
        <f t="shared" si="12"/>
        <v>#DIV/0!</v>
      </c>
      <c r="AI17">
        <v>2</v>
      </c>
      <c r="AK17" s="3" t="s">
        <v>58</v>
      </c>
      <c r="AL17" s="1" t="e">
        <f t="shared" si="13"/>
        <v>#NUM!</v>
      </c>
      <c r="AM17">
        <v>2</v>
      </c>
      <c r="AN17">
        <f t="shared" si="14"/>
        <v>100000</v>
      </c>
      <c r="AO17" s="3">
        <v>8</v>
      </c>
      <c r="AP17">
        <f t="shared" si="15"/>
        <v>0</v>
      </c>
      <c r="AR17">
        <f t="shared" si="16"/>
        <v>0</v>
      </c>
      <c r="AS17" t="e">
        <f t="shared" si="17"/>
        <v>#DIV/0!</v>
      </c>
      <c r="AT17" s="5" t="e">
        <f t="shared" si="18"/>
        <v>#DIV/0!</v>
      </c>
      <c r="AU17" s="5" t="e">
        <f t="shared" si="19"/>
        <v>#DIV/0!</v>
      </c>
    </row>
    <row r="18" spans="4:47" x14ac:dyDescent="0.2">
      <c r="D18" s="3" t="s">
        <v>59</v>
      </c>
      <c r="E18" s="1" t="e">
        <f t="shared" si="1"/>
        <v>#NUM!</v>
      </c>
      <c r="F18">
        <v>2</v>
      </c>
      <c r="G18">
        <f t="shared" si="2"/>
        <v>100000</v>
      </c>
      <c r="H18">
        <v>5</v>
      </c>
      <c r="I18">
        <f t="shared" si="0"/>
        <v>0</v>
      </c>
      <c r="K18">
        <f t="shared" si="3"/>
        <v>0</v>
      </c>
      <c r="L18" t="e">
        <f t="shared" si="4"/>
        <v>#DIV/0!</v>
      </c>
      <c r="M18" s="5" t="e">
        <f t="shared" si="5"/>
        <v>#DIV/0!</v>
      </c>
      <c r="N18" s="5" t="e">
        <f t="shared" si="6"/>
        <v>#DIV/0!</v>
      </c>
      <c r="U18" s="3" t="s">
        <v>59</v>
      </c>
      <c r="V18" s="1" t="e">
        <f t="shared" si="20"/>
        <v>#NUM!</v>
      </c>
      <c r="W18">
        <v>2</v>
      </c>
      <c r="X18">
        <f t="shared" si="7"/>
        <v>100000</v>
      </c>
      <c r="Y18">
        <v>3</v>
      </c>
      <c r="Z18">
        <f t="shared" si="8"/>
        <v>0</v>
      </c>
      <c r="AB18">
        <f t="shared" si="9"/>
        <v>0</v>
      </c>
      <c r="AC18" t="e">
        <f t="shared" si="10"/>
        <v>#DIV/0!</v>
      </c>
      <c r="AD18" s="5" t="e">
        <f t="shared" si="11"/>
        <v>#DIV/0!</v>
      </c>
      <c r="AE18" s="5" t="e">
        <f t="shared" si="12"/>
        <v>#DIV/0!</v>
      </c>
      <c r="AI18">
        <v>2</v>
      </c>
      <c r="AK18" s="3" t="s">
        <v>59</v>
      </c>
      <c r="AL18" s="1" t="e">
        <f t="shared" si="13"/>
        <v>#NUM!</v>
      </c>
      <c r="AM18">
        <v>2</v>
      </c>
      <c r="AN18">
        <f t="shared" si="14"/>
        <v>100000</v>
      </c>
      <c r="AO18">
        <v>9</v>
      </c>
      <c r="AP18">
        <f t="shared" si="15"/>
        <v>0</v>
      </c>
      <c r="AR18">
        <f t="shared" si="16"/>
        <v>0</v>
      </c>
      <c r="AS18" t="e">
        <f t="shared" si="17"/>
        <v>#DIV/0!</v>
      </c>
      <c r="AT18" s="5" t="e">
        <f t="shared" si="18"/>
        <v>#DIV/0!</v>
      </c>
      <c r="AU18" s="5" t="e">
        <f t="shared" si="19"/>
        <v>#DIV/0!</v>
      </c>
    </row>
    <row r="19" spans="4:47" x14ac:dyDescent="0.2">
      <c r="D19" s="3" t="s">
        <v>60</v>
      </c>
      <c r="E19" s="1" t="e">
        <f t="shared" si="1"/>
        <v>#NUM!</v>
      </c>
      <c r="F19">
        <v>2</v>
      </c>
      <c r="G19">
        <f t="shared" si="2"/>
        <v>100000</v>
      </c>
      <c r="H19">
        <v>6</v>
      </c>
      <c r="I19">
        <f t="shared" si="0"/>
        <v>0</v>
      </c>
      <c r="K19">
        <f t="shared" si="3"/>
        <v>0</v>
      </c>
      <c r="L19" t="e">
        <f t="shared" si="4"/>
        <v>#DIV/0!</v>
      </c>
      <c r="M19" s="5" t="e">
        <f t="shared" si="5"/>
        <v>#DIV/0!</v>
      </c>
      <c r="N19" s="5" t="e">
        <f t="shared" si="6"/>
        <v>#DIV/0!</v>
      </c>
      <c r="U19" s="3" t="s">
        <v>60</v>
      </c>
      <c r="V19" s="1" t="e">
        <f t="shared" si="20"/>
        <v>#NUM!</v>
      </c>
      <c r="W19">
        <v>2</v>
      </c>
      <c r="X19">
        <f t="shared" si="7"/>
        <v>100000</v>
      </c>
      <c r="Y19">
        <v>3</v>
      </c>
      <c r="Z19">
        <f t="shared" si="8"/>
        <v>0</v>
      </c>
      <c r="AB19">
        <f t="shared" si="9"/>
        <v>0</v>
      </c>
      <c r="AC19" t="e">
        <f t="shared" si="10"/>
        <v>#DIV/0!</v>
      </c>
      <c r="AD19" s="5" t="e">
        <f t="shared" si="11"/>
        <v>#DIV/0!</v>
      </c>
      <c r="AE19" s="5" t="e">
        <f t="shared" si="12"/>
        <v>#DIV/0!</v>
      </c>
      <c r="AI19">
        <v>2</v>
      </c>
      <c r="AK19" s="3" t="s">
        <v>60</v>
      </c>
      <c r="AL19" s="1" t="e">
        <f t="shared" si="13"/>
        <v>#NUM!</v>
      </c>
      <c r="AM19">
        <v>2</v>
      </c>
      <c r="AN19">
        <f t="shared" si="14"/>
        <v>100000</v>
      </c>
      <c r="AO19">
        <v>10</v>
      </c>
      <c r="AP19">
        <f t="shared" si="15"/>
        <v>0</v>
      </c>
      <c r="AR19">
        <f t="shared" si="16"/>
        <v>0</v>
      </c>
      <c r="AS19" t="e">
        <f t="shared" si="17"/>
        <v>#DIV/0!</v>
      </c>
      <c r="AT19" s="5" t="e">
        <f t="shared" si="18"/>
        <v>#DIV/0!</v>
      </c>
      <c r="AU19" s="5" t="e">
        <f t="shared" si="19"/>
        <v>#DIV/0!</v>
      </c>
    </row>
    <row r="20" spans="4:47" x14ac:dyDescent="0.2">
      <c r="D20" s="3" t="s">
        <v>61</v>
      </c>
      <c r="E20" s="1" t="e">
        <f t="shared" si="1"/>
        <v>#NUM!</v>
      </c>
      <c r="F20">
        <v>2</v>
      </c>
      <c r="G20">
        <f t="shared" si="2"/>
        <v>100000</v>
      </c>
      <c r="H20">
        <v>6</v>
      </c>
      <c r="I20">
        <f t="shared" si="0"/>
        <v>0</v>
      </c>
      <c r="K20">
        <f t="shared" si="3"/>
        <v>0</v>
      </c>
      <c r="L20" t="e">
        <f t="shared" si="4"/>
        <v>#DIV/0!</v>
      </c>
      <c r="M20" s="5" t="e">
        <f t="shared" si="5"/>
        <v>#DIV/0!</v>
      </c>
      <c r="N20" s="5" t="e">
        <f t="shared" si="6"/>
        <v>#DIV/0!</v>
      </c>
      <c r="U20" s="3" t="s">
        <v>61</v>
      </c>
      <c r="V20" s="1" t="e">
        <f t="shared" si="20"/>
        <v>#NUM!</v>
      </c>
      <c r="W20">
        <v>2</v>
      </c>
      <c r="X20">
        <f t="shared" si="7"/>
        <v>100000</v>
      </c>
      <c r="Y20">
        <v>3</v>
      </c>
      <c r="Z20">
        <f t="shared" si="8"/>
        <v>0</v>
      </c>
      <c r="AB20">
        <f t="shared" si="9"/>
        <v>0</v>
      </c>
      <c r="AC20" t="e">
        <f t="shared" si="10"/>
        <v>#DIV/0!</v>
      </c>
      <c r="AD20" s="5" t="e">
        <f t="shared" si="11"/>
        <v>#DIV/0!</v>
      </c>
      <c r="AE20" s="5" t="e">
        <f t="shared" si="12"/>
        <v>#DIV/0!</v>
      </c>
      <c r="AI20">
        <v>2</v>
      </c>
      <c r="AK20" s="3" t="s">
        <v>61</v>
      </c>
      <c r="AL20" s="1" t="e">
        <f t="shared" si="13"/>
        <v>#NUM!</v>
      </c>
      <c r="AM20">
        <v>2</v>
      </c>
      <c r="AN20">
        <f t="shared" si="14"/>
        <v>100000</v>
      </c>
      <c r="AO20">
        <v>11</v>
      </c>
      <c r="AP20">
        <f t="shared" si="15"/>
        <v>0</v>
      </c>
      <c r="AR20">
        <f t="shared" si="16"/>
        <v>0</v>
      </c>
      <c r="AS20" t="e">
        <f t="shared" si="17"/>
        <v>#DIV/0!</v>
      </c>
      <c r="AT20" s="5" t="e">
        <f t="shared" si="18"/>
        <v>#DIV/0!</v>
      </c>
      <c r="AU20" s="5" t="e">
        <f t="shared" si="19"/>
        <v>#DIV/0!</v>
      </c>
    </row>
    <row r="21" spans="4:47" x14ac:dyDescent="0.2">
      <c r="D21" s="3" t="s">
        <v>62</v>
      </c>
      <c r="E21" s="1" t="e">
        <f t="shared" si="1"/>
        <v>#NUM!</v>
      </c>
      <c r="F21">
        <v>2</v>
      </c>
      <c r="G21">
        <f t="shared" si="2"/>
        <v>100000</v>
      </c>
      <c r="H21">
        <v>7</v>
      </c>
      <c r="I21">
        <f t="shared" si="0"/>
        <v>0</v>
      </c>
      <c r="K21">
        <f t="shared" si="3"/>
        <v>0</v>
      </c>
      <c r="L21" t="e">
        <f t="shared" si="4"/>
        <v>#DIV/0!</v>
      </c>
      <c r="M21" s="5" t="e">
        <f t="shared" si="5"/>
        <v>#DIV/0!</v>
      </c>
      <c r="N21" s="5" t="e">
        <f t="shared" si="6"/>
        <v>#DIV/0!</v>
      </c>
      <c r="U21" s="3" t="s">
        <v>62</v>
      </c>
      <c r="V21" s="1" t="e">
        <f t="shared" si="20"/>
        <v>#NUM!</v>
      </c>
      <c r="W21">
        <v>2</v>
      </c>
      <c r="X21">
        <f t="shared" si="7"/>
        <v>100000</v>
      </c>
      <c r="Y21">
        <v>3</v>
      </c>
      <c r="Z21">
        <f t="shared" si="8"/>
        <v>0</v>
      </c>
      <c r="AB21">
        <f t="shared" si="9"/>
        <v>0</v>
      </c>
      <c r="AC21" t="e">
        <f t="shared" si="10"/>
        <v>#DIV/0!</v>
      </c>
      <c r="AD21" s="5" t="e">
        <f t="shared" si="11"/>
        <v>#DIV/0!</v>
      </c>
      <c r="AE21" s="5" t="e">
        <f t="shared" si="12"/>
        <v>#DIV/0!</v>
      </c>
      <c r="AI21">
        <v>2</v>
      </c>
      <c r="AK21" s="3" t="s">
        <v>62</v>
      </c>
      <c r="AL21" s="1" t="e">
        <f t="shared" si="13"/>
        <v>#NUM!</v>
      </c>
      <c r="AM21">
        <v>2</v>
      </c>
      <c r="AN21">
        <f t="shared" si="14"/>
        <v>100000</v>
      </c>
      <c r="AO21">
        <v>13</v>
      </c>
      <c r="AP21">
        <f t="shared" si="15"/>
        <v>0</v>
      </c>
      <c r="AR21">
        <f t="shared" si="16"/>
        <v>0</v>
      </c>
      <c r="AS21" t="e">
        <f t="shared" si="17"/>
        <v>#DIV/0!</v>
      </c>
      <c r="AT21" s="5" t="e">
        <f t="shared" si="18"/>
        <v>#DIV/0!</v>
      </c>
      <c r="AU21" s="5" t="e">
        <f t="shared" si="19"/>
        <v>#DIV/0!</v>
      </c>
    </row>
    <row r="22" spans="4:47" x14ac:dyDescent="0.2">
      <c r="D22" s="3" t="s">
        <v>63</v>
      </c>
      <c r="E22" s="1" t="e">
        <f t="shared" si="1"/>
        <v>#NUM!</v>
      </c>
      <c r="F22">
        <v>2</v>
      </c>
      <c r="G22">
        <f t="shared" si="2"/>
        <v>100000</v>
      </c>
      <c r="H22">
        <v>8</v>
      </c>
      <c r="I22">
        <f t="shared" si="0"/>
        <v>0</v>
      </c>
      <c r="K22">
        <f t="shared" si="3"/>
        <v>0</v>
      </c>
      <c r="L22" t="e">
        <f t="shared" si="4"/>
        <v>#DIV/0!</v>
      </c>
      <c r="M22" s="5" t="e">
        <f t="shared" si="5"/>
        <v>#DIV/0!</v>
      </c>
      <c r="N22" s="5" t="e">
        <f t="shared" si="6"/>
        <v>#DIV/0!</v>
      </c>
      <c r="U22" s="3" t="s">
        <v>63</v>
      </c>
      <c r="V22" s="1" t="e">
        <f t="shared" si="20"/>
        <v>#NUM!</v>
      </c>
      <c r="W22">
        <v>2</v>
      </c>
      <c r="X22">
        <f t="shared" si="7"/>
        <v>100000</v>
      </c>
      <c r="Y22">
        <v>3</v>
      </c>
      <c r="Z22">
        <f t="shared" si="8"/>
        <v>0</v>
      </c>
      <c r="AB22">
        <f t="shared" si="9"/>
        <v>0</v>
      </c>
      <c r="AC22" t="e">
        <f t="shared" si="10"/>
        <v>#DIV/0!</v>
      </c>
      <c r="AD22" s="5" t="e">
        <f t="shared" si="11"/>
        <v>#DIV/0!</v>
      </c>
      <c r="AE22" s="5" t="e">
        <f t="shared" si="12"/>
        <v>#DIV/0!</v>
      </c>
      <c r="AI22">
        <v>2</v>
      </c>
      <c r="AK22" s="3" t="s">
        <v>63</v>
      </c>
      <c r="AL22" s="1" t="e">
        <f t="shared" si="13"/>
        <v>#NUM!</v>
      </c>
      <c r="AM22">
        <v>2</v>
      </c>
      <c r="AN22">
        <f t="shared" si="14"/>
        <v>100000</v>
      </c>
      <c r="AO22">
        <v>15</v>
      </c>
      <c r="AP22">
        <f t="shared" si="15"/>
        <v>0</v>
      </c>
      <c r="AR22">
        <f t="shared" si="16"/>
        <v>0</v>
      </c>
      <c r="AS22" t="e">
        <f t="shared" si="17"/>
        <v>#DIV/0!</v>
      </c>
      <c r="AT22" s="5" t="e">
        <f t="shared" si="18"/>
        <v>#DIV/0!</v>
      </c>
      <c r="AU22" s="5" t="e">
        <f t="shared" si="19"/>
        <v>#DIV/0!</v>
      </c>
    </row>
    <row r="23" spans="4:47" x14ac:dyDescent="0.2">
      <c r="D23" s="3" t="s">
        <v>64</v>
      </c>
      <c r="E23" s="1" t="e">
        <f t="shared" si="1"/>
        <v>#NUM!</v>
      </c>
      <c r="F23">
        <v>2</v>
      </c>
      <c r="G23">
        <f t="shared" si="2"/>
        <v>100000</v>
      </c>
      <c r="H23">
        <v>9</v>
      </c>
      <c r="I23">
        <f t="shared" si="0"/>
        <v>0</v>
      </c>
      <c r="K23">
        <f t="shared" si="3"/>
        <v>0</v>
      </c>
      <c r="L23" t="e">
        <f t="shared" si="4"/>
        <v>#DIV/0!</v>
      </c>
      <c r="M23" s="5" t="e">
        <f t="shared" si="5"/>
        <v>#DIV/0!</v>
      </c>
      <c r="N23" s="5" t="e">
        <f t="shared" si="6"/>
        <v>#DIV/0!</v>
      </c>
      <c r="U23" s="3" t="s">
        <v>64</v>
      </c>
      <c r="V23" s="1" t="e">
        <f t="shared" si="20"/>
        <v>#NUM!</v>
      </c>
      <c r="W23">
        <v>2</v>
      </c>
      <c r="X23">
        <f t="shared" si="7"/>
        <v>100000</v>
      </c>
      <c r="Y23">
        <v>3</v>
      </c>
      <c r="Z23">
        <f t="shared" si="8"/>
        <v>0</v>
      </c>
      <c r="AB23">
        <f t="shared" si="9"/>
        <v>0</v>
      </c>
      <c r="AC23" t="e">
        <f t="shared" si="10"/>
        <v>#DIV/0!</v>
      </c>
      <c r="AD23" s="5" t="e">
        <f t="shared" si="11"/>
        <v>#DIV/0!</v>
      </c>
      <c r="AE23" s="5" t="e">
        <f t="shared" si="12"/>
        <v>#DIV/0!</v>
      </c>
      <c r="AI23">
        <v>2</v>
      </c>
      <c r="AK23" s="3" t="s">
        <v>64</v>
      </c>
      <c r="AL23" s="1" t="e">
        <f t="shared" si="13"/>
        <v>#NUM!</v>
      </c>
      <c r="AM23">
        <v>2</v>
      </c>
      <c r="AN23">
        <f t="shared" si="14"/>
        <v>100000</v>
      </c>
      <c r="AO23">
        <v>18</v>
      </c>
      <c r="AP23">
        <f t="shared" si="15"/>
        <v>0</v>
      </c>
      <c r="AR23">
        <f t="shared" si="16"/>
        <v>0</v>
      </c>
      <c r="AS23" t="e">
        <f t="shared" si="17"/>
        <v>#DIV/0!</v>
      </c>
      <c r="AT23" s="5" t="e">
        <f t="shared" si="18"/>
        <v>#DIV/0!</v>
      </c>
      <c r="AU23" s="5" t="e">
        <f t="shared" si="19"/>
        <v>#DIV/0!</v>
      </c>
    </row>
    <row r="24" spans="4:47" x14ac:dyDescent="0.2">
      <c r="D24" s="3" t="s">
        <v>65</v>
      </c>
      <c r="E24" s="1" t="e">
        <f t="shared" si="1"/>
        <v>#NUM!</v>
      </c>
      <c r="F24">
        <v>2</v>
      </c>
      <c r="G24">
        <f t="shared" si="2"/>
        <v>100000</v>
      </c>
      <c r="H24">
        <v>11</v>
      </c>
      <c r="I24">
        <f t="shared" si="0"/>
        <v>0</v>
      </c>
      <c r="K24">
        <f t="shared" si="3"/>
        <v>0</v>
      </c>
      <c r="L24" t="e">
        <f t="shared" si="4"/>
        <v>#DIV/0!</v>
      </c>
      <c r="M24" s="5" t="e">
        <f t="shared" si="5"/>
        <v>#DIV/0!</v>
      </c>
      <c r="N24" s="5" t="e">
        <f t="shared" si="6"/>
        <v>#DIV/0!</v>
      </c>
      <c r="U24" s="3" t="s">
        <v>65</v>
      </c>
      <c r="V24" s="1" t="e">
        <f t="shared" si="20"/>
        <v>#NUM!</v>
      </c>
      <c r="W24">
        <v>2</v>
      </c>
      <c r="X24">
        <f t="shared" si="7"/>
        <v>100000</v>
      </c>
      <c r="Y24">
        <v>4</v>
      </c>
      <c r="Z24">
        <f t="shared" si="8"/>
        <v>0</v>
      </c>
      <c r="AB24">
        <f t="shared" si="9"/>
        <v>0</v>
      </c>
      <c r="AC24" t="e">
        <f t="shared" si="10"/>
        <v>#DIV/0!</v>
      </c>
      <c r="AD24" s="5" t="e">
        <f t="shared" si="11"/>
        <v>#DIV/0!</v>
      </c>
      <c r="AE24" s="5" t="e">
        <f t="shared" si="12"/>
        <v>#DIV/0!</v>
      </c>
      <c r="AI24">
        <v>2</v>
      </c>
      <c r="AK24" s="3" t="s">
        <v>65</v>
      </c>
      <c r="AL24" s="1" t="e">
        <f t="shared" si="13"/>
        <v>#NUM!</v>
      </c>
      <c r="AM24">
        <v>2</v>
      </c>
      <c r="AN24">
        <f t="shared" si="14"/>
        <v>100000</v>
      </c>
      <c r="AO24">
        <v>21</v>
      </c>
      <c r="AP24">
        <f t="shared" si="15"/>
        <v>0</v>
      </c>
      <c r="AR24">
        <f t="shared" si="16"/>
        <v>0</v>
      </c>
      <c r="AS24" t="e">
        <f t="shared" si="17"/>
        <v>#DIV/0!</v>
      </c>
      <c r="AT24" s="5" t="e">
        <f t="shared" si="18"/>
        <v>#DIV/0!</v>
      </c>
      <c r="AU24" s="5" t="e">
        <f t="shared" si="19"/>
        <v>#DIV/0!</v>
      </c>
    </row>
    <row r="25" spans="4:47" x14ac:dyDescent="0.2">
      <c r="D25" s="3" t="s">
        <v>66</v>
      </c>
      <c r="E25" s="1" t="e">
        <f t="shared" si="1"/>
        <v>#NUM!</v>
      </c>
      <c r="F25">
        <v>2</v>
      </c>
      <c r="G25">
        <f t="shared" si="2"/>
        <v>100000</v>
      </c>
      <c r="H25">
        <v>13</v>
      </c>
      <c r="I25">
        <f t="shared" si="0"/>
        <v>0</v>
      </c>
      <c r="K25">
        <f t="shared" si="3"/>
        <v>0</v>
      </c>
      <c r="L25" t="e">
        <f t="shared" si="4"/>
        <v>#DIV/0!</v>
      </c>
      <c r="M25" s="5" t="e">
        <f t="shared" si="5"/>
        <v>#DIV/0!</v>
      </c>
      <c r="N25" s="5" t="e">
        <f t="shared" si="6"/>
        <v>#DIV/0!</v>
      </c>
      <c r="U25" s="3" t="s">
        <v>66</v>
      </c>
      <c r="V25" s="1" t="e">
        <f t="shared" si="20"/>
        <v>#NUM!</v>
      </c>
      <c r="W25">
        <v>2</v>
      </c>
      <c r="X25">
        <f t="shared" si="7"/>
        <v>100000</v>
      </c>
      <c r="Y25">
        <v>4</v>
      </c>
      <c r="Z25">
        <f t="shared" si="8"/>
        <v>0</v>
      </c>
      <c r="AB25">
        <f t="shared" si="9"/>
        <v>0</v>
      </c>
      <c r="AC25" t="e">
        <f t="shared" si="10"/>
        <v>#DIV/0!</v>
      </c>
      <c r="AD25" s="5" t="e">
        <f t="shared" si="11"/>
        <v>#DIV/0!</v>
      </c>
      <c r="AE25" s="5" t="e">
        <f t="shared" si="12"/>
        <v>#DIV/0!</v>
      </c>
      <c r="AI25">
        <v>2</v>
      </c>
      <c r="AK25" s="3" t="s">
        <v>66</v>
      </c>
      <c r="AL25" s="1" t="e">
        <f t="shared" si="13"/>
        <v>#NUM!</v>
      </c>
      <c r="AM25">
        <v>2</v>
      </c>
      <c r="AN25">
        <f t="shared" si="14"/>
        <v>100000</v>
      </c>
      <c r="AO25">
        <v>28</v>
      </c>
      <c r="AP25">
        <f t="shared" si="15"/>
        <v>0</v>
      </c>
      <c r="AR25">
        <f t="shared" si="16"/>
        <v>0</v>
      </c>
      <c r="AS25" t="e">
        <f t="shared" si="17"/>
        <v>#DIV/0!</v>
      </c>
      <c r="AT25" s="5" t="e">
        <f t="shared" si="18"/>
        <v>#DIV/0!</v>
      </c>
      <c r="AU25" s="5" t="e">
        <f t="shared" si="19"/>
        <v>#DIV/0!</v>
      </c>
    </row>
    <row r="26" spans="4:47" x14ac:dyDescent="0.2">
      <c r="D26" s="3" t="s">
        <v>67</v>
      </c>
      <c r="E26" s="1" t="e">
        <f t="shared" si="1"/>
        <v>#NUM!</v>
      </c>
      <c r="F26">
        <v>2</v>
      </c>
      <c r="G26">
        <f t="shared" si="2"/>
        <v>100000</v>
      </c>
      <c r="H26">
        <v>16</v>
      </c>
      <c r="I26">
        <f t="shared" si="0"/>
        <v>0</v>
      </c>
      <c r="K26">
        <f t="shared" si="3"/>
        <v>0</v>
      </c>
      <c r="L26" t="e">
        <f t="shared" si="4"/>
        <v>#DIV/0!</v>
      </c>
      <c r="M26" s="5" t="e">
        <f t="shared" si="5"/>
        <v>#DIV/0!</v>
      </c>
      <c r="N26" s="5" t="e">
        <f t="shared" si="6"/>
        <v>#DIV/0!</v>
      </c>
      <c r="U26" s="3" t="s">
        <v>67</v>
      </c>
      <c r="V26" s="1" t="e">
        <f t="shared" si="20"/>
        <v>#NUM!</v>
      </c>
      <c r="W26">
        <v>2</v>
      </c>
      <c r="X26">
        <f t="shared" si="7"/>
        <v>100000</v>
      </c>
      <c r="Y26">
        <v>5</v>
      </c>
      <c r="Z26">
        <f t="shared" si="8"/>
        <v>0</v>
      </c>
      <c r="AB26">
        <f t="shared" si="9"/>
        <v>0</v>
      </c>
      <c r="AC26" t="e">
        <f t="shared" si="10"/>
        <v>#DIV/0!</v>
      </c>
      <c r="AD26" s="5" t="e">
        <f t="shared" si="11"/>
        <v>#DIV/0!</v>
      </c>
      <c r="AE26" s="5" t="e">
        <f t="shared" si="12"/>
        <v>#DIV/0!</v>
      </c>
      <c r="AI26">
        <v>2</v>
      </c>
      <c r="AK26" s="3" t="s">
        <v>67</v>
      </c>
      <c r="AL26" s="1" t="e">
        <f t="shared" si="13"/>
        <v>#NUM!</v>
      </c>
      <c r="AM26">
        <v>2</v>
      </c>
      <c r="AN26">
        <f t="shared" si="14"/>
        <v>100000</v>
      </c>
      <c r="AO26">
        <v>35</v>
      </c>
      <c r="AP26">
        <f t="shared" si="15"/>
        <v>0</v>
      </c>
      <c r="AR26">
        <f t="shared" si="16"/>
        <v>0</v>
      </c>
      <c r="AS26" t="e">
        <f t="shared" si="17"/>
        <v>#DIV/0!</v>
      </c>
      <c r="AT26" s="5" t="e">
        <f t="shared" si="18"/>
        <v>#DIV/0!</v>
      </c>
      <c r="AU26" s="5" t="e">
        <f t="shared" si="19"/>
        <v>#DIV/0!</v>
      </c>
    </row>
    <row r="27" spans="4:47" x14ac:dyDescent="0.2">
      <c r="D27" s="3" t="s">
        <v>68</v>
      </c>
      <c r="E27" s="1" t="e">
        <f t="shared" si="1"/>
        <v>#NUM!</v>
      </c>
      <c r="F27">
        <v>2</v>
      </c>
      <c r="G27">
        <f t="shared" si="2"/>
        <v>100000</v>
      </c>
      <c r="H27">
        <v>19</v>
      </c>
      <c r="I27">
        <f t="shared" si="0"/>
        <v>0</v>
      </c>
      <c r="K27">
        <f t="shared" si="3"/>
        <v>0</v>
      </c>
      <c r="L27" t="e">
        <f t="shared" si="4"/>
        <v>#DIV/0!</v>
      </c>
      <c r="M27" s="5" t="e">
        <f t="shared" si="5"/>
        <v>#DIV/0!</v>
      </c>
      <c r="N27" s="5" t="e">
        <f t="shared" si="6"/>
        <v>#DIV/0!</v>
      </c>
      <c r="U27" s="3" t="s">
        <v>68</v>
      </c>
      <c r="V27" s="1" t="e">
        <f t="shared" si="20"/>
        <v>#NUM!</v>
      </c>
      <c r="W27">
        <v>2</v>
      </c>
      <c r="X27">
        <f t="shared" si="7"/>
        <v>100000</v>
      </c>
      <c r="Y27">
        <v>5</v>
      </c>
      <c r="Z27">
        <f t="shared" si="8"/>
        <v>0</v>
      </c>
      <c r="AB27">
        <f t="shared" si="9"/>
        <v>0</v>
      </c>
      <c r="AC27" t="e">
        <f t="shared" si="10"/>
        <v>#DIV/0!</v>
      </c>
      <c r="AD27" s="5" t="e">
        <f t="shared" si="11"/>
        <v>#DIV/0!</v>
      </c>
      <c r="AE27" s="5" t="e">
        <f t="shared" si="12"/>
        <v>#DIV/0!</v>
      </c>
      <c r="AI27">
        <v>2</v>
      </c>
      <c r="AK27" s="3" t="s">
        <v>68</v>
      </c>
      <c r="AL27" s="1" t="e">
        <f t="shared" si="13"/>
        <v>#NUM!</v>
      </c>
      <c r="AM27">
        <v>2</v>
      </c>
      <c r="AN27">
        <f t="shared" si="14"/>
        <v>100000</v>
      </c>
      <c r="AO27">
        <v>50</v>
      </c>
      <c r="AP27">
        <f t="shared" si="15"/>
        <v>0</v>
      </c>
      <c r="AR27">
        <f t="shared" si="16"/>
        <v>0</v>
      </c>
      <c r="AS27" t="e">
        <f t="shared" si="17"/>
        <v>#DIV/0!</v>
      </c>
      <c r="AT27" s="5" t="e">
        <f t="shared" si="18"/>
        <v>#DIV/0!</v>
      </c>
      <c r="AU27" s="5" t="e">
        <f t="shared" si="19"/>
        <v>#DIV/0!</v>
      </c>
    </row>
    <row r="28" spans="4:47" x14ac:dyDescent="0.2">
      <c r="D28" s="3" t="s">
        <v>69</v>
      </c>
      <c r="E28" s="1" t="e">
        <f t="shared" si="1"/>
        <v>#NUM!</v>
      </c>
      <c r="F28">
        <v>2</v>
      </c>
      <c r="G28">
        <f t="shared" si="2"/>
        <v>100000</v>
      </c>
      <c r="H28">
        <v>25</v>
      </c>
      <c r="I28">
        <f t="shared" si="0"/>
        <v>0</v>
      </c>
      <c r="K28">
        <f t="shared" si="3"/>
        <v>0</v>
      </c>
      <c r="L28" t="e">
        <f t="shared" si="4"/>
        <v>#DIV/0!</v>
      </c>
      <c r="M28" s="5" t="e">
        <f t="shared" si="5"/>
        <v>#DIV/0!</v>
      </c>
      <c r="N28" s="5" t="e">
        <f t="shared" si="6"/>
        <v>#DIV/0!</v>
      </c>
      <c r="U28" s="3" t="s">
        <v>69</v>
      </c>
      <c r="V28" s="1" t="e">
        <f t="shared" si="20"/>
        <v>#NUM!</v>
      </c>
      <c r="W28">
        <v>2</v>
      </c>
      <c r="X28">
        <f t="shared" si="7"/>
        <v>100000</v>
      </c>
      <c r="Y28">
        <v>6</v>
      </c>
      <c r="Z28">
        <f t="shared" si="8"/>
        <v>0</v>
      </c>
      <c r="AB28">
        <f t="shared" si="9"/>
        <v>0</v>
      </c>
      <c r="AC28" t="e">
        <f t="shared" si="10"/>
        <v>#DIV/0!</v>
      </c>
      <c r="AD28" s="5" t="e">
        <f t="shared" si="11"/>
        <v>#DIV/0!</v>
      </c>
      <c r="AE28" s="5" t="e">
        <f t="shared" si="12"/>
        <v>#DIV/0!</v>
      </c>
      <c r="AI28">
        <v>2</v>
      </c>
      <c r="AK28" s="3" t="s">
        <v>69</v>
      </c>
      <c r="AL28" s="1" t="e">
        <f t="shared" si="13"/>
        <v>#NUM!</v>
      </c>
      <c r="AM28">
        <v>1</v>
      </c>
      <c r="AN28">
        <f t="shared" si="14"/>
        <v>100000</v>
      </c>
      <c r="AO28">
        <v>72</v>
      </c>
      <c r="AP28">
        <f t="shared" si="15"/>
        <v>0</v>
      </c>
      <c r="AR28">
        <f t="shared" si="16"/>
        <v>0</v>
      </c>
      <c r="AS28" t="e">
        <f t="shared" si="17"/>
        <v>#DIV/0!</v>
      </c>
      <c r="AT28" s="5" t="e">
        <f t="shared" si="18"/>
        <v>#DIV/0!</v>
      </c>
      <c r="AU28" s="5" t="e">
        <f t="shared" si="19"/>
        <v>#DIV/0!</v>
      </c>
    </row>
    <row r="29" spans="4:47" x14ac:dyDescent="0.2">
      <c r="D29" s="3" t="s">
        <v>70</v>
      </c>
      <c r="E29" s="1" t="e">
        <f t="shared" si="1"/>
        <v>#NUM!</v>
      </c>
      <c r="F29">
        <v>1</v>
      </c>
      <c r="G29">
        <f t="shared" si="2"/>
        <v>100000</v>
      </c>
      <c r="H29">
        <v>34</v>
      </c>
      <c r="I29">
        <f t="shared" si="0"/>
        <v>0</v>
      </c>
      <c r="K29">
        <f t="shared" si="3"/>
        <v>0</v>
      </c>
      <c r="L29" t="e">
        <f t="shared" si="4"/>
        <v>#DIV/0!</v>
      </c>
      <c r="M29" s="5" t="e">
        <f t="shared" si="5"/>
        <v>#DIV/0!</v>
      </c>
      <c r="N29" s="5" t="e">
        <f t="shared" si="6"/>
        <v>#DIV/0!</v>
      </c>
      <c r="U29" s="3" t="s">
        <v>70</v>
      </c>
      <c r="V29" s="1" t="e">
        <f t="shared" si="20"/>
        <v>#NUM!</v>
      </c>
      <c r="W29">
        <v>2</v>
      </c>
      <c r="X29">
        <f t="shared" si="7"/>
        <v>100000</v>
      </c>
      <c r="Y29">
        <v>7</v>
      </c>
      <c r="Z29">
        <f t="shared" si="8"/>
        <v>0</v>
      </c>
      <c r="AB29">
        <f t="shared" si="9"/>
        <v>0</v>
      </c>
      <c r="AC29" t="e">
        <f t="shared" si="10"/>
        <v>#DIV/0!</v>
      </c>
      <c r="AD29" s="5" t="e">
        <f t="shared" si="11"/>
        <v>#DIV/0!</v>
      </c>
      <c r="AE29" s="5" t="e">
        <f t="shared" si="12"/>
        <v>#DIV/0!</v>
      </c>
      <c r="AI29">
        <v>2</v>
      </c>
      <c r="AK29" s="3" t="s">
        <v>70</v>
      </c>
      <c r="AL29" s="1" t="e">
        <f t="shared" si="13"/>
        <v>#NUM!</v>
      </c>
      <c r="AM29">
        <v>1</v>
      </c>
      <c r="AN29">
        <f t="shared" si="14"/>
        <v>100000</v>
      </c>
      <c r="AO29">
        <v>107</v>
      </c>
      <c r="AP29">
        <f t="shared" si="15"/>
        <v>0</v>
      </c>
      <c r="AR29">
        <f t="shared" si="16"/>
        <v>0</v>
      </c>
      <c r="AS29" t="e">
        <f t="shared" si="17"/>
        <v>#DIV/0!</v>
      </c>
      <c r="AT29" s="5" t="e">
        <f t="shared" si="18"/>
        <v>#DIV/0!</v>
      </c>
      <c r="AU29" s="5" t="e">
        <f t="shared" si="19"/>
        <v>#DIV/0!</v>
      </c>
    </row>
    <row r="30" spans="4:47" x14ac:dyDescent="0.2">
      <c r="D30" s="3" t="s">
        <v>71</v>
      </c>
      <c r="E30" s="1" t="e">
        <f t="shared" si="1"/>
        <v>#NUM!</v>
      </c>
      <c r="F30">
        <v>1</v>
      </c>
      <c r="G30">
        <f t="shared" si="2"/>
        <v>100000</v>
      </c>
      <c r="H30">
        <v>53</v>
      </c>
      <c r="I30">
        <f t="shared" si="0"/>
        <v>0</v>
      </c>
      <c r="K30">
        <f t="shared" si="3"/>
        <v>0</v>
      </c>
      <c r="L30" t="e">
        <f t="shared" si="4"/>
        <v>#DIV/0!</v>
      </c>
      <c r="M30" s="5" t="e">
        <f t="shared" si="5"/>
        <v>#DIV/0!</v>
      </c>
      <c r="N30" s="5" t="e">
        <f t="shared" si="6"/>
        <v>#DIV/0!</v>
      </c>
      <c r="U30" s="3" t="s">
        <v>71</v>
      </c>
      <c r="V30" s="1" t="e">
        <f t="shared" si="20"/>
        <v>#NUM!</v>
      </c>
      <c r="W30">
        <v>1</v>
      </c>
      <c r="X30">
        <f t="shared" si="7"/>
        <v>100000</v>
      </c>
      <c r="Y30">
        <v>8</v>
      </c>
      <c r="Z30">
        <f t="shared" si="8"/>
        <v>0</v>
      </c>
      <c r="AB30">
        <f t="shared" si="9"/>
        <v>0</v>
      </c>
      <c r="AC30" t="e">
        <f t="shared" si="10"/>
        <v>#DIV/0!</v>
      </c>
      <c r="AD30" s="5" t="e">
        <f t="shared" si="11"/>
        <v>#DIV/0!</v>
      </c>
      <c r="AE30" s="5" t="e">
        <f t="shared" si="12"/>
        <v>#DIV/0!</v>
      </c>
      <c r="AI30">
        <v>1</v>
      </c>
      <c r="AK30" s="3" t="s">
        <v>71</v>
      </c>
      <c r="AL30" s="1" t="e">
        <f t="shared" si="13"/>
        <v>#NUM!</v>
      </c>
      <c r="AM30">
        <v>1</v>
      </c>
      <c r="AN30">
        <f t="shared" si="14"/>
        <v>100000</v>
      </c>
      <c r="AO30">
        <v>180</v>
      </c>
      <c r="AP30">
        <f t="shared" si="15"/>
        <v>0</v>
      </c>
      <c r="AR30">
        <f t="shared" si="16"/>
        <v>0</v>
      </c>
      <c r="AS30" t="e">
        <f t="shared" si="17"/>
        <v>#DIV/0!</v>
      </c>
      <c r="AT30" s="5" t="e">
        <f t="shared" si="18"/>
        <v>#DIV/0!</v>
      </c>
      <c r="AU30" s="5" t="e">
        <f t="shared" si="19"/>
        <v>#DIV/0!</v>
      </c>
    </row>
    <row r="31" spans="4:47" x14ac:dyDescent="0.2">
      <c r="F31" t="s">
        <v>20</v>
      </c>
      <c r="I31">
        <f>SUM(I6:I30)</f>
        <v>0</v>
      </c>
      <c r="J31">
        <f>SUM(J6:J30)</f>
        <v>0</v>
      </c>
      <c r="W31" t="s">
        <v>20</v>
      </c>
      <c r="Z31">
        <f>SUM(Z6:Z30)</f>
        <v>0</v>
      </c>
      <c r="AA31">
        <f>SUM(AA6:AA30)</f>
        <v>0</v>
      </c>
      <c r="AK31" s="3"/>
      <c r="AM31" t="s">
        <v>20</v>
      </c>
      <c r="AP31">
        <f>SUM(AP6:AP30)</f>
        <v>0</v>
      </c>
      <c r="AQ31">
        <f>SUM(AQ6:AQ30)</f>
        <v>0</v>
      </c>
    </row>
    <row r="33" spans="1:62" x14ac:dyDescent="0.2">
      <c r="AK33">
        <v>12</v>
      </c>
      <c r="AL33">
        <v>13</v>
      </c>
      <c r="AM33">
        <v>13</v>
      </c>
      <c r="AO33">
        <v>13</v>
      </c>
      <c r="AP33">
        <v>13</v>
      </c>
      <c r="AQ33">
        <v>13</v>
      </c>
      <c r="AR33">
        <v>13</v>
      </c>
      <c r="AS33">
        <v>13</v>
      </c>
      <c r="AT33">
        <v>13</v>
      </c>
      <c r="AU33">
        <v>13</v>
      </c>
      <c r="AV33">
        <v>13</v>
      </c>
      <c r="AW33">
        <v>13</v>
      </c>
      <c r="AX33">
        <v>13</v>
      </c>
      <c r="AY33">
        <v>13</v>
      </c>
      <c r="AZ33">
        <v>12</v>
      </c>
      <c r="BA33">
        <v>12</v>
      </c>
      <c r="BB33">
        <v>12</v>
      </c>
      <c r="BC33">
        <v>12</v>
      </c>
      <c r="BD33">
        <v>11</v>
      </c>
      <c r="BE33">
        <v>11</v>
      </c>
      <c r="BF33">
        <v>11</v>
      </c>
      <c r="BG33">
        <v>10</v>
      </c>
      <c r="BH33">
        <v>10</v>
      </c>
      <c r="BI33">
        <v>9</v>
      </c>
      <c r="BJ33">
        <v>8</v>
      </c>
    </row>
    <row r="35" spans="1:62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62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62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62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50</v>
      </c>
      <c r="G38">
        <f>B$4/10</f>
        <v>100000</v>
      </c>
      <c r="H38" s="53">
        <v>10</v>
      </c>
      <c r="I38">
        <f t="shared" ref="I38:I62" si="21">F38*J38</f>
        <v>107650</v>
      </c>
      <c r="J38">
        <v>2153</v>
      </c>
      <c r="K38">
        <f>I$63/25</f>
        <v>21103.32</v>
      </c>
      <c r="L38">
        <f>K38/J38</f>
        <v>9.8018207152810035</v>
      </c>
      <c r="M38" s="5">
        <f>_xlfn.FLOOR.PRECISE(L38)</f>
        <v>9</v>
      </c>
      <c r="N38" s="5">
        <f>ROUNDUP(L38,0)</f>
        <v>10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45</v>
      </c>
      <c r="X38">
        <f>S$4/10</f>
        <v>100000</v>
      </c>
      <c r="Y38" s="53">
        <v>20</v>
      </c>
      <c r="Z38">
        <f>W38*AA38</f>
        <v>31680</v>
      </c>
      <c r="AA38">
        <v>704</v>
      </c>
      <c r="AB38">
        <f>Z$63/25</f>
        <v>13438.2</v>
      </c>
      <c r="AC38">
        <f>AB38/AA38</f>
        <v>19.088352272727274</v>
      </c>
      <c r="AD38" s="5">
        <f>_xlfn.FLOOR.PRECISE(AC38)</f>
        <v>19</v>
      </c>
      <c r="AE38" s="5">
        <f>ROUNDUP(AC38,0)</f>
        <v>20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49</v>
      </c>
      <c r="AN38">
        <f>AI$4/10</f>
        <v>100000</v>
      </c>
      <c r="AO38" s="53">
        <v>10</v>
      </c>
      <c r="AP38">
        <f>AM38*AQ38</f>
        <v>110593</v>
      </c>
      <c r="AQ38">
        <v>2257</v>
      </c>
      <c r="AR38">
        <f>AP$63/25</f>
        <v>20974.6</v>
      </c>
      <c r="AS38">
        <f>AR38/AQ38</f>
        <v>9.293132476739034</v>
      </c>
      <c r="AT38" s="5">
        <f>_xlfn.FLOOR.PRECISE(AS38)</f>
        <v>9</v>
      </c>
      <c r="AU38" s="5">
        <f>ROUNDUP(AS38,0)</f>
        <v>10</v>
      </c>
    </row>
    <row r="39" spans="1:62" x14ac:dyDescent="0.2">
      <c r="A39" s="1"/>
      <c r="B39" s="1"/>
      <c r="C39" s="1"/>
      <c r="D39" s="53" t="s">
        <v>10</v>
      </c>
      <c r="E39" s="1">
        <f t="shared" ref="E39:E62" si="22">ROUNDUP(LOG(J39,2), 0)-3</f>
        <v>10</v>
      </c>
      <c r="F39" s="53">
        <v>15</v>
      </c>
      <c r="G39">
        <f t="shared" ref="G39:G62" si="23">B$4/10</f>
        <v>100000</v>
      </c>
      <c r="H39" s="53">
        <v>6</v>
      </c>
      <c r="I39">
        <f t="shared" si="21"/>
        <v>61590</v>
      </c>
      <c r="J39">
        <v>4106</v>
      </c>
      <c r="K39">
        <f t="shared" ref="K39:K62" si="24">I$63/25</f>
        <v>21103.32</v>
      </c>
      <c r="L39">
        <f t="shared" ref="L39:L62" si="25">K39/J39</f>
        <v>5.139629810034096</v>
      </c>
      <c r="M39" s="5">
        <f t="shared" ref="M39:M62" si="26">_xlfn.FLOOR.PRECISE(L39)</f>
        <v>5</v>
      </c>
      <c r="N39" s="5">
        <f t="shared" ref="N39:N62" si="27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28">ROUNDUP(LOG(AA39,2), 0)-3</f>
        <v>8</v>
      </c>
      <c r="W39" s="53">
        <v>20</v>
      </c>
      <c r="X39">
        <f t="shared" ref="X39:X62" si="29">S$4/10</f>
        <v>100000</v>
      </c>
      <c r="Y39" s="53">
        <v>9</v>
      </c>
      <c r="Z39">
        <f t="shared" ref="Z39:Z62" si="30">W39*AA39</f>
        <v>31360</v>
      </c>
      <c r="AA39">
        <v>1568</v>
      </c>
      <c r="AB39">
        <f t="shared" ref="AB39:AB62" si="31">Z$63/25</f>
        <v>13438.2</v>
      </c>
      <c r="AC39">
        <f t="shared" ref="AC39:AC62" si="32">AB39/AA39</f>
        <v>8.5702806122448987</v>
      </c>
      <c r="AD39" s="5">
        <f t="shared" ref="AD39:AD62" si="33">_xlfn.FLOOR.PRECISE(AC39)</f>
        <v>8</v>
      </c>
      <c r="AE39" s="5">
        <f t="shared" ref="AE39:AE62" si="34">ROUNDUP(AC39,0)</f>
        <v>9</v>
      </c>
      <c r="AF39" s="1"/>
      <c r="AG39" s="1"/>
      <c r="AH39" s="1"/>
      <c r="AI39" s="1"/>
      <c r="AJ39" s="1"/>
      <c r="AK39" s="53" t="s">
        <v>10</v>
      </c>
      <c r="AL39" s="1">
        <f t="shared" ref="AL39:AL62" si="35">ROUNDUP(LOG(AQ39,2), 0)-3</f>
        <v>10</v>
      </c>
      <c r="AM39" s="53">
        <v>13</v>
      </c>
      <c r="AN39">
        <f t="shared" ref="AN39:AN62" si="36">AI$4/10</f>
        <v>100000</v>
      </c>
      <c r="AO39" s="53">
        <v>5</v>
      </c>
      <c r="AP39">
        <f t="shared" ref="AP39:AP62" si="37">AM39*AQ39</f>
        <v>56550</v>
      </c>
      <c r="AQ39">
        <v>4350</v>
      </c>
      <c r="AR39">
        <f t="shared" ref="AR39:AR62" si="38">AP$63/25</f>
        <v>20974.6</v>
      </c>
      <c r="AS39">
        <f t="shared" ref="AS39:AS62" si="39">AR39/AQ39</f>
        <v>4.8217471264367813</v>
      </c>
      <c r="AT39" s="5">
        <f t="shared" ref="AT39:AT62" si="40">_xlfn.FLOOR.PRECISE(AS39)</f>
        <v>4</v>
      </c>
      <c r="AU39" s="5">
        <f t="shared" ref="AU39:AU62" si="41">ROUNDUP(AS39,0)</f>
        <v>5</v>
      </c>
    </row>
    <row r="40" spans="1:62" x14ac:dyDescent="0.2">
      <c r="A40" s="1"/>
      <c r="B40" s="1"/>
      <c r="C40" s="1"/>
      <c r="D40" s="53" t="s">
        <v>11</v>
      </c>
      <c r="E40" s="1">
        <f t="shared" si="22"/>
        <v>10</v>
      </c>
      <c r="F40" s="53">
        <v>9</v>
      </c>
      <c r="G40">
        <f t="shared" si="23"/>
        <v>100000</v>
      </c>
      <c r="H40" s="53">
        <v>4</v>
      </c>
      <c r="I40">
        <f t="shared" si="21"/>
        <v>47493</v>
      </c>
      <c r="J40">
        <v>5277</v>
      </c>
      <c r="K40">
        <f t="shared" si="24"/>
        <v>21103.32</v>
      </c>
      <c r="L40">
        <f t="shared" si="25"/>
        <v>3.999113132461626</v>
      </c>
      <c r="M40" s="5">
        <f t="shared" si="26"/>
        <v>3</v>
      </c>
      <c r="N40" s="5">
        <f t="shared" si="27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28"/>
        <v>9</v>
      </c>
      <c r="W40" s="53">
        <v>10</v>
      </c>
      <c r="X40">
        <f t="shared" si="29"/>
        <v>100000</v>
      </c>
      <c r="Y40" s="53">
        <v>6</v>
      </c>
      <c r="Z40">
        <f t="shared" si="30"/>
        <v>23460</v>
      </c>
      <c r="AA40">
        <v>2346</v>
      </c>
      <c r="AB40">
        <f t="shared" si="31"/>
        <v>13438.2</v>
      </c>
      <c r="AC40">
        <f t="shared" si="32"/>
        <v>5.7281329923273656</v>
      </c>
      <c r="AD40" s="5">
        <f t="shared" si="33"/>
        <v>5</v>
      </c>
      <c r="AE40" s="5">
        <f t="shared" si="34"/>
        <v>6</v>
      </c>
      <c r="AF40" s="1"/>
      <c r="AG40" s="1"/>
      <c r="AH40" s="1"/>
      <c r="AI40" s="1"/>
      <c r="AJ40" s="1"/>
      <c r="AK40" s="53" t="s">
        <v>11</v>
      </c>
      <c r="AL40" s="1">
        <f t="shared" si="35"/>
        <v>10</v>
      </c>
      <c r="AM40" s="53">
        <v>9</v>
      </c>
      <c r="AN40">
        <f t="shared" si="36"/>
        <v>100000</v>
      </c>
      <c r="AO40" s="53">
        <v>4</v>
      </c>
      <c r="AP40">
        <f t="shared" si="37"/>
        <v>51219</v>
      </c>
      <c r="AQ40">
        <v>5691</v>
      </c>
      <c r="AR40">
        <f t="shared" si="38"/>
        <v>20974.6</v>
      </c>
      <c r="AS40">
        <f t="shared" si="39"/>
        <v>3.6855737128799855</v>
      </c>
      <c r="AT40" s="5">
        <f t="shared" si="40"/>
        <v>3</v>
      </c>
      <c r="AU40" s="5">
        <f t="shared" si="41"/>
        <v>4</v>
      </c>
    </row>
    <row r="41" spans="1:62" x14ac:dyDescent="0.2">
      <c r="A41" s="1"/>
      <c r="B41" s="1"/>
      <c r="C41" s="1"/>
      <c r="D41" s="53" t="s">
        <v>12</v>
      </c>
      <c r="E41" s="1">
        <f t="shared" si="22"/>
        <v>10</v>
      </c>
      <c r="F41" s="1">
        <v>8</v>
      </c>
      <c r="G41">
        <f t="shared" si="23"/>
        <v>100000</v>
      </c>
      <c r="H41" s="53">
        <v>4</v>
      </c>
      <c r="I41">
        <f t="shared" si="21"/>
        <v>49344</v>
      </c>
      <c r="J41">
        <v>6168</v>
      </c>
      <c r="K41">
        <f t="shared" si="24"/>
        <v>21103.32</v>
      </c>
      <c r="L41">
        <f t="shared" si="25"/>
        <v>3.421420233463035</v>
      </c>
      <c r="M41" s="5">
        <f t="shared" si="26"/>
        <v>3</v>
      </c>
      <c r="N41" s="5">
        <f t="shared" si="27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28"/>
        <v>9</v>
      </c>
      <c r="W41" s="1">
        <v>8</v>
      </c>
      <c r="X41">
        <f t="shared" si="29"/>
        <v>100000</v>
      </c>
      <c r="Y41" s="53">
        <v>5</v>
      </c>
      <c r="Z41">
        <f t="shared" si="30"/>
        <v>25192</v>
      </c>
      <c r="AA41">
        <v>3149</v>
      </c>
      <c r="AB41">
        <f t="shared" si="31"/>
        <v>13438.2</v>
      </c>
      <c r="AC41">
        <f t="shared" si="32"/>
        <v>4.267449984121944</v>
      </c>
      <c r="AD41" s="5">
        <f t="shared" si="33"/>
        <v>4</v>
      </c>
      <c r="AE41" s="5">
        <f t="shared" si="34"/>
        <v>5</v>
      </c>
      <c r="AF41" s="1"/>
      <c r="AG41" s="1"/>
      <c r="AH41" s="1"/>
      <c r="AI41" s="1"/>
      <c r="AJ41" s="1"/>
      <c r="AK41" s="53" t="s">
        <v>12</v>
      </c>
      <c r="AL41" s="1">
        <f t="shared" si="35"/>
        <v>10</v>
      </c>
      <c r="AM41" s="1">
        <v>7</v>
      </c>
      <c r="AN41">
        <f t="shared" si="36"/>
        <v>100000</v>
      </c>
      <c r="AO41" s="53">
        <v>4</v>
      </c>
      <c r="AP41">
        <f t="shared" si="37"/>
        <v>46529</v>
      </c>
      <c r="AQ41">
        <v>6647</v>
      </c>
      <c r="AR41">
        <f t="shared" si="38"/>
        <v>20974.6</v>
      </c>
      <c r="AS41">
        <f t="shared" si="39"/>
        <v>3.1554987212276213</v>
      </c>
      <c r="AT41" s="5">
        <f t="shared" si="40"/>
        <v>3</v>
      </c>
      <c r="AU41" s="5">
        <f t="shared" si="41"/>
        <v>4</v>
      </c>
    </row>
    <row r="42" spans="1:62" x14ac:dyDescent="0.2">
      <c r="A42" s="1"/>
      <c r="B42" s="1"/>
      <c r="C42" s="1"/>
      <c r="D42" s="53" t="s">
        <v>13</v>
      </c>
      <c r="E42" s="1">
        <f t="shared" si="22"/>
        <v>10</v>
      </c>
      <c r="F42" s="1">
        <v>6</v>
      </c>
      <c r="G42">
        <f t="shared" si="23"/>
        <v>100000</v>
      </c>
      <c r="H42" s="53">
        <v>4</v>
      </c>
      <c r="I42">
        <f t="shared" si="21"/>
        <v>39708</v>
      </c>
      <c r="J42">
        <v>6618</v>
      </c>
      <c r="K42">
        <f t="shared" si="24"/>
        <v>21103.32</v>
      </c>
      <c r="L42">
        <f t="shared" si="25"/>
        <v>3.1887760652765187</v>
      </c>
      <c r="M42" s="5">
        <f t="shared" si="26"/>
        <v>3</v>
      </c>
      <c r="N42" s="5">
        <f t="shared" si="27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28"/>
        <v>9</v>
      </c>
      <c r="W42" s="1">
        <v>6</v>
      </c>
      <c r="X42">
        <f t="shared" si="29"/>
        <v>100000</v>
      </c>
      <c r="Y42" s="53">
        <v>4</v>
      </c>
      <c r="Z42">
        <f t="shared" si="30"/>
        <v>22908</v>
      </c>
      <c r="AA42">
        <v>3818</v>
      </c>
      <c r="AB42">
        <f t="shared" si="31"/>
        <v>13438.2</v>
      </c>
      <c r="AC42">
        <f t="shared" si="32"/>
        <v>3.5196961760083814</v>
      </c>
      <c r="AD42" s="5">
        <f t="shared" si="33"/>
        <v>3</v>
      </c>
      <c r="AE42" s="5">
        <f t="shared" si="34"/>
        <v>4</v>
      </c>
      <c r="AF42" s="1"/>
      <c r="AG42" s="1"/>
      <c r="AH42" s="1"/>
      <c r="AI42" s="1"/>
      <c r="AJ42" s="1"/>
      <c r="AK42" s="53" t="s">
        <v>13</v>
      </c>
      <c r="AL42" s="1">
        <f t="shared" si="35"/>
        <v>10</v>
      </c>
      <c r="AM42" s="1">
        <v>6</v>
      </c>
      <c r="AN42">
        <f t="shared" si="36"/>
        <v>100000</v>
      </c>
      <c r="AO42" s="53">
        <v>3</v>
      </c>
      <c r="AP42">
        <f t="shared" si="37"/>
        <v>43038</v>
      </c>
      <c r="AQ42">
        <v>7173</v>
      </c>
      <c r="AR42">
        <f t="shared" si="38"/>
        <v>20974.6</v>
      </c>
      <c r="AS42">
        <f t="shared" si="39"/>
        <v>2.9241042799386587</v>
      </c>
      <c r="AT42" s="5">
        <f t="shared" si="40"/>
        <v>2</v>
      </c>
      <c r="AU42" s="5">
        <f t="shared" si="41"/>
        <v>3</v>
      </c>
    </row>
    <row r="43" spans="1:62" x14ac:dyDescent="0.2">
      <c r="A43" s="1"/>
      <c r="B43" s="1"/>
      <c r="C43" s="1"/>
      <c r="D43" s="53" t="s">
        <v>14</v>
      </c>
      <c r="E43" s="1">
        <f t="shared" si="22"/>
        <v>10</v>
      </c>
      <c r="F43" s="1">
        <v>5</v>
      </c>
      <c r="G43">
        <f t="shared" si="23"/>
        <v>100000</v>
      </c>
      <c r="H43" s="53">
        <v>4</v>
      </c>
      <c r="I43">
        <f t="shared" si="21"/>
        <v>33845</v>
      </c>
      <c r="J43">
        <v>6769</v>
      </c>
      <c r="K43">
        <f t="shared" si="24"/>
        <v>21103.32</v>
      </c>
      <c r="L43">
        <f t="shared" si="25"/>
        <v>3.1176421923474664</v>
      </c>
      <c r="M43" s="5">
        <f t="shared" si="26"/>
        <v>3</v>
      </c>
      <c r="N43" s="5">
        <f t="shared" si="27"/>
        <v>4</v>
      </c>
      <c r="O43" s="1"/>
      <c r="P43" s="1"/>
      <c r="Q43" s="1"/>
      <c r="R43" s="1"/>
      <c r="S43" s="1"/>
      <c r="T43" s="1"/>
      <c r="U43" s="53" t="s">
        <v>14</v>
      </c>
      <c r="V43" s="1">
        <f t="shared" si="28"/>
        <v>10</v>
      </c>
      <c r="W43" s="1">
        <v>5</v>
      </c>
      <c r="X43">
        <f t="shared" si="29"/>
        <v>100000</v>
      </c>
      <c r="Y43" s="53">
        <v>4</v>
      </c>
      <c r="Z43">
        <f t="shared" si="30"/>
        <v>22275</v>
      </c>
      <c r="AA43">
        <v>4455</v>
      </c>
      <c r="AB43">
        <f t="shared" si="31"/>
        <v>13438.2</v>
      </c>
      <c r="AC43">
        <f t="shared" si="32"/>
        <v>3.0164309764309767</v>
      </c>
      <c r="AD43" s="5">
        <f t="shared" si="33"/>
        <v>3</v>
      </c>
      <c r="AE43" s="5">
        <f t="shared" si="34"/>
        <v>4</v>
      </c>
      <c r="AF43" s="1"/>
      <c r="AG43" s="1"/>
      <c r="AH43" s="1"/>
      <c r="AI43" s="1"/>
      <c r="AJ43" s="1"/>
      <c r="AK43" s="53" t="s">
        <v>14</v>
      </c>
      <c r="AL43" s="1">
        <f t="shared" si="35"/>
        <v>10</v>
      </c>
      <c r="AM43" s="1">
        <v>5</v>
      </c>
      <c r="AN43">
        <f t="shared" si="36"/>
        <v>100000</v>
      </c>
      <c r="AO43" s="53">
        <v>3</v>
      </c>
      <c r="AP43">
        <f t="shared" si="37"/>
        <v>36895</v>
      </c>
      <c r="AQ43">
        <v>7379</v>
      </c>
      <c r="AR43">
        <f t="shared" si="38"/>
        <v>20974.6</v>
      </c>
      <c r="AS43">
        <f t="shared" si="39"/>
        <v>2.8424718796584902</v>
      </c>
      <c r="AT43" s="5">
        <f t="shared" si="40"/>
        <v>2</v>
      </c>
      <c r="AU43" s="5">
        <f t="shared" si="41"/>
        <v>3</v>
      </c>
    </row>
    <row r="44" spans="1:62" x14ac:dyDescent="0.2">
      <c r="A44" s="1"/>
      <c r="B44" s="1"/>
      <c r="C44" s="1"/>
      <c r="D44" s="53" t="s">
        <v>15</v>
      </c>
      <c r="E44" s="1">
        <f t="shared" si="22"/>
        <v>10</v>
      </c>
      <c r="F44" s="1">
        <v>5</v>
      </c>
      <c r="G44">
        <f t="shared" si="23"/>
        <v>100000</v>
      </c>
      <c r="H44" s="53">
        <v>4</v>
      </c>
      <c r="I44">
        <f t="shared" si="21"/>
        <v>33330</v>
      </c>
      <c r="J44">
        <v>6666</v>
      </c>
      <c r="K44">
        <f t="shared" si="24"/>
        <v>21103.32</v>
      </c>
      <c r="L44">
        <f t="shared" si="25"/>
        <v>3.1658145814581458</v>
      </c>
      <c r="M44" s="5">
        <f t="shared" si="26"/>
        <v>3</v>
      </c>
      <c r="N44" s="5">
        <f t="shared" si="27"/>
        <v>4</v>
      </c>
      <c r="O44" s="1"/>
      <c r="P44" s="1"/>
      <c r="Q44" s="1"/>
      <c r="R44" s="1"/>
      <c r="S44" s="1"/>
      <c r="T44" s="1"/>
      <c r="U44" s="53" t="s">
        <v>15</v>
      </c>
      <c r="V44" s="1">
        <f t="shared" si="28"/>
        <v>10</v>
      </c>
      <c r="W44" s="1">
        <v>4</v>
      </c>
      <c r="X44">
        <f t="shared" si="29"/>
        <v>100000</v>
      </c>
      <c r="Y44" s="53">
        <v>3</v>
      </c>
      <c r="Z44">
        <f t="shared" si="30"/>
        <v>19328</v>
      </c>
      <c r="AA44">
        <v>4832</v>
      </c>
      <c r="AB44">
        <f t="shared" si="31"/>
        <v>13438.2</v>
      </c>
      <c r="AC44">
        <f t="shared" si="32"/>
        <v>2.781084437086093</v>
      </c>
      <c r="AD44" s="5">
        <f t="shared" si="33"/>
        <v>2</v>
      </c>
      <c r="AE44" s="5">
        <f t="shared" si="34"/>
        <v>3</v>
      </c>
      <c r="AF44" s="1"/>
      <c r="AG44" s="1"/>
      <c r="AH44" s="1"/>
      <c r="AI44" s="1"/>
      <c r="AJ44" s="1"/>
      <c r="AK44" s="53" t="s">
        <v>15</v>
      </c>
      <c r="AL44" s="1">
        <f t="shared" si="35"/>
        <v>10</v>
      </c>
      <c r="AM44" s="1">
        <v>4</v>
      </c>
      <c r="AN44">
        <f t="shared" si="36"/>
        <v>100000</v>
      </c>
      <c r="AO44" s="53">
        <v>3</v>
      </c>
      <c r="AP44">
        <f t="shared" si="37"/>
        <v>29644</v>
      </c>
      <c r="AQ44">
        <v>7411</v>
      </c>
      <c r="AR44">
        <f t="shared" si="38"/>
        <v>20974.6</v>
      </c>
      <c r="AS44">
        <f t="shared" si="39"/>
        <v>2.8301983537984077</v>
      </c>
      <c r="AT44" s="5">
        <f t="shared" si="40"/>
        <v>2</v>
      </c>
      <c r="AU44" s="5">
        <f t="shared" si="41"/>
        <v>3</v>
      </c>
    </row>
    <row r="45" spans="1:62" x14ac:dyDescent="0.2">
      <c r="A45" s="1"/>
      <c r="B45" s="1"/>
      <c r="C45" s="1"/>
      <c r="D45" s="53" t="s">
        <v>16</v>
      </c>
      <c r="E45" s="1">
        <f t="shared" si="22"/>
        <v>10</v>
      </c>
      <c r="F45" s="1">
        <v>4</v>
      </c>
      <c r="G45">
        <f t="shared" si="23"/>
        <v>100000</v>
      </c>
      <c r="H45" s="53">
        <v>4</v>
      </c>
      <c r="I45">
        <f t="shared" si="21"/>
        <v>26588</v>
      </c>
      <c r="J45">
        <v>6647</v>
      </c>
      <c r="K45">
        <f t="shared" si="24"/>
        <v>21103.32</v>
      </c>
      <c r="L45">
        <f t="shared" si="25"/>
        <v>3.1748638483526403</v>
      </c>
      <c r="M45" s="5">
        <f t="shared" si="26"/>
        <v>3</v>
      </c>
      <c r="N45" s="5">
        <f t="shared" si="27"/>
        <v>4</v>
      </c>
      <c r="O45" s="1"/>
      <c r="P45" s="1"/>
      <c r="Q45" s="1"/>
      <c r="R45" s="1"/>
      <c r="S45" s="1"/>
      <c r="T45" s="1"/>
      <c r="U45" s="53" t="s">
        <v>16</v>
      </c>
      <c r="V45" s="1">
        <f t="shared" si="28"/>
        <v>10</v>
      </c>
      <c r="W45" s="1">
        <v>3</v>
      </c>
      <c r="X45">
        <f t="shared" si="29"/>
        <v>100000</v>
      </c>
      <c r="Y45" s="53">
        <v>3</v>
      </c>
      <c r="Z45">
        <f t="shared" si="30"/>
        <v>15585</v>
      </c>
      <c r="AA45">
        <v>5195</v>
      </c>
      <c r="AB45">
        <f t="shared" si="31"/>
        <v>13438.2</v>
      </c>
      <c r="AC45">
        <f t="shared" si="32"/>
        <v>2.5867564966313763</v>
      </c>
      <c r="AD45" s="5">
        <f t="shared" si="33"/>
        <v>2</v>
      </c>
      <c r="AE45" s="5">
        <f t="shared" si="34"/>
        <v>3</v>
      </c>
      <c r="AF45" s="1"/>
      <c r="AG45" s="1"/>
      <c r="AH45" s="1"/>
      <c r="AI45" s="1"/>
      <c r="AJ45" s="1"/>
      <c r="AK45" s="53" t="s">
        <v>16</v>
      </c>
      <c r="AL45" s="1">
        <f t="shared" si="35"/>
        <v>10</v>
      </c>
      <c r="AM45" s="1">
        <v>4</v>
      </c>
      <c r="AN45">
        <f t="shared" si="36"/>
        <v>100000</v>
      </c>
      <c r="AO45" s="53">
        <v>3</v>
      </c>
      <c r="AP45">
        <f t="shared" si="37"/>
        <v>28028</v>
      </c>
      <c r="AQ45">
        <v>7007</v>
      </c>
      <c r="AR45">
        <f t="shared" si="38"/>
        <v>20974.6</v>
      </c>
      <c r="AS45">
        <f t="shared" si="39"/>
        <v>2.9933780505209073</v>
      </c>
      <c r="AT45" s="5">
        <f t="shared" si="40"/>
        <v>2</v>
      </c>
      <c r="AU45" s="5">
        <f t="shared" si="41"/>
        <v>3</v>
      </c>
    </row>
    <row r="46" spans="1:62" x14ac:dyDescent="0.2">
      <c r="A46" s="1"/>
      <c r="B46" s="1"/>
      <c r="C46" s="1"/>
      <c r="D46" s="53" t="s">
        <v>17</v>
      </c>
      <c r="E46" s="1">
        <f t="shared" si="22"/>
        <v>10</v>
      </c>
      <c r="F46" s="1">
        <v>4</v>
      </c>
      <c r="G46">
        <f t="shared" si="23"/>
        <v>100000</v>
      </c>
      <c r="H46" s="53">
        <v>4</v>
      </c>
      <c r="I46">
        <f t="shared" si="21"/>
        <v>25560</v>
      </c>
      <c r="J46">
        <v>6390</v>
      </c>
      <c r="K46">
        <f t="shared" si="24"/>
        <v>21103.32</v>
      </c>
      <c r="L46">
        <f t="shared" si="25"/>
        <v>3.3025539906103285</v>
      </c>
      <c r="M46" s="5">
        <f t="shared" si="26"/>
        <v>3</v>
      </c>
      <c r="N46" s="5">
        <f t="shared" si="27"/>
        <v>4</v>
      </c>
      <c r="O46" s="1"/>
      <c r="P46" s="1"/>
      <c r="Q46" s="1"/>
      <c r="R46" s="1"/>
      <c r="S46" s="1"/>
      <c r="T46" s="1"/>
      <c r="U46" s="53" t="s">
        <v>17</v>
      </c>
      <c r="V46" s="1">
        <f t="shared" si="28"/>
        <v>10</v>
      </c>
      <c r="W46" s="1">
        <v>3</v>
      </c>
      <c r="X46">
        <f t="shared" si="29"/>
        <v>100000</v>
      </c>
      <c r="Y46" s="53">
        <v>3</v>
      </c>
      <c r="Z46">
        <f t="shared" si="30"/>
        <v>16086</v>
      </c>
      <c r="AA46">
        <v>5362</v>
      </c>
      <c r="AB46">
        <f t="shared" si="31"/>
        <v>13438.2</v>
      </c>
      <c r="AC46">
        <f t="shared" si="32"/>
        <v>2.5061917195076466</v>
      </c>
      <c r="AD46" s="5">
        <f t="shared" si="33"/>
        <v>2</v>
      </c>
      <c r="AE46" s="5">
        <f t="shared" si="34"/>
        <v>3</v>
      </c>
      <c r="AF46" s="1"/>
      <c r="AG46" s="1"/>
      <c r="AH46" s="1"/>
      <c r="AI46" s="1"/>
      <c r="AJ46" s="1"/>
      <c r="AK46" s="53" t="s">
        <v>17</v>
      </c>
      <c r="AL46" s="1">
        <f t="shared" si="35"/>
        <v>10</v>
      </c>
      <c r="AM46" s="1">
        <v>3</v>
      </c>
      <c r="AN46">
        <f t="shared" si="36"/>
        <v>100000</v>
      </c>
      <c r="AO46" s="53">
        <v>4</v>
      </c>
      <c r="AP46">
        <f t="shared" si="37"/>
        <v>20457</v>
      </c>
      <c r="AQ46">
        <v>6819</v>
      </c>
      <c r="AR46">
        <f t="shared" si="38"/>
        <v>20974.6</v>
      </c>
      <c r="AS46">
        <f t="shared" si="39"/>
        <v>3.0759055579997066</v>
      </c>
      <c r="AT46" s="5">
        <f t="shared" si="40"/>
        <v>3</v>
      </c>
      <c r="AU46" s="5">
        <f t="shared" si="41"/>
        <v>4</v>
      </c>
    </row>
    <row r="47" spans="1:62" x14ac:dyDescent="0.2">
      <c r="A47" s="1"/>
      <c r="B47" s="1"/>
      <c r="C47" s="1"/>
      <c r="D47" s="53" t="s">
        <v>18</v>
      </c>
      <c r="E47" s="1">
        <f t="shared" si="22"/>
        <v>10</v>
      </c>
      <c r="F47" s="1">
        <v>3</v>
      </c>
      <c r="G47">
        <f t="shared" si="23"/>
        <v>100000</v>
      </c>
      <c r="H47" s="53">
        <v>4</v>
      </c>
      <c r="I47">
        <f t="shared" si="21"/>
        <v>18291</v>
      </c>
      <c r="J47">
        <v>6097</v>
      </c>
      <c r="K47">
        <f t="shared" si="24"/>
        <v>21103.32</v>
      </c>
      <c r="L47">
        <f t="shared" si="25"/>
        <v>3.4612629161882893</v>
      </c>
      <c r="M47" s="5">
        <f t="shared" si="26"/>
        <v>3</v>
      </c>
      <c r="N47" s="5">
        <f t="shared" si="27"/>
        <v>4</v>
      </c>
      <c r="O47" s="1"/>
      <c r="P47" s="1"/>
      <c r="Q47" s="1"/>
      <c r="R47" s="1"/>
      <c r="S47" s="1"/>
      <c r="T47" s="1"/>
      <c r="U47" s="53" t="s">
        <v>18</v>
      </c>
      <c r="V47" s="1">
        <f t="shared" si="28"/>
        <v>10</v>
      </c>
      <c r="W47" s="1">
        <v>2</v>
      </c>
      <c r="X47">
        <f t="shared" si="29"/>
        <v>100000</v>
      </c>
      <c r="Y47" s="53">
        <v>3</v>
      </c>
      <c r="Z47">
        <f t="shared" si="30"/>
        <v>11152</v>
      </c>
      <c r="AA47">
        <v>5576</v>
      </c>
      <c r="AB47">
        <f t="shared" si="31"/>
        <v>13438.2</v>
      </c>
      <c r="AC47">
        <f t="shared" si="32"/>
        <v>2.4100071736011479</v>
      </c>
      <c r="AD47" s="5">
        <f t="shared" si="33"/>
        <v>2</v>
      </c>
      <c r="AE47" s="5">
        <f t="shared" si="34"/>
        <v>3</v>
      </c>
      <c r="AF47" s="1"/>
      <c r="AG47" s="1"/>
      <c r="AH47" s="1"/>
      <c r="AI47" s="1"/>
      <c r="AJ47" s="1"/>
      <c r="AK47" s="53" t="s">
        <v>18</v>
      </c>
      <c r="AL47" s="1">
        <f t="shared" si="35"/>
        <v>10</v>
      </c>
      <c r="AM47" s="1">
        <v>3</v>
      </c>
      <c r="AN47">
        <f t="shared" si="36"/>
        <v>100000</v>
      </c>
      <c r="AO47" s="53">
        <v>4</v>
      </c>
      <c r="AP47">
        <f t="shared" si="37"/>
        <v>19158</v>
      </c>
      <c r="AQ47">
        <v>6386</v>
      </c>
      <c r="AR47">
        <f t="shared" si="38"/>
        <v>20974.6</v>
      </c>
      <c r="AS47">
        <f t="shared" si="39"/>
        <v>3.2844660194174753</v>
      </c>
      <c r="AT47" s="5">
        <f t="shared" si="40"/>
        <v>3</v>
      </c>
      <c r="AU47" s="5">
        <f t="shared" si="41"/>
        <v>4</v>
      </c>
    </row>
    <row r="48" spans="1:62" x14ac:dyDescent="0.2">
      <c r="A48" s="1"/>
      <c r="B48" s="1"/>
      <c r="C48" s="1"/>
      <c r="D48" s="53" t="s">
        <v>57</v>
      </c>
      <c r="E48" s="1">
        <f t="shared" si="22"/>
        <v>10</v>
      </c>
      <c r="F48" s="1">
        <v>2</v>
      </c>
      <c r="G48">
        <f>B$4/10</f>
        <v>100000</v>
      </c>
      <c r="H48" s="53">
        <v>4</v>
      </c>
      <c r="I48">
        <f t="shared" si="21"/>
        <v>11528</v>
      </c>
      <c r="J48">
        <v>5764</v>
      </c>
      <c r="K48">
        <f t="shared" si="24"/>
        <v>21103.32</v>
      </c>
      <c r="L48">
        <f t="shared" si="25"/>
        <v>3.6612283136710615</v>
      </c>
      <c r="M48" s="5">
        <f t="shared" si="26"/>
        <v>3</v>
      </c>
      <c r="N48" s="5">
        <f t="shared" si="27"/>
        <v>4</v>
      </c>
      <c r="O48" s="1"/>
      <c r="P48" s="1"/>
      <c r="Q48" s="1"/>
      <c r="R48" s="1"/>
      <c r="S48" s="1"/>
      <c r="T48" s="1"/>
      <c r="U48" s="53" t="s">
        <v>57</v>
      </c>
      <c r="V48" s="1">
        <f t="shared" si="28"/>
        <v>10</v>
      </c>
      <c r="W48" s="1">
        <v>2</v>
      </c>
      <c r="X48">
        <f>S$4/10</f>
        <v>100000</v>
      </c>
      <c r="Y48" s="53">
        <v>3</v>
      </c>
      <c r="Z48">
        <f t="shared" si="30"/>
        <v>11038</v>
      </c>
      <c r="AA48">
        <v>5519</v>
      </c>
      <c r="AB48">
        <f t="shared" si="31"/>
        <v>13438.2</v>
      </c>
      <c r="AC48">
        <f t="shared" si="32"/>
        <v>2.4348976263815909</v>
      </c>
      <c r="AD48" s="5">
        <f t="shared" si="33"/>
        <v>2</v>
      </c>
      <c r="AE48" s="5">
        <f t="shared" si="34"/>
        <v>3</v>
      </c>
      <c r="AF48" s="1"/>
      <c r="AG48" s="1"/>
      <c r="AH48" s="1"/>
      <c r="AI48" s="1"/>
      <c r="AJ48" s="1"/>
      <c r="AK48" s="53" t="s">
        <v>57</v>
      </c>
      <c r="AL48" s="1">
        <f t="shared" si="35"/>
        <v>10</v>
      </c>
      <c r="AM48" s="1">
        <v>3</v>
      </c>
      <c r="AN48">
        <f>AI$4/10</f>
        <v>100000</v>
      </c>
      <c r="AO48" s="53">
        <v>4</v>
      </c>
      <c r="AP48">
        <f t="shared" si="37"/>
        <v>17526</v>
      </c>
      <c r="AQ48">
        <v>5842</v>
      </c>
      <c r="AR48">
        <f t="shared" si="38"/>
        <v>20974.6</v>
      </c>
      <c r="AS48">
        <f t="shared" si="39"/>
        <v>3.5903115371448133</v>
      </c>
      <c r="AT48" s="5">
        <f t="shared" si="40"/>
        <v>3</v>
      </c>
      <c r="AU48" s="5">
        <f t="shared" si="41"/>
        <v>4</v>
      </c>
    </row>
    <row r="49" spans="1:63" x14ac:dyDescent="0.2">
      <c r="A49" s="1"/>
      <c r="B49" s="1"/>
      <c r="C49" s="1"/>
      <c r="D49" s="53" t="s">
        <v>58</v>
      </c>
      <c r="E49" s="1">
        <f t="shared" si="22"/>
        <v>10</v>
      </c>
      <c r="F49" s="1">
        <v>2</v>
      </c>
      <c r="G49">
        <f t="shared" si="23"/>
        <v>100000</v>
      </c>
      <c r="H49" s="53">
        <v>4</v>
      </c>
      <c r="I49">
        <f t="shared" si="21"/>
        <v>10704</v>
      </c>
      <c r="J49">
        <v>5352</v>
      </c>
      <c r="K49">
        <f t="shared" si="24"/>
        <v>21103.32</v>
      </c>
      <c r="L49">
        <f t="shared" si="25"/>
        <v>3.9430717488789235</v>
      </c>
      <c r="M49" s="5">
        <f t="shared" si="26"/>
        <v>3</v>
      </c>
      <c r="N49" s="5">
        <f t="shared" si="27"/>
        <v>4</v>
      </c>
      <c r="O49" s="1"/>
      <c r="P49" s="1"/>
      <c r="Q49" s="1"/>
      <c r="R49" s="1"/>
      <c r="S49" s="1"/>
      <c r="T49" s="1"/>
      <c r="U49" s="53" t="s">
        <v>58</v>
      </c>
      <c r="V49" s="1">
        <f t="shared" si="28"/>
        <v>10</v>
      </c>
      <c r="W49" s="1">
        <v>2</v>
      </c>
      <c r="X49">
        <f t="shared" si="29"/>
        <v>100000</v>
      </c>
      <c r="Y49" s="53">
        <v>3</v>
      </c>
      <c r="Z49">
        <f t="shared" si="30"/>
        <v>11142</v>
      </c>
      <c r="AA49">
        <v>5571</v>
      </c>
      <c r="AB49">
        <f t="shared" si="31"/>
        <v>13438.2</v>
      </c>
      <c r="AC49">
        <f t="shared" si="32"/>
        <v>2.4121701669359181</v>
      </c>
      <c r="AD49" s="5">
        <f t="shared" si="33"/>
        <v>2</v>
      </c>
      <c r="AE49" s="5">
        <f t="shared" si="34"/>
        <v>3</v>
      </c>
      <c r="AF49" s="1"/>
      <c r="AG49" s="1"/>
      <c r="AH49" s="1"/>
      <c r="AI49" s="1"/>
      <c r="AJ49" s="1"/>
      <c r="AK49" s="53" t="s">
        <v>58</v>
      </c>
      <c r="AL49" s="1">
        <f t="shared" si="35"/>
        <v>10</v>
      </c>
      <c r="AM49" s="1">
        <v>2</v>
      </c>
      <c r="AN49">
        <f t="shared" si="36"/>
        <v>100000</v>
      </c>
      <c r="AO49" s="53">
        <v>4</v>
      </c>
      <c r="AP49">
        <f t="shared" si="37"/>
        <v>10750</v>
      </c>
      <c r="AQ49">
        <v>5375</v>
      </c>
      <c r="AR49">
        <f t="shared" si="38"/>
        <v>20974.6</v>
      </c>
      <c r="AS49">
        <f t="shared" si="39"/>
        <v>3.9022511627906975</v>
      </c>
      <c r="AT49" s="5">
        <f t="shared" si="40"/>
        <v>3</v>
      </c>
      <c r="AU49" s="5">
        <f t="shared" si="41"/>
        <v>4</v>
      </c>
    </row>
    <row r="50" spans="1:63" x14ac:dyDescent="0.2">
      <c r="A50" s="1"/>
      <c r="B50" s="1"/>
      <c r="C50" s="1"/>
      <c r="D50" s="53" t="s">
        <v>59</v>
      </c>
      <c r="E50" s="1">
        <f t="shared" si="22"/>
        <v>10</v>
      </c>
      <c r="F50" s="1">
        <v>2</v>
      </c>
      <c r="G50">
        <f t="shared" si="23"/>
        <v>100000</v>
      </c>
      <c r="H50" s="1">
        <v>5</v>
      </c>
      <c r="I50">
        <f t="shared" si="21"/>
        <v>9768</v>
      </c>
      <c r="J50">
        <v>4884</v>
      </c>
      <c r="K50">
        <f t="shared" si="24"/>
        <v>21103.32</v>
      </c>
      <c r="L50">
        <f t="shared" si="25"/>
        <v>4.3209090909090913</v>
      </c>
      <c r="M50" s="5">
        <f t="shared" si="26"/>
        <v>4</v>
      </c>
      <c r="N50" s="5">
        <f t="shared" si="27"/>
        <v>5</v>
      </c>
      <c r="O50" s="1"/>
      <c r="P50" s="1"/>
      <c r="Q50" s="1"/>
      <c r="R50" s="1"/>
      <c r="S50" s="1"/>
      <c r="T50" s="1"/>
      <c r="U50" s="53" t="s">
        <v>59</v>
      </c>
      <c r="V50" s="1">
        <f t="shared" si="28"/>
        <v>10</v>
      </c>
      <c r="W50" s="1">
        <v>2</v>
      </c>
      <c r="X50">
        <f t="shared" si="29"/>
        <v>100000</v>
      </c>
      <c r="Y50" s="1">
        <v>3</v>
      </c>
      <c r="Z50">
        <f t="shared" si="30"/>
        <v>10834</v>
      </c>
      <c r="AA50">
        <v>5417</v>
      </c>
      <c r="AB50">
        <f t="shared" si="31"/>
        <v>13438.2</v>
      </c>
      <c r="AC50">
        <f t="shared" si="32"/>
        <v>2.4807458002584459</v>
      </c>
      <c r="AD50" s="5">
        <f t="shared" si="33"/>
        <v>2</v>
      </c>
      <c r="AE50" s="5">
        <f t="shared" si="34"/>
        <v>3</v>
      </c>
      <c r="AF50" s="1"/>
      <c r="AG50" s="1"/>
      <c r="AH50" s="1"/>
      <c r="AI50" s="1"/>
      <c r="AJ50" s="1"/>
      <c r="AK50" s="53" t="s">
        <v>59</v>
      </c>
      <c r="AL50" s="1">
        <f t="shared" si="35"/>
        <v>10</v>
      </c>
      <c r="AM50" s="1">
        <v>2</v>
      </c>
      <c r="AN50">
        <f t="shared" si="36"/>
        <v>100000</v>
      </c>
      <c r="AO50" s="1">
        <v>5</v>
      </c>
      <c r="AP50">
        <f t="shared" si="37"/>
        <v>9714</v>
      </c>
      <c r="AQ50">
        <v>4857</v>
      </c>
      <c r="AR50">
        <f t="shared" si="38"/>
        <v>20974.6</v>
      </c>
      <c r="AS50">
        <f t="shared" si="39"/>
        <v>4.3184270125591926</v>
      </c>
      <c r="AT50" s="5">
        <f t="shared" si="40"/>
        <v>4</v>
      </c>
      <c r="AU50" s="5">
        <f t="shared" si="41"/>
        <v>5</v>
      </c>
    </row>
    <row r="51" spans="1:63" x14ac:dyDescent="0.2">
      <c r="D51" s="53" t="s">
        <v>60</v>
      </c>
      <c r="E51" s="1">
        <f t="shared" si="22"/>
        <v>10</v>
      </c>
      <c r="F51" s="1">
        <v>2</v>
      </c>
      <c r="G51">
        <f t="shared" si="23"/>
        <v>100000</v>
      </c>
      <c r="H51">
        <v>5</v>
      </c>
      <c r="I51">
        <f t="shared" si="21"/>
        <v>8816</v>
      </c>
      <c r="J51">
        <v>4408</v>
      </c>
      <c r="K51">
        <f t="shared" si="24"/>
        <v>21103.32</v>
      </c>
      <c r="L51">
        <f t="shared" si="25"/>
        <v>4.7875045372050815</v>
      </c>
      <c r="M51" s="5">
        <f t="shared" si="26"/>
        <v>4</v>
      </c>
      <c r="N51" s="5">
        <f t="shared" si="27"/>
        <v>5</v>
      </c>
      <c r="U51" s="53" t="s">
        <v>60</v>
      </c>
      <c r="V51" s="1">
        <f t="shared" si="28"/>
        <v>10</v>
      </c>
      <c r="W51" s="1">
        <v>2</v>
      </c>
      <c r="X51">
        <f t="shared" si="29"/>
        <v>100000</v>
      </c>
      <c r="Y51">
        <v>3</v>
      </c>
      <c r="Z51">
        <f t="shared" si="30"/>
        <v>10630</v>
      </c>
      <c r="AA51">
        <v>5315</v>
      </c>
      <c r="AB51">
        <f t="shared" si="31"/>
        <v>13438.2</v>
      </c>
      <c r="AC51">
        <f t="shared" si="32"/>
        <v>2.5283537158984011</v>
      </c>
      <c r="AD51" s="5">
        <f t="shared" si="33"/>
        <v>2</v>
      </c>
      <c r="AE51" s="5">
        <f t="shared" si="34"/>
        <v>3</v>
      </c>
      <c r="AK51" s="53" t="s">
        <v>60</v>
      </c>
      <c r="AL51" s="1">
        <f t="shared" si="35"/>
        <v>10</v>
      </c>
      <c r="AM51" s="1">
        <v>2</v>
      </c>
      <c r="AN51">
        <f t="shared" si="36"/>
        <v>100000</v>
      </c>
      <c r="AO51">
        <v>5</v>
      </c>
      <c r="AP51">
        <f t="shared" si="37"/>
        <v>8664</v>
      </c>
      <c r="AQ51">
        <v>4332</v>
      </c>
      <c r="AR51">
        <f t="shared" si="38"/>
        <v>20974.6</v>
      </c>
      <c r="AS51">
        <f t="shared" si="39"/>
        <v>4.8417820867959369</v>
      </c>
      <c r="AT51" s="5">
        <f t="shared" si="40"/>
        <v>4</v>
      </c>
      <c r="AU51" s="5">
        <f t="shared" si="41"/>
        <v>5</v>
      </c>
    </row>
    <row r="52" spans="1:63" x14ac:dyDescent="0.2">
      <c r="D52" s="53" t="s">
        <v>61</v>
      </c>
      <c r="E52" s="1">
        <f t="shared" si="22"/>
        <v>9</v>
      </c>
      <c r="F52" s="1">
        <v>2</v>
      </c>
      <c r="G52">
        <f t="shared" si="23"/>
        <v>100000</v>
      </c>
      <c r="H52">
        <v>6</v>
      </c>
      <c r="I52">
        <f t="shared" si="21"/>
        <v>8072</v>
      </c>
      <c r="J52">
        <v>4036</v>
      </c>
      <c r="K52">
        <f t="shared" si="24"/>
        <v>21103.32</v>
      </c>
      <c r="L52">
        <f t="shared" si="25"/>
        <v>5.2287710604558972</v>
      </c>
      <c r="M52" s="5">
        <f>_xlfn.FLOOR.PRECISE(L52)</f>
        <v>5</v>
      </c>
      <c r="N52" s="5">
        <f t="shared" si="27"/>
        <v>6</v>
      </c>
      <c r="U52" s="53" t="s">
        <v>61</v>
      </c>
      <c r="V52" s="1">
        <f t="shared" si="28"/>
        <v>10</v>
      </c>
      <c r="W52" s="1">
        <v>2</v>
      </c>
      <c r="X52">
        <f t="shared" si="29"/>
        <v>100000</v>
      </c>
      <c r="Y52">
        <v>3</v>
      </c>
      <c r="Z52">
        <f t="shared" si="30"/>
        <v>10012</v>
      </c>
      <c r="AA52">
        <v>5006</v>
      </c>
      <c r="AB52">
        <f t="shared" si="31"/>
        <v>13438.2</v>
      </c>
      <c r="AC52">
        <f t="shared" si="32"/>
        <v>2.6844186975629247</v>
      </c>
      <c r="AD52" s="5">
        <f t="shared" si="33"/>
        <v>2</v>
      </c>
      <c r="AE52" s="5">
        <f t="shared" si="34"/>
        <v>3</v>
      </c>
      <c r="AK52" s="53" t="s">
        <v>61</v>
      </c>
      <c r="AL52" s="1">
        <f t="shared" si="35"/>
        <v>9</v>
      </c>
      <c r="AM52" s="1">
        <v>2</v>
      </c>
      <c r="AN52">
        <f t="shared" si="36"/>
        <v>100000</v>
      </c>
      <c r="AO52">
        <v>6</v>
      </c>
      <c r="AP52">
        <f t="shared" si="37"/>
        <v>7674</v>
      </c>
      <c r="AQ52">
        <v>3837</v>
      </c>
      <c r="AR52">
        <f t="shared" si="38"/>
        <v>20974.6</v>
      </c>
      <c r="AS52">
        <f t="shared" si="39"/>
        <v>5.4664060463904089</v>
      </c>
      <c r="AT52" s="5">
        <f t="shared" si="40"/>
        <v>5</v>
      </c>
      <c r="AU52" s="5">
        <f t="shared" si="41"/>
        <v>6</v>
      </c>
    </row>
    <row r="53" spans="1:63" x14ac:dyDescent="0.2">
      <c r="D53" s="53" t="s">
        <v>62</v>
      </c>
      <c r="E53" s="1">
        <f t="shared" si="22"/>
        <v>9</v>
      </c>
      <c r="F53" s="1">
        <v>2</v>
      </c>
      <c r="G53">
        <f t="shared" si="23"/>
        <v>100000</v>
      </c>
      <c r="H53">
        <v>7</v>
      </c>
      <c r="I53">
        <f t="shared" si="21"/>
        <v>7034</v>
      </c>
      <c r="J53">
        <v>3517</v>
      </c>
      <c r="K53">
        <f t="shared" si="24"/>
        <v>21103.32</v>
      </c>
      <c r="L53">
        <f t="shared" si="25"/>
        <v>6.0003753198748937</v>
      </c>
      <c r="M53" s="5">
        <f t="shared" si="26"/>
        <v>6</v>
      </c>
      <c r="N53" s="5">
        <f t="shared" si="27"/>
        <v>7</v>
      </c>
      <c r="U53" s="53" t="s">
        <v>62</v>
      </c>
      <c r="V53" s="1">
        <f t="shared" si="28"/>
        <v>10</v>
      </c>
      <c r="W53" s="1">
        <v>2</v>
      </c>
      <c r="X53">
        <f t="shared" si="29"/>
        <v>100000</v>
      </c>
      <c r="Y53">
        <v>3</v>
      </c>
      <c r="Z53">
        <f t="shared" si="30"/>
        <v>9660</v>
      </c>
      <c r="AA53">
        <v>4830</v>
      </c>
      <c r="AB53">
        <f t="shared" si="31"/>
        <v>13438.2</v>
      </c>
      <c r="AC53">
        <f t="shared" si="32"/>
        <v>2.7822360248447207</v>
      </c>
      <c r="AD53" s="5">
        <f t="shared" si="33"/>
        <v>2</v>
      </c>
      <c r="AE53" s="5">
        <f t="shared" si="34"/>
        <v>3</v>
      </c>
      <c r="AK53" s="53" t="s">
        <v>62</v>
      </c>
      <c r="AL53" s="1">
        <f t="shared" si="35"/>
        <v>9</v>
      </c>
      <c r="AM53" s="1">
        <v>2</v>
      </c>
      <c r="AN53">
        <f t="shared" si="36"/>
        <v>100000</v>
      </c>
      <c r="AO53">
        <v>7</v>
      </c>
      <c r="AP53">
        <f t="shared" si="37"/>
        <v>6440</v>
      </c>
      <c r="AQ53">
        <v>3220</v>
      </c>
      <c r="AR53">
        <f t="shared" si="38"/>
        <v>20974.6</v>
      </c>
      <c r="AS53">
        <f t="shared" si="39"/>
        <v>6.5138509316770179</v>
      </c>
      <c r="AT53" s="5">
        <f t="shared" si="40"/>
        <v>6</v>
      </c>
      <c r="AU53" s="5">
        <f t="shared" si="41"/>
        <v>7</v>
      </c>
    </row>
    <row r="54" spans="1:63" x14ac:dyDescent="0.2">
      <c r="D54" s="53" t="s">
        <v>63</v>
      </c>
      <c r="E54" s="1">
        <f t="shared" si="22"/>
        <v>9</v>
      </c>
      <c r="F54" s="1">
        <v>2</v>
      </c>
      <c r="G54">
        <f t="shared" si="23"/>
        <v>100000</v>
      </c>
      <c r="H54">
        <v>7</v>
      </c>
      <c r="I54">
        <f t="shared" si="21"/>
        <v>6256</v>
      </c>
      <c r="J54">
        <v>3128</v>
      </c>
      <c r="K54">
        <f t="shared" si="24"/>
        <v>21103.32</v>
      </c>
      <c r="L54">
        <f t="shared" si="25"/>
        <v>6.7465856777493602</v>
      </c>
      <c r="M54" s="5">
        <f t="shared" si="26"/>
        <v>6</v>
      </c>
      <c r="N54" s="5">
        <f t="shared" si="27"/>
        <v>7</v>
      </c>
      <c r="U54" s="53" t="s">
        <v>63</v>
      </c>
      <c r="V54" s="1">
        <f t="shared" si="28"/>
        <v>10</v>
      </c>
      <c r="W54" s="1">
        <v>2</v>
      </c>
      <c r="X54">
        <f t="shared" si="29"/>
        <v>100000</v>
      </c>
      <c r="Y54">
        <v>3</v>
      </c>
      <c r="Z54">
        <f t="shared" si="30"/>
        <v>9020</v>
      </c>
      <c r="AA54">
        <v>4510</v>
      </c>
      <c r="AB54">
        <f t="shared" si="31"/>
        <v>13438.2</v>
      </c>
      <c r="AC54">
        <f t="shared" si="32"/>
        <v>2.9796452328159648</v>
      </c>
      <c r="AD54" s="5">
        <f t="shared" si="33"/>
        <v>2</v>
      </c>
      <c r="AE54" s="5">
        <f t="shared" si="34"/>
        <v>3</v>
      </c>
      <c r="AK54" s="53" t="s">
        <v>63</v>
      </c>
      <c r="AL54" s="1">
        <f t="shared" si="35"/>
        <v>9</v>
      </c>
      <c r="AM54" s="1">
        <v>2</v>
      </c>
      <c r="AN54">
        <f t="shared" si="36"/>
        <v>100000</v>
      </c>
      <c r="AO54">
        <v>8</v>
      </c>
      <c r="AP54">
        <f t="shared" si="37"/>
        <v>5434</v>
      </c>
      <c r="AQ54">
        <v>2717</v>
      </c>
      <c r="AR54">
        <f t="shared" si="38"/>
        <v>20974.6</v>
      </c>
      <c r="AS54">
        <f t="shared" si="39"/>
        <v>7.7197644460802346</v>
      </c>
      <c r="AT54" s="5">
        <f t="shared" si="40"/>
        <v>7</v>
      </c>
      <c r="AU54" s="5">
        <f t="shared" si="41"/>
        <v>8</v>
      </c>
    </row>
    <row r="55" spans="1:63" x14ac:dyDescent="0.2">
      <c r="D55" s="53" t="s">
        <v>64</v>
      </c>
      <c r="E55" s="1">
        <f t="shared" si="22"/>
        <v>9</v>
      </c>
      <c r="F55" s="1">
        <v>2</v>
      </c>
      <c r="G55">
        <f t="shared" si="23"/>
        <v>100000</v>
      </c>
      <c r="H55">
        <v>8</v>
      </c>
      <c r="I55">
        <f t="shared" si="21"/>
        <v>5414</v>
      </c>
      <c r="J55">
        <v>2707</v>
      </c>
      <c r="K55">
        <f t="shared" si="24"/>
        <v>21103.32</v>
      </c>
      <c r="L55">
        <f t="shared" si="25"/>
        <v>7.7958330254894719</v>
      </c>
      <c r="M55" s="5">
        <f t="shared" si="26"/>
        <v>7</v>
      </c>
      <c r="N55" s="5">
        <f t="shared" si="27"/>
        <v>8</v>
      </c>
      <c r="U55" s="53" t="s">
        <v>64</v>
      </c>
      <c r="V55" s="1">
        <f t="shared" si="28"/>
        <v>10</v>
      </c>
      <c r="W55" s="1">
        <v>2</v>
      </c>
      <c r="X55">
        <f t="shared" si="29"/>
        <v>100000</v>
      </c>
      <c r="Y55">
        <v>4</v>
      </c>
      <c r="Z55">
        <f t="shared" si="30"/>
        <v>8318</v>
      </c>
      <c r="AA55">
        <v>4159</v>
      </c>
      <c r="AB55">
        <f t="shared" si="31"/>
        <v>13438.2</v>
      </c>
      <c r="AC55">
        <f t="shared" si="32"/>
        <v>3.2311132483770137</v>
      </c>
      <c r="AD55" s="5">
        <f t="shared" si="33"/>
        <v>3</v>
      </c>
      <c r="AE55" s="5">
        <f t="shared" si="34"/>
        <v>4</v>
      </c>
      <c r="AK55" s="53" t="s">
        <v>64</v>
      </c>
      <c r="AL55" s="1">
        <f t="shared" si="35"/>
        <v>9</v>
      </c>
      <c r="AM55" s="1">
        <v>2</v>
      </c>
      <c r="AN55">
        <f t="shared" si="36"/>
        <v>100000</v>
      </c>
      <c r="AO55">
        <v>10</v>
      </c>
      <c r="AP55">
        <f t="shared" si="37"/>
        <v>4512</v>
      </c>
      <c r="AQ55">
        <v>2256</v>
      </c>
      <c r="AR55">
        <f t="shared" si="38"/>
        <v>20974.6</v>
      </c>
      <c r="AS55">
        <f t="shared" si="39"/>
        <v>9.2972517730496449</v>
      </c>
      <c r="AT55" s="5">
        <f t="shared" si="40"/>
        <v>9</v>
      </c>
      <c r="AU55" s="5">
        <f t="shared" si="41"/>
        <v>10</v>
      </c>
    </row>
    <row r="56" spans="1:63" x14ac:dyDescent="0.2">
      <c r="D56" s="53" t="s">
        <v>65</v>
      </c>
      <c r="E56" s="1">
        <f t="shared" si="22"/>
        <v>9</v>
      </c>
      <c r="F56" s="1">
        <v>2</v>
      </c>
      <c r="G56">
        <f t="shared" si="23"/>
        <v>100000</v>
      </c>
      <c r="H56">
        <v>10</v>
      </c>
      <c r="I56">
        <f t="shared" si="21"/>
        <v>4486</v>
      </c>
      <c r="J56">
        <v>2243</v>
      </c>
      <c r="K56">
        <f t="shared" si="24"/>
        <v>21103.32</v>
      </c>
      <c r="L56">
        <f t="shared" si="25"/>
        <v>9.4085242978154255</v>
      </c>
      <c r="M56" s="5">
        <f t="shared" si="26"/>
        <v>9</v>
      </c>
      <c r="N56" s="5">
        <f t="shared" si="27"/>
        <v>10</v>
      </c>
      <c r="U56" s="53" t="s">
        <v>65</v>
      </c>
      <c r="V56" s="1">
        <f t="shared" si="28"/>
        <v>9</v>
      </c>
      <c r="W56" s="1">
        <v>2</v>
      </c>
      <c r="X56">
        <f t="shared" si="29"/>
        <v>100000</v>
      </c>
      <c r="Y56">
        <v>4</v>
      </c>
      <c r="Z56">
        <f t="shared" si="30"/>
        <v>7748</v>
      </c>
      <c r="AA56">
        <v>3874</v>
      </c>
      <c r="AB56">
        <f t="shared" si="31"/>
        <v>13438.2</v>
      </c>
      <c r="AC56">
        <f t="shared" si="32"/>
        <v>3.4688177594217864</v>
      </c>
      <c r="AD56" s="5">
        <f t="shared" si="33"/>
        <v>3</v>
      </c>
      <c r="AE56" s="5">
        <f t="shared" si="34"/>
        <v>4</v>
      </c>
      <c r="AK56" s="53" t="s">
        <v>65</v>
      </c>
      <c r="AL56" s="1">
        <f t="shared" si="35"/>
        <v>8</v>
      </c>
      <c r="AM56" s="1">
        <v>2</v>
      </c>
      <c r="AN56">
        <f t="shared" si="36"/>
        <v>100000</v>
      </c>
      <c r="AO56">
        <v>12</v>
      </c>
      <c r="AP56">
        <f t="shared" si="37"/>
        <v>3726</v>
      </c>
      <c r="AQ56">
        <v>1863</v>
      </c>
      <c r="AR56">
        <f t="shared" si="38"/>
        <v>20974.6</v>
      </c>
      <c r="AS56">
        <f t="shared" si="39"/>
        <v>11.258507783145463</v>
      </c>
      <c r="AT56" s="5">
        <f t="shared" si="40"/>
        <v>11</v>
      </c>
      <c r="AU56" s="5">
        <f t="shared" si="41"/>
        <v>12</v>
      </c>
    </row>
    <row r="57" spans="1:63" x14ac:dyDescent="0.2">
      <c r="D57" s="53" t="s">
        <v>66</v>
      </c>
      <c r="E57" s="1">
        <f t="shared" si="22"/>
        <v>8</v>
      </c>
      <c r="F57" s="1">
        <v>2</v>
      </c>
      <c r="G57">
        <f t="shared" si="23"/>
        <v>100000</v>
      </c>
      <c r="H57">
        <v>12</v>
      </c>
      <c r="I57">
        <f t="shared" si="21"/>
        <v>3760</v>
      </c>
      <c r="J57">
        <v>1880</v>
      </c>
      <c r="K57">
        <f t="shared" si="24"/>
        <v>21103.32</v>
      </c>
      <c r="L57">
        <f t="shared" si="25"/>
        <v>11.225170212765958</v>
      </c>
      <c r="M57" s="5">
        <f t="shared" si="26"/>
        <v>11</v>
      </c>
      <c r="N57" s="5">
        <f t="shared" si="27"/>
        <v>12</v>
      </c>
      <c r="U57" s="53" t="s">
        <v>66</v>
      </c>
      <c r="V57" s="1">
        <f t="shared" si="28"/>
        <v>9</v>
      </c>
      <c r="W57" s="1">
        <v>2</v>
      </c>
      <c r="X57">
        <f t="shared" si="29"/>
        <v>100000</v>
      </c>
      <c r="Y57">
        <v>4</v>
      </c>
      <c r="Z57">
        <f t="shared" si="30"/>
        <v>7034</v>
      </c>
      <c r="AA57">
        <v>3517</v>
      </c>
      <c r="AB57">
        <f t="shared" si="31"/>
        <v>13438.2</v>
      </c>
      <c r="AC57">
        <f t="shared" si="32"/>
        <v>3.8209269263576915</v>
      </c>
      <c r="AD57" s="5">
        <f t="shared" si="33"/>
        <v>3</v>
      </c>
      <c r="AE57" s="5">
        <f t="shared" si="34"/>
        <v>4</v>
      </c>
      <c r="AK57" s="53" t="s">
        <v>66</v>
      </c>
      <c r="AL57" s="1">
        <f t="shared" si="35"/>
        <v>8</v>
      </c>
      <c r="AM57" s="1">
        <v>2</v>
      </c>
      <c r="AN57">
        <f t="shared" si="36"/>
        <v>100000</v>
      </c>
      <c r="AO57">
        <v>15</v>
      </c>
      <c r="AP57">
        <f t="shared" si="37"/>
        <v>2828</v>
      </c>
      <c r="AQ57">
        <v>1414</v>
      </c>
      <c r="AR57">
        <f t="shared" si="38"/>
        <v>20974.6</v>
      </c>
      <c r="AS57">
        <f t="shared" si="39"/>
        <v>14.833521923620932</v>
      </c>
      <c r="AT57" s="5">
        <f t="shared" si="40"/>
        <v>14</v>
      </c>
      <c r="AU57" s="5">
        <f t="shared" si="41"/>
        <v>15</v>
      </c>
    </row>
    <row r="58" spans="1:63" x14ac:dyDescent="0.2">
      <c r="D58" s="53" t="s">
        <v>67</v>
      </c>
      <c r="E58" s="1">
        <f t="shared" si="22"/>
        <v>8</v>
      </c>
      <c r="F58" s="1">
        <v>2</v>
      </c>
      <c r="G58">
        <f t="shared" si="23"/>
        <v>100000</v>
      </c>
      <c r="H58">
        <v>15</v>
      </c>
      <c r="I58">
        <f t="shared" si="21"/>
        <v>2984</v>
      </c>
      <c r="J58">
        <v>1492</v>
      </c>
      <c r="K58">
        <f t="shared" si="24"/>
        <v>21103.32</v>
      </c>
      <c r="L58">
        <f t="shared" si="25"/>
        <v>14.144316353887399</v>
      </c>
      <c r="M58" s="5">
        <f t="shared" si="26"/>
        <v>14</v>
      </c>
      <c r="N58" s="5">
        <f t="shared" si="27"/>
        <v>15</v>
      </c>
      <c r="U58" s="53" t="s">
        <v>67</v>
      </c>
      <c r="V58" s="1">
        <f t="shared" si="28"/>
        <v>9</v>
      </c>
      <c r="W58" s="1">
        <v>2</v>
      </c>
      <c r="X58">
        <f t="shared" si="29"/>
        <v>100000</v>
      </c>
      <c r="Y58">
        <v>5</v>
      </c>
      <c r="Z58">
        <f t="shared" si="30"/>
        <v>6172</v>
      </c>
      <c r="AA58">
        <v>3086</v>
      </c>
      <c r="AB58">
        <f t="shared" si="31"/>
        <v>13438.2</v>
      </c>
      <c r="AC58">
        <f t="shared" si="32"/>
        <v>4.3545690213869088</v>
      </c>
      <c r="AD58" s="5">
        <f t="shared" si="33"/>
        <v>4</v>
      </c>
      <c r="AE58" s="5">
        <f t="shared" si="34"/>
        <v>5</v>
      </c>
      <c r="AK58" s="53" t="s">
        <v>67</v>
      </c>
      <c r="AL58" s="1">
        <f t="shared" si="35"/>
        <v>8</v>
      </c>
      <c r="AM58" s="1">
        <v>2</v>
      </c>
      <c r="AN58">
        <f t="shared" si="36"/>
        <v>100000</v>
      </c>
      <c r="AO58">
        <v>19</v>
      </c>
      <c r="AP58">
        <f t="shared" si="37"/>
        <v>2260</v>
      </c>
      <c r="AQ58">
        <v>1130</v>
      </c>
      <c r="AR58">
        <f t="shared" si="38"/>
        <v>20974.6</v>
      </c>
      <c r="AS58">
        <f t="shared" si="39"/>
        <v>18.561592920353981</v>
      </c>
      <c r="AT58" s="5">
        <f t="shared" si="40"/>
        <v>18</v>
      </c>
      <c r="AU58" s="5">
        <f t="shared" si="41"/>
        <v>19</v>
      </c>
    </row>
    <row r="59" spans="1:63" x14ac:dyDescent="0.2">
      <c r="D59" s="53" t="s">
        <v>68</v>
      </c>
      <c r="E59" s="1">
        <f t="shared" si="22"/>
        <v>8</v>
      </c>
      <c r="F59" s="1">
        <v>2</v>
      </c>
      <c r="G59">
        <f t="shared" si="23"/>
        <v>100000</v>
      </c>
      <c r="H59">
        <v>18</v>
      </c>
      <c r="I59">
        <f t="shared" si="21"/>
        <v>2420</v>
      </c>
      <c r="J59">
        <v>1210</v>
      </c>
      <c r="K59">
        <f t="shared" si="24"/>
        <v>21103.32</v>
      </c>
      <c r="L59">
        <f t="shared" si="25"/>
        <v>17.440760330578513</v>
      </c>
      <c r="M59" s="5">
        <f t="shared" si="26"/>
        <v>17</v>
      </c>
      <c r="N59" s="5">
        <f t="shared" si="27"/>
        <v>18</v>
      </c>
      <c r="U59" s="53" t="s">
        <v>68</v>
      </c>
      <c r="V59" s="1">
        <f t="shared" si="28"/>
        <v>9</v>
      </c>
      <c r="W59" s="1">
        <v>2</v>
      </c>
      <c r="X59">
        <f t="shared" si="29"/>
        <v>100000</v>
      </c>
      <c r="Y59">
        <v>6</v>
      </c>
      <c r="Z59">
        <f t="shared" si="30"/>
        <v>5344</v>
      </c>
      <c r="AA59">
        <v>2672</v>
      </c>
      <c r="AB59">
        <f t="shared" si="31"/>
        <v>13438.2</v>
      </c>
      <c r="AC59">
        <f t="shared" si="32"/>
        <v>5.0292664670658684</v>
      </c>
      <c r="AD59" s="5">
        <f t="shared" si="33"/>
        <v>5</v>
      </c>
      <c r="AE59" s="5">
        <f t="shared" si="34"/>
        <v>6</v>
      </c>
      <c r="AK59" s="53" t="s">
        <v>68</v>
      </c>
      <c r="AL59" s="1">
        <f t="shared" si="35"/>
        <v>7</v>
      </c>
      <c r="AM59" s="1">
        <v>2</v>
      </c>
      <c r="AN59">
        <f t="shared" si="36"/>
        <v>100000</v>
      </c>
      <c r="AO59">
        <v>27</v>
      </c>
      <c r="AP59">
        <f t="shared" si="37"/>
        <v>1590</v>
      </c>
      <c r="AQ59">
        <v>795</v>
      </c>
      <c r="AR59">
        <f t="shared" si="38"/>
        <v>20974.6</v>
      </c>
      <c r="AS59">
        <f t="shared" si="39"/>
        <v>26.383144654088049</v>
      </c>
      <c r="AT59" s="5">
        <f t="shared" si="40"/>
        <v>26</v>
      </c>
      <c r="AU59" s="5">
        <f t="shared" si="41"/>
        <v>27</v>
      </c>
    </row>
    <row r="60" spans="1:63" x14ac:dyDescent="0.2">
      <c r="D60" s="53" t="s">
        <v>69</v>
      </c>
      <c r="E60" s="1">
        <f t="shared" si="22"/>
        <v>7</v>
      </c>
      <c r="F60" s="1">
        <v>2</v>
      </c>
      <c r="G60">
        <f t="shared" si="23"/>
        <v>100000</v>
      </c>
      <c r="H60">
        <v>24</v>
      </c>
      <c r="I60">
        <f t="shared" si="21"/>
        <v>1832</v>
      </c>
      <c r="J60">
        <v>916</v>
      </c>
      <c r="K60">
        <f t="shared" si="24"/>
        <v>21103.32</v>
      </c>
      <c r="L60">
        <f t="shared" si="25"/>
        <v>23.038558951965065</v>
      </c>
      <c r="M60" s="5">
        <f t="shared" si="26"/>
        <v>23</v>
      </c>
      <c r="N60" s="5">
        <f t="shared" si="27"/>
        <v>24</v>
      </c>
      <c r="U60" s="53" t="s">
        <v>69</v>
      </c>
      <c r="V60" s="1">
        <f t="shared" si="28"/>
        <v>9</v>
      </c>
      <c r="W60" s="1">
        <v>2</v>
      </c>
      <c r="X60">
        <f t="shared" si="29"/>
        <v>100000</v>
      </c>
      <c r="Y60">
        <v>6</v>
      </c>
      <c r="Z60">
        <f t="shared" si="30"/>
        <v>4636</v>
      </c>
      <c r="AA60">
        <v>2318</v>
      </c>
      <c r="AB60">
        <f t="shared" si="31"/>
        <v>13438.2</v>
      </c>
      <c r="AC60">
        <f t="shared" si="32"/>
        <v>5.7973252804141504</v>
      </c>
      <c r="AD60" s="5">
        <f t="shared" si="33"/>
        <v>5</v>
      </c>
      <c r="AE60" s="5">
        <f t="shared" si="34"/>
        <v>6</v>
      </c>
      <c r="AK60" s="53" t="s">
        <v>69</v>
      </c>
      <c r="AL60" s="1">
        <f t="shared" si="35"/>
        <v>7</v>
      </c>
      <c r="AM60" s="1">
        <v>1</v>
      </c>
      <c r="AN60">
        <f t="shared" si="36"/>
        <v>100000</v>
      </c>
      <c r="AO60">
        <v>39</v>
      </c>
      <c r="AP60">
        <f t="shared" si="37"/>
        <v>550</v>
      </c>
      <c r="AQ60">
        <v>550</v>
      </c>
      <c r="AR60">
        <f t="shared" si="38"/>
        <v>20974.6</v>
      </c>
      <c r="AS60">
        <f t="shared" si="39"/>
        <v>38.135636363636358</v>
      </c>
      <c r="AT60" s="5">
        <f t="shared" si="40"/>
        <v>38</v>
      </c>
      <c r="AU60" s="5">
        <f t="shared" si="41"/>
        <v>39</v>
      </c>
    </row>
    <row r="61" spans="1:63" x14ac:dyDescent="0.2">
      <c r="D61" s="53" t="s">
        <v>70</v>
      </c>
      <c r="E61" s="1">
        <f t="shared" si="22"/>
        <v>7</v>
      </c>
      <c r="F61" s="1">
        <v>1</v>
      </c>
      <c r="G61">
        <f t="shared" si="23"/>
        <v>100000</v>
      </c>
      <c r="H61">
        <v>32</v>
      </c>
      <c r="I61">
        <f t="shared" si="21"/>
        <v>678</v>
      </c>
      <c r="J61">
        <v>678</v>
      </c>
      <c r="K61">
        <f t="shared" si="24"/>
        <v>21103.32</v>
      </c>
      <c r="L61">
        <f t="shared" si="25"/>
        <v>31.125840707964603</v>
      </c>
      <c r="M61" s="5">
        <f t="shared" si="26"/>
        <v>31</v>
      </c>
      <c r="N61" s="5">
        <f t="shared" si="27"/>
        <v>32</v>
      </c>
      <c r="U61" s="53" t="s">
        <v>70</v>
      </c>
      <c r="V61" s="1">
        <f t="shared" si="28"/>
        <v>8</v>
      </c>
      <c r="W61" s="1">
        <v>2</v>
      </c>
      <c r="X61">
        <f t="shared" si="29"/>
        <v>100000</v>
      </c>
      <c r="Y61">
        <v>8</v>
      </c>
      <c r="Z61">
        <f t="shared" si="30"/>
        <v>3786</v>
      </c>
      <c r="AA61">
        <v>1893</v>
      </c>
      <c r="AB61">
        <f t="shared" si="31"/>
        <v>13438.2</v>
      </c>
      <c r="AC61">
        <f t="shared" si="32"/>
        <v>7.0988906497622821</v>
      </c>
      <c r="AD61" s="5">
        <f t="shared" si="33"/>
        <v>7</v>
      </c>
      <c r="AE61" s="5">
        <f t="shared" si="34"/>
        <v>8</v>
      </c>
      <c r="AK61" s="53" t="s">
        <v>70</v>
      </c>
      <c r="AL61" s="1">
        <f t="shared" si="35"/>
        <v>6</v>
      </c>
      <c r="AM61" s="1">
        <v>1</v>
      </c>
      <c r="AN61">
        <f t="shared" si="36"/>
        <v>100000</v>
      </c>
      <c r="AO61">
        <v>57</v>
      </c>
      <c r="AP61">
        <f t="shared" si="37"/>
        <v>368</v>
      </c>
      <c r="AQ61">
        <v>368</v>
      </c>
      <c r="AR61">
        <f t="shared" si="38"/>
        <v>20974.6</v>
      </c>
      <c r="AS61">
        <f t="shared" si="39"/>
        <v>56.99619565217391</v>
      </c>
      <c r="AT61" s="5">
        <f t="shared" si="40"/>
        <v>56</v>
      </c>
      <c r="AU61" s="5">
        <f t="shared" si="41"/>
        <v>57</v>
      </c>
    </row>
    <row r="62" spans="1:63" x14ac:dyDescent="0.2">
      <c r="D62" s="53" t="s">
        <v>71</v>
      </c>
      <c r="E62" s="1">
        <f t="shared" si="22"/>
        <v>6</v>
      </c>
      <c r="F62" s="1">
        <v>1</v>
      </c>
      <c r="G62">
        <f t="shared" si="23"/>
        <v>100000</v>
      </c>
      <c r="H62">
        <v>49</v>
      </c>
      <c r="I62">
        <f t="shared" si="21"/>
        <v>432</v>
      </c>
      <c r="J62">
        <v>432</v>
      </c>
      <c r="K62">
        <f t="shared" si="24"/>
        <v>21103.32</v>
      </c>
      <c r="L62">
        <f t="shared" si="25"/>
        <v>48.850277777777777</v>
      </c>
      <c r="M62" s="5">
        <f t="shared" si="26"/>
        <v>48</v>
      </c>
      <c r="N62" s="5">
        <f t="shared" si="27"/>
        <v>49</v>
      </c>
      <c r="U62" s="53" t="s">
        <v>71</v>
      </c>
      <c r="V62" s="1">
        <f t="shared" si="28"/>
        <v>8</v>
      </c>
      <c r="W62" s="1">
        <v>1</v>
      </c>
      <c r="X62">
        <f t="shared" si="29"/>
        <v>100000</v>
      </c>
      <c r="Y62">
        <v>9</v>
      </c>
      <c r="Z62">
        <f t="shared" si="30"/>
        <v>1555</v>
      </c>
      <c r="AA62">
        <v>1555</v>
      </c>
      <c r="AB62">
        <f t="shared" si="31"/>
        <v>13438.2</v>
      </c>
      <c r="AC62">
        <f t="shared" si="32"/>
        <v>8.6419292604501621</v>
      </c>
      <c r="AD62" s="5">
        <f t="shared" si="33"/>
        <v>8</v>
      </c>
      <c r="AE62" s="5">
        <f t="shared" si="34"/>
        <v>9</v>
      </c>
      <c r="AK62" s="53" t="s">
        <v>71</v>
      </c>
      <c r="AL62" s="1">
        <f t="shared" si="35"/>
        <v>5</v>
      </c>
      <c r="AM62" s="1">
        <v>1</v>
      </c>
      <c r="AN62">
        <f t="shared" si="36"/>
        <v>100000</v>
      </c>
      <c r="AO62">
        <v>97</v>
      </c>
      <c r="AP62">
        <f t="shared" si="37"/>
        <v>218</v>
      </c>
      <c r="AQ62">
        <v>218</v>
      </c>
      <c r="AR62">
        <f t="shared" si="38"/>
        <v>20974.6</v>
      </c>
      <c r="AS62">
        <f t="shared" si="39"/>
        <v>96.213761467889896</v>
      </c>
      <c r="AT62" s="5">
        <f t="shared" si="40"/>
        <v>96</v>
      </c>
      <c r="AU62" s="5">
        <f t="shared" si="41"/>
        <v>97</v>
      </c>
    </row>
    <row r="63" spans="1:63" x14ac:dyDescent="0.2">
      <c r="F63" t="s">
        <v>20</v>
      </c>
      <c r="I63">
        <f>SUM(I38:I62)</f>
        <v>527583</v>
      </c>
      <c r="J63">
        <f>SUM(J38:J62)</f>
        <v>99538</v>
      </c>
      <c r="W63" t="s">
        <v>20</v>
      </c>
      <c r="Z63">
        <f>SUM(Z38:Z62)</f>
        <v>335955</v>
      </c>
      <c r="AA63">
        <f>SUM(AA38:AA62)</f>
        <v>96247</v>
      </c>
      <c r="AM63" t="s">
        <v>20</v>
      </c>
      <c r="AP63">
        <f>SUM(AP38:AP62)</f>
        <v>524365</v>
      </c>
      <c r="AQ63">
        <f>SUM(AQ38:AQ62)</f>
        <v>99894</v>
      </c>
    </row>
    <row r="64" spans="1:63" x14ac:dyDescent="0.2">
      <c r="AL64">
        <v>9</v>
      </c>
      <c r="AM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9</v>
      </c>
      <c r="BB64">
        <v>9</v>
      </c>
      <c r="BC64">
        <v>9</v>
      </c>
      <c r="BD64">
        <v>9</v>
      </c>
      <c r="BE64">
        <v>8</v>
      </c>
      <c r="BF64">
        <v>8</v>
      </c>
      <c r="BG64">
        <v>8</v>
      </c>
      <c r="BH64">
        <v>7</v>
      </c>
      <c r="BI64">
        <v>7</v>
      </c>
      <c r="BJ64">
        <v>6</v>
      </c>
      <c r="BK64">
        <v>5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23</v>
      </c>
      <c r="G69">
        <f>B$4/10</f>
        <v>100000</v>
      </c>
      <c r="H69" s="53">
        <v>9</v>
      </c>
      <c r="I69">
        <f t="shared" ref="I69:I93" si="42">F69*J69</f>
        <v>49519</v>
      </c>
      <c r="J69">
        <v>2153</v>
      </c>
      <c r="K69">
        <f>I$94/25</f>
        <v>18458.400000000001</v>
      </c>
      <c r="L69">
        <f>K69/J69</f>
        <v>8.573339526242453</v>
      </c>
      <c r="M69" s="5">
        <f>_xlfn.FLOOR.PRECISE(L69)</f>
        <v>8</v>
      </c>
      <c r="N69" s="5">
        <f>ROUNDUP(L69,0)</f>
        <v>9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36</v>
      </c>
      <c r="X69">
        <f>S$4/10</f>
        <v>100000</v>
      </c>
      <c r="Y69" s="53">
        <v>19</v>
      </c>
      <c r="Z69">
        <f>W69*AA69</f>
        <v>25344</v>
      </c>
      <c r="AA69">
        <v>704</v>
      </c>
      <c r="AB69">
        <f>Z$94/25</f>
        <v>13091.4</v>
      </c>
      <c r="AC69">
        <f>AB69/AA69</f>
        <v>18.595738636363635</v>
      </c>
      <c r="AD69" s="5">
        <f>_xlfn.FLOOR.PRECISE(AC69)</f>
        <v>18</v>
      </c>
      <c r="AE69" s="5">
        <f>ROUNDUP(AC69,0)</f>
        <v>19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123</v>
      </c>
      <c r="AN69">
        <f>AI$4/10</f>
        <v>100000</v>
      </c>
      <c r="AO69" s="53">
        <v>14</v>
      </c>
      <c r="AP69">
        <f>AM69*AQ69</f>
        <v>277611</v>
      </c>
      <c r="AQ69">
        <v>2257</v>
      </c>
      <c r="AR69">
        <f>AP$94/25</f>
        <v>30018.32</v>
      </c>
      <c r="AS69">
        <f>AR69/AQ69</f>
        <v>13.300097474523703</v>
      </c>
      <c r="AT69" s="5">
        <f>_xlfn.FLOOR.PRECISE(AS69)</f>
        <v>13</v>
      </c>
      <c r="AU69" s="5">
        <f>ROUNDUP(AS69,0)</f>
        <v>14</v>
      </c>
    </row>
    <row r="70" spans="1:47" x14ac:dyDescent="0.2">
      <c r="A70" s="1"/>
      <c r="B70" s="1"/>
      <c r="C70" s="1"/>
      <c r="D70" s="53" t="s">
        <v>10</v>
      </c>
      <c r="E70" s="1">
        <f t="shared" ref="E70:E93" si="43">ROUNDUP(LOG(J70,2), 0)+3</f>
        <v>16</v>
      </c>
      <c r="F70" s="53">
        <v>15</v>
      </c>
      <c r="G70">
        <f t="shared" ref="G70:G93" si="44">B$4/10</f>
        <v>100000</v>
      </c>
      <c r="H70" s="53">
        <v>5</v>
      </c>
      <c r="I70">
        <f t="shared" si="42"/>
        <v>61590</v>
      </c>
      <c r="J70">
        <v>4106</v>
      </c>
      <c r="K70">
        <f t="shared" ref="K70:K93" si="45">I$94/25</f>
        <v>18458.400000000001</v>
      </c>
      <c r="L70">
        <f t="shared" ref="L70:L93" si="46">K70/J70</f>
        <v>4.495470043838286</v>
      </c>
      <c r="M70" s="5">
        <f t="shared" ref="M70:M93" si="47">_xlfn.FLOOR.PRECISE(L70)</f>
        <v>4</v>
      </c>
      <c r="N70" s="5">
        <f t="shared" ref="N70:N93" si="48">ROUNDUP(L70,0)</f>
        <v>5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49">ROUNDUP(LOG(AA70,2), 0)+3</f>
        <v>14</v>
      </c>
      <c r="W70" s="53">
        <v>18</v>
      </c>
      <c r="X70">
        <f t="shared" ref="X70:X93" si="50">S$4/10</f>
        <v>100000</v>
      </c>
      <c r="Y70" s="53">
        <v>9</v>
      </c>
      <c r="Z70">
        <f t="shared" ref="Z70:Z93" si="51">W70*AA70</f>
        <v>28224</v>
      </c>
      <c r="AA70">
        <v>1568</v>
      </c>
      <c r="AB70">
        <f t="shared" ref="AB70:AB93" si="52">Z$94/25</f>
        <v>13091.4</v>
      </c>
      <c r="AC70">
        <f t="shared" ref="AC70:AC93" si="53">AB70/AA70</f>
        <v>8.3491071428571431</v>
      </c>
      <c r="AD70" s="5">
        <f t="shared" ref="AD70:AD93" si="54">_xlfn.FLOOR.PRECISE(AC70)</f>
        <v>8</v>
      </c>
      <c r="AE70" s="5">
        <f t="shared" ref="AE70:AE93" si="55">ROUNDUP(AC70,0)</f>
        <v>9</v>
      </c>
      <c r="AF70" s="1"/>
      <c r="AG70" s="1"/>
      <c r="AH70" s="1"/>
      <c r="AI70" s="1"/>
      <c r="AJ70" s="1"/>
      <c r="AK70" s="53" t="s">
        <v>10</v>
      </c>
      <c r="AL70" s="1">
        <f t="shared" ref="AL70:AL93" si="56">ROUNDUP(LOG(AQ70,2), 0)+3</f>
        <v>16</v>
      </c>
      <c r="AM70" s="53">
        <v>32</v>
      </c>
      <c r="AN70">
        <f t="shared" ref="AN70:AN93" si="57">AI$4/10</f>
        <v>100000</v>
      </c>
      <c r="AO70" s="53">
        <v>7</v>
      </c>
      <c r="AP70">
        <f t="shared" ref="AP70:AP93" si="58">AM70*AQ70</f>
        <v>139200</v>
      </c>
      <c r="AQ70">
        <v>4350</v>
      </c>
      <c r="AR70">
        <f t="shared" ref="AR70:AR93" si="59">AP$94/25</f>
        <v>30018.32</v>
      </c>
      <c r="AS70">
        <f t="shared" ref="AS70:AS93" si="60">AR70/AQ70</f>
        <v>6.9007632183908045</v>
      </c>
      <c r="AT70" s="5">
        <f t="shared" ref="AT70:AT93" si="61">_xlfn.FLOOR.PRECISE(AS70)</f>
        <v>6</v>
      </c>
      <c r="AU70" s="5">
        <f t="shared" ref="AU70:AU93" si="62">ROUNDUP(AS70,0)</f>
        <v>7</v>
      </c>
    </row>
    <row r="71" spans="1:47" x14ac:dyDescent="0.2">
      <c r="A71" s="1"/>
      <c r="B71" s="1"/>
      <c r="C71" s="1"/>
      <c r="D71" s="53" t="s">
        <v>11</v>
      </c>
      <c r="E71" s="1">
        <f t="shared" si="43"/>
        <v>16</v>
      </c>
      <c r="F71" s="53">
        <v>11</v>
      </c>
      <c r="G71">
        <f t="shared" si="44"/>
        <v>100000</v>
      </c>
      <c r="H71" s="53">
        <v>4</v>
      </c>
      <c r="I71">
        <f t="shared" si="42"/>
        <v>58047</v>
      </c>
      <c r="J71">
        <v>5277</v>
      </c>
      <c r="K71">
        <f t="shared" si="45"/>
        <v>18458.400000000001</v>
      </c>
      <c r="L71">
        <f t="shared" si="46"/>
        <v>3.4978965321205231</v>
      </c>
      <c r="M71" s="5">
        <f t="shared" si="47"/>
        <v>3</v>
      </c>
      <c r="N71" s="5">
        <f t="shared" si="48"/>
        <v>4</v>
      </c>
      <c r="O71" s="1"/>
      <c r="P71" s="1"/>
      <c r="Q71" s="1"/>
      <c r="R71" s="1"/>
      <c r="S71" s="1"/>
      <c r="T71" s="1"/>
      <c r="U71" s="53" t="s">
        <v>11</v>
      </c>
      <c r="V71" s="1">
        <f t="shared" si="49"/>
        <v>15</v>
      </c>
      <c r="W71" s="53">
        <v>11</v>
      </c>
      <c r="X71">
        <f t="shared" si="50"/>
        <v>100000</v>
      </c>
      <c r="Y71" s="53">
        <v>6</v>
      </c>
      <c r="Z71">
        <f t="shared" si="51"/>
        <v>25806</v>
      </c>
      <c r="AA71">
        <v>2346</v>
      </c>
      <c r="AB71">
        <f t="shared" si="52"/>
        <v>13091.4</v>
      </c>
      <c r="AC71">
        <f t="shared" si="53"/>
        <v>5.5803069053708434</v>
      </c>
      <c r="AD71" s="5">
        <f t="shared" si="54"/>
        <v>5</v>
      </c>
      <c r="AE71" s="5">
        <f t="shared" si="55"/>
        <v>6</v>
      </c>
      <c r="AF71" s="1"/>
      <c r="AG71" s="1"/>
      <c r="AH71" s="1"/>
      <c r="AI71" s="1"/>
      <c r="AJ71" s="1"/>
      <c r="AK71" s="53" t="s">
        <v>11</v>
      </c>
      <c r="AL71" s="1">
        <f t="shared" si="56"/>
        <v>16</v>
      </c>
      <c r="AM71" s="53">
        <v>12</v>
      </c>
      <c r="AN71">
        <f t="shared" si="57"/>
        <v>100000</v>
      </c>
      <c r="AO71" s="53">
        <v>6</v>
      </c>
      <c r="AP71">
        <f t="shared" si="58"/>
        <v>68292</v>
      </c>
      <c r="AQ71">
        <v>5691</v>
      </c>
      <c r="AR71">
        <f t="shared" si="59"/>
        <v>30018.32</v>
      </c>
      <c r="AS71">
        <f t="shared" si="60"/>
        <v>5.2747004041468983</v>
      </c>
      <c r="AT71" s="5">
        <f t="shared" si="61"/>
        <v>5</v>
      </c>
      <c r="AU71" s="5">
        <f t="shared" si="62"/>
        <v>6</v>
      </c>
    </row>
    <row r="72" spans="1:47" x14ac:dyDescent="0.2">
      <c r="A72" s="1"/>
      <c r="B72" s="1"/>
      <c r="C72" s="1"/>
      <c r="D72" s="53" t="s">
        <v>12</v>
      </c>
      <c r="E72" s="1">
        <f t="shared" si="43"/>
        <v>16</v>
      </c>
      <c r="F72" s="1">
        <v>7</v>
      </c>
      <c r="G72">
        <f t="shared" si="44"/>
        <v>100000</v>
      </c>
      <c r="H72" s="53">
        <v>3</v>
      </c>
      <c r="I72">
        <f t="shared" si="42"/>
        <v>43176</v>
      </c>
      <c r="J72">
        <v>6168</v>
      </c>
      <c r="K72">
        <f t="shared" si="45"/>
        <v>18458.400000000001</v>
      </c>
      <c r="L72">
        <f t="shared" si="46"/>
        <v>2.9926070038910506</v>
      </c>
      <c r="M72" s="5">
        <f t="shared" si="47"/>
        <v>2</v>
      </c>
      <c r="N72" s="5">
        <f t="shared" si="48"/>
        <v>3</v>
      </c>
      <c r="O72" s="1"/>
      <c r="P72" s="1"/>
      <c r="Q72" s="1"/>
      <c r="R72" s="1"/>
      <c r="S72" s="1"/>
      <c r="T72" s="1"/>
      <c r="U72" s="53" t="s">
        <v>12</v>
      </c>
      <c r="V72" s="1">
        <f t="shared" si="49"/>
        <v>15</v>
      </c>
      <c r="W72" s="1">
        <v>8</v>
      </c>
      <c r="X72">
        <f t="shared" si="50"/>
        <v>100000</v>
      </c>
      <c r="Y72" s="53">
        <v>5</v>
      </c>
      <c r="Z72">
        <f t="shared" si="51"/>
        <v>25192</v>
      </c>
      <c r="AA72">
        <v>3149</v>
      </c>
      <c r="AB72">
        <f t="shared" si="52"/>
        <v>13091.4</v>
      </c>
      <c r="AC72">
        <f t="shared" si="53"/>
        <v>4.1573197840584308</v>
      </c>
      <c r="AD72" s="5">
        <f t="shared" si="54"/>
        <v>4</v>
      </c>
      <c r="AE72" s="5">
        <f t="shared" si="55"/>
        <v>5</v>
      </c>
      <c r="AF72" s="1"/>
      <c r="AG72" s="1"/>
      <c r="AH72" s="1"/>
      <c r="AI72" s="1"/>
      <c r="AJ72" s="1"/>
      <c r="AK72" s="53" t="s">
        <v>12</v>
      </c>
      <c r="AL72" s="1">
        <f t="shared" si="56"/>
        <v>16</v>
      </c>
      <c r="AM72" s="1">
        <v>7</v>
      </c>
      <c r="AN72">
        <f t="shared" si="57"/>
        <v>100000</v>
      </c>
      <c r="AO72" s="53">
        <v>5</v>
      </c>
      <c r="AP72">
        <f t="shared" si="58"/>
        <v>46529</v>
      </c>
      <c r="AQ72">
        <v>6647</v>
      </c>
      <c r="AR72">
        <f t="shared" si="59"/>
        <v>30018.32</v>
      </c>
      <c r="AS72">
        <f t="shared" si="60"/>
        <v>4.5160704077027232</v>
      </c>
      <c r="AT72" s="5">
        <f t="shared" si="61"/>
        <v>4</v>
      </c>
      <c r="AU72" s="5">
        <f t="shared" si="62"/>
        <v>5</v>
      </c>
    </row>
    <row r="73" spans="1:47" x14ac:dyDescent="0.2">
      <c r="A73" s="1"/>
      <c r="B73" s="1"/>
      <c r="C73" s="1"/>
      <c r="D73" s="53" t="s">
        <v>13</v>
      </c>
      <c r="E73" s="1">
        <f t="shared" si="43"/>
        <v>16</v>
      </c>
      <c r="F73" s="1">
        <v>6</v>
      </c>
      <c r="G73">
        <f t="shared" si="44"/>
        <v>100000</v>
      </c>
      <c r="H73" s="53">
        <v>3</v>
      </c>
      <c r="I73">
        <f t="shared" si="42"/>
        <v>39708</v>
      </c>
      <c r="J73">
        <v>6618</v>
      </c>
      <c r="K73">
        <f t="shared" si="45"/>
        <v>18458.400000000001</v>
      </c>
      <c r="L73">
        <f t="shared" si="46"/>
        <v>2.7891205802357208</v>
      </c>
      <c r="M73" s="5">
        <f t="shared" si="47"/>
        <v>2</v>
      </c>
      <c r="N73" s="5">
        <f t="shared" si="48"/>
        <v>3</v>
      </c>
      <c r="O73" s="1"/>
      <c r="P73" s="1"/>
      <c r="Q73" s="1"/>
      <c r="R73" s="1"/>
      <c r="S73" s="1"/>
      <c r="T73" s="1"/>
      <c r="U73" s="53" t="s">
        <v>13</v>
      </c>
      <c r="V73" s="1">
        <f t="shared" si="49"/>
        <v>15</v>
      </c>
      <c r="W73" s="1">
        <v>7</v>
      </c>
      <c r="X73">
        <f t="shared" si="50"/>
        <v>100000</v>
      </c>
      <c r="Y73" s="53">
        <v>4</v>
      </c>
      <c r="Z73">
        <f t="shared" si="51"/>
        <v>26726</v>
      </c>
      <c r="AA73">
        <v>3818</v>
      </c>
      <c r="AB73">
        <f t="shared" si="52"/>
        <v>13091.4</v>
      </c>
      <c r="AC73">
        <f t="shared" si="53"/>
        <v>3.4288632792037714</v>
      </c>
      <c r="AD73" s="5">
        <f t="shared" si="54"/>
        <v>3</v>
      </c>
      <c r="AE73" s="5">
        <f t="shared" si="55"/>
        <v>4</v>
      </c>
      <c r="AF73" s="1"/>
      <c r="AG73" s="1"/>
      <c r="AH73" s="1"/>
      <c r="AI73" s="1"/>
      <c r="AJ73" s="1"/>
      <c r="AK73" s="53" t="s">
        <v>13</v>
      </c>
      <c r="AL73" s="1">
        <f t="shared" si="56"/>
        <v>16</v>
      </c>
      <c r="AM73" s="1">
        <v>5</v>
      </c>
      <c r="AN73">
        <f t="shared" si="57"/>
        <v>100000</v>
      </c>
      <c r="AO73" s="53">
        <v>5</v>
      </c>
      <c r="AP73">
        <f t="shared" si="58"/>
        <v>35865</v>
      </c>
      <c r="AQ73">
        <v>7173</v>
      </c>
      <c r="AR73">
        <f t="shared" si="59"/>
        <v>30018.32</v>
      </c>
      <c r="AS73">
        <f t="shared" si="60"/>
        <v>4.1849045029973508</v>
      </c>
      <c r="AT73" s="5">
        <f t="shared" si="61"/>
        <v>4</v>
      </c>
      <c r="AU73" s="5">
        <f t="shared" si="62"/>
        <v>5</v>
      </c>
    </row>
    <row r="74" spans="1:47" x14ac:dyDescent="0.2">
      <c r="A74" s="1"/>
      <c r="B74" s="1"/>
      <c r="C74" s="1"/>
      <c r="D74" s="53" t="s">
        <v>14</v>
      </c>
      <c r="E74" s="1">
        <f t="shared" si="43"/>
        <v>16</v>
      </c>
      <c r="F74" s="1">
        <v>5</v>
      </c>
      <c r="G74">
        <f t="shared" si="44"/>
        <v>100000</v>
      </c>
      <c r="H74" s="53">
        <v>3</v>
      </c>
      <c r="I74">
        <f t="shared" si="42"/>
        <v>33845</v>
      </c>
      <c r="J74">
        <v>6769</v>
      </c>
      <c r="K74">
        <f t="shared" si="45"/>
        <v>18458.400000000001</v>
      </c>
      <c r="L74">
        <f t="shared" si="46"/>
        <v>2.7269020534790962</v>
      </c>
      <c r="M74" s="5">
        <f t="shared" si="47"/>
        <v>2</v>
      </c>
      <c r="N74" s="5">
        <f t="shared" si="48"/>
        <v>3</v>
      </c>
      <c r="O74" s="1"/>
      <c r="P74" s="1"/>
      <c r="Q74" s="1"/>
      <c r="R74" s="1"/>
      <c r="S74" s="1"/>
      <c r="T74" s="1"/>
      <c r="U74" s="53" t="s">
        <v>14</v>
      </c>
      <c r="V74" s="1">
        <f t="shared" si="49"/>
        <v>16</v>
      </c>
      <c r="W74" s="1">
        <v>5</v>
      </c>
      <c r="X74">
        <f t="shared" si="50"/>
        <v>100000</v>
      </c>
      <c r="Y74" s="53">
        <v>3</v>
      </c>
      <c r="Z74">
        <f t="shared" si="51"/>
        <v>22275</v>
      </c>
      <c r="AA74">
        <v>4455</v>
      </c>
      <c r="AB74">
        <f t="shared" si="52"/>
        <v>13091.4</v>
      </c>
      <c r="AC74">
        <f t="shared" si="53"/>
        <v>2.9385858585858586</v>
      </c>
      <c r="AD74" s="5">
        <f t="shared" si="54"/>
        <v>2</v>
      </c>
      <c r="AE74" s="5">
        <f t="shared" si="55"/>
        <v>3</v>
      </c>
      <c r="AF74" s="1"/>
      <c r="AG74" s="1"/>
      <c r="AH74" s="1"/>
      <c r="AI74" s="1"/>
      <c r="AJ74" s="1"/>
      <c r="AK74" s="53" t="s">
        <v>14</v>
      </c>
      <c r="AL74" s="1">
        <f t="shared" si="56"/>
        <v>16</v>
      </c>
      <c r="AM74" s="1">
        <v>4</v>
      </c>
      <c r="AN74">
        <f t="shared" si="57"/>
        <v>100000</v>
      </c>
      <c r="AO74" s="53">
        <v>5</v>
      </c>
      <c r="AP74">
        <f t="shared" si="58"/>
        <v>29516</v>
      </c>
      <c r="AQ74">
        <v>7379</v>
      </c>
      <c r="AR74">
        <f t="shared" si="59"/>
        <v>30018.32</v>
      </c>
      <c r="AS74">
        <f t="shared" si="60"/>
        <v>4.0680742648055288</v>
      </c>
      <c r="AT74" s="5">
        <f t="shared" si="61"/>
        <v>4</v>
      </c>
      <c r="AU74" s="5">
        <f t="shared" si="62"/>
        <v>5</v>
      </c>
    </row>
    <row r="75" spans="1:47" x14ac:dyDescent="0.2">
      <c r="A75" s="1"/>
      <c r="B75" s="1"/>
      <c r="C75" s="1"/>
      <c r="D75" s="53" t="s">
        <v>15</v>
      </c>
      <c r="E75" s="1">
        <f t="shared" si="43"/>
        <v>16</v>
      </c>
      <c r="F75" s="1">
        <v>4</v>
      </c>
      <c r="G75">
        <f t="shared" si="44"/>
        <v>100000</v>
      </c>
      <c r="H75" s="53">
        <v>3</v>
      </c>
      <c r="I75">
        <f t="shared" si="42"/>
        <v>26664</v>
      </c>
      <c r="J75">
        <v>6666</v>
      </c>
      <c r="K75">
        <f t="shared" si="45"/>
        <v>18458.400000000001</v>
      </c>
      <c r="L75">
        <f t="shared" si="46"/>
        <v>2.769036903690369</v>
      </c>
      <c r="M75" s="5">
        <f t="shared" si="47"/>
        <v>2</v>
      </c>
      <c r="N75" s="5">
        <f t="shared" si="48"/>
        <v>3</v>
      </c>
      <c r="O75" s="1"/>
      <c r="P75" s="1"/>
      <c r="Q75" s="1"/>
      <c r="R75" s="1"/>
      <c r="S75" s="1"/>
      <c r="T75" s="1"/>
      <c r="U75" s="53" t="s">
        <v>15</v>
      </c>
      <c r="V75" s="1">
        <f t="shared" si="49"/>
        <v>16</v>
      </c>
      <c r="W75" s="1">
        <v>4</v>
      </c>
      <c r="X75">
        <f t="shared" si="50"/>
        <v>100000</v>
      </c>
      <c r="Y75" s="53">
        <v>3</v>
      </c>
      <c r="Z75">
        <f t="shared" si="51"/>
        <v>19328</v>
      </c>
      <c r="AA75">
        <v>4832</v>
      </c>
      <c r="AB75">
        <f t="shared" si="52"/>
        <v>13091.4</v>
      </c>
      <c r="AC75">
        <f t="shared" si="53"/>
        <v>2.7093129139072847</v>
      </c>
      <c r="AD75" s="5">
        <f t="shared" si="54"/>
        <v>2</v>
      </c>
      <c r="AE75" s="5">
        <f t="shared" si="55"/>
        <v>3</v>
      </c>
      <c r="AF75" s="1"/>
      <c r="AG75" s="1"/>
      <c r="AH75" s="1"/>
      <c r="AI75" s="1"/>
      <c r="AJ75" s="1"/>
      <c r="AK75" s="53" t="s">
        <v>15</v>
      </c>
      <c r="AL75" s="1">
        <f t="shared" si="56"/>
        <v>16</v>
      </c>
      <c r="AM75" s="1">
        <v>3</v>
      </c>
      <c r="AN75">
        <f t="shared" si="57"/>
        <v>100000</v>
      </c>
      <c r="AO75" s="53">
        <v>5</v>
      </c>
      <c r="AP75">
        <f t="shared" si="58"/>
        <v>22233</v>
      </c>
      <c r="AQ75">
        <v>7411</v>
      </c>
      <c r="AR75">
        <f t="shared" si="59"/>
        <v>30018.32</v>
      </c>
      <c r="AS75">
        <f t="shared" si="60"/>
        <v>4.0505087032789096</v>
      </c>
      <c r="AT75" s="5">
        <f t="shared" si="61"/>
        <v>4</v>
      </c>
      <c r="AU75" s="5">
        <f t="shared" si="62"/>
        <v>5</v>
      </c>
    </row>
    <row r="76" spans="1:47" x14ac:dyDescent="0.2">
      <c r="A76" s="1"/>
      <c r="B76" s="1"/>
      <c r="C76" s="1"/>
      <c r="D76" s="53" t="s">
        <v>16</v>
      </c>
      <c r="E76" s="1">
        <f t="shared" si="43"/>
        <v>16</v>
      </c>
      <c r="F76" s="1">
        <v>4</v>
      </c>
      <c r="G76">
        <f t="shared" si="44"/>
        <v>100000</v>
      </c>
      <c r="H76" s="53">
        <v>3</v>
      </c>
      <c r="I76">
        <f t="shared" si="42"/>
        <v>26588</v>
      </c>
      <c r="J76">
        <v>6647</v>
      </c>
      <c r="K76">
        <f t="shared" si="45"/>
        <v>18458.400000000001</v>
      </c>
      <c r="L76">
        <f t="shared" si="46"/>
        <v>2.7769520084248533</v>
      </c>
      <c r="M76" s="5">
        <f t="shared" si="47"/>
        <v>2</v>
      </c>
      <c r="N76" s="5">
        <f t="shared" si="48"/>
        <v>3</v>
      </c>
      <c r="O76" s="1"/>
      <c r="P76" s="1"/>
      <c r="Q76" s="1"/>
      <c r="R76" s="1"/>
      <c r="S76" s="1"/>
      <c r="T76" s="1"/>
      <c r="U76" s="53" t="s">
        <v>16</v>
      </c>
      <c r="V76" s="1">
        <f t="shared" si="49"/>
        <v>16</v>
      </c>
      <c r="W76" s="1">
        <v>3</v>
      </c>
      <c r="X76">
        <f t="shared" si="50"/>
        <v>100000</v>
      </c>
      <c r="Y76" s="53">
        <v>3</v>
      </c>
      <c r="Z76">
        <f t="shared" si="51"/>
        <v>15585</v>
      </c>
      <c r="AA76">
        <v>5195</v>
      </c>
      <c r="AB76">
        <f t="shared" si="52"/>
        <v>13091.4</v>
      </c>
      <c r="AC76">
        <f t="shared" si="53"/>
        <v>2.52</v>
      </c>
      <c r="AD76" s="5">
        <f t="shared" si="54"/>
        <v>2</v>
      </c>
      <c r="AE76" s="5">
        <f t="shared" si="55"/>
        <v>3</v>
      </c>
      <c r="AF76" s="1"/>
      <c r="AG76" s="1"/>
      <c r="AH76" s="1"/>
      <c r="AI76" s="1"/>
      <c r="AJ76" s="1"/>
      <c r="AK76" s="53" t="s">
        <v>16</v>
      </c>
      <c r="AL76" s="1">
        <f t="shared" si="56"/>
        <v>16</v>
      </c>
      <c r="AM76" s="1">
        <v>3</v>
      </c>
      <c r="AN76">
        <f t="shared" si="57"/>
        <v>100000</v>
      </c>
      <c r="AO76" s="53">
        <v>5</v>
      </c>
      <c r="AP76">
        <f t="shared" si="58"/>
        <v>21021</v>
      </c>
      <c r="AQ76">
        <v>7007</v>
      </c>
      <c r="AR76">
        <f t="shared" si="59"/>
        <v>30018.32</v>
      </c>
      <c r="AS76">
        <f t="shared" si="60"/>
        <v>4.2840473811902386</v>
      </c>
      <c r="AT76" s="5">
        <f t="shared" si="61"/>
        <v>4</v>
      </c>
      <c r="AU76" s="5">
        <f t="shared" si="62"/>
        <v>5</v>
      </c>
    </row>
    <row r="77" spans="1:47" x14ac:dyDescent="0.2">
      <c r="A77" s="1"/>
      <c r="B77" s="1"/>
      <c r="C77" s="1"/>
      <c r="D77" s="53" t="s">
        <v>17</v>
      </c>
      <c r="E77" s="1">
        <f t="shared" si="43"/>
        <v>16</v>
      </c>
      <c r="F77" s="1">
        <v>3</v>
      </c>
      <c r="G77">
        <f t="shared" si="44"/>
        <v>100000</v>
      </c>
      <c r="H77" s="53">
        <v>3</v>
      </c>
      <c r="I77">
        <f t="shared" si="42"/>
        <v>19170</v>
      </c>
      <c r="J77">
        <v>6390</v>
      </c>
      <c r="K77">
        <f t="shared" si="45"/>
        <v>18458.400000000001</v>
      </c>
      <c r="L77">
        <f t="shared" si="46"/>
        <v>2.8886384976525825</v>
      </c>
      <c r="M77" s="5">
        <f t="shared" si="47"/>
        <v>2</v>
      </c>
      <c r="N77" s="5">
        <f t="shared" si="48"/>
        <v>3</v>
      </c>
      <c r="O77" s="1"/>
      <c r="P77" s="1"/>
      <c r="Q77" s="1"/>
      <c r="R77" s="1"/>
      <c r="S77" s="1"/>
      <c r="T77" s="1"/>
      <c r="U77" s="53" t="s">
        <v>17</v>
      </c>
      <c r="V77" s="1">
        <f t="shared" si="49"/>
        <v>16</v>
      </c>
      <c r="W77" s="1">
        <v>2</v>
      </c>
      <c r="X77">
        <f t="shared" si="50"/>
        <v>100000</v>
      </c>
      <c r="Y77" s="53">
        <v>3</v>
      </c>
      <c r="Z77">
        <f t="shared" si="51"/>
        <v>10724</v>
      </c>
      <c r="AA77">
        <v>5362</v>
      </c>
      <c r="AB77">
        <f t="shared" si="52"/>
        <v>13091.4</v>
      </c>
      <c r="AC77">
        <f t="shared" si="53"/>
        <v>2.4415143603133158</v>
      </c>
      <c r="AD77" s="5">
        <f t="shared" si="54"/>
        <v>2</v>
      </c>
      <c r="AE77" s="5">
        <f t="shared" si="55"/>
        <v>3</v>
      </c>
      <c r="AF77" s="1"/>
      <c r="AG77" s="1"/>
      <c r="AH77" s="1"/>
      <c r="AI77" s="1"/>
      <c r="AJ77" s="1"/>
      <c r="AK77" s="53" t="s">
        <v>17</v>
      </c>
      <c r="AL77" s="1">
        <f t="shared" si="56"/>
        <v>16</v>
      </c>
      <c r="AM77" s="1">
        <v>3</v>
      </c>
      <c r="AN77">
        <f t="shared" si="57"/>
        <v>100000</v>
      </c>
      <c r="AO77" s="53">
        <v>5</v>
      </c>
      <c r="AP77">
        <f t="shared" si="58"/>
        <v>20457</v>
      </c>
      <c r="AQ77">
        <v>6819</v>
      </c>
      <c r="AR77">
        <f t="shared" si="59"/>
        <v>30018.32</v>
      </c>
      <c r="AS77">
        <f t="shared" si="60"/>
        <v>4.4021586742924184</v>
      </c>
      <c r="AT77" s="5">
        <f t="shared" si="61"/>
        <v>4</v>
      </c>
      <c r="AU77" s="5">
        <f t="shared" si="62"/>
        <v>5</v>
      </c>
    </row>
    <row r="78" spans="1:47" x14ac:dyDescent="0.2">
      <c r="A78" s="1"/>
      <c r="B78" s="1"/>
      <c r="C78" s="1"/>
      <c r="D78" s="53" t="s">
        <v>18</v>
      </c>
      <c r="E78" s="1">
        <f t="shared" si="43"/>
        <v>16</v>
      </c>
      <c r="F78" s="1">
        <v>3</v>
      </c>
      <c r="G78">
        <f t="shared" si="44"/>
        <v>100000</v>
      </c>
      <c r="H78" s="53">
        <v>4</v>
      </c>
      <c r="I78">
        <f t="shared" si="42"/>
        <v>18291</v>
      </c>
      <c r="J78">
        <v>6097</v>
      </c>
      <c r="K78">
        <f t="shared" si="45"/>
        <v>18458.400000000001</v>
      </c>
      <c r="L78">
        <f t="shared" si="46"/>
        <v>3.0274561259635888</v>
      </c>
      <c r="M78" s="5">
        <f t="shared" si="47"/>
        <v>3</v>
      </c>
      <c r="N78" s="5">
        <f t="shared" si="48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49"/>
        <v>16</v>
      </c>
      <c r="W78" s="1">
        <v>2</v>
      </c>
      <c r="X78">
        <f t="shared" si="50"/>
        <v>100000</v>
      </c>
      <c r="Y78" s="53">
        <v>3</v>
      </c>
      <c r="Z78">
        <f t="shared" si="51"/>
        <v>11152</v>
      </c>
      <c r="AA78">
        <v>5576</v>
      </c>
      <c r="AB78">
        <f t="shared" si="52"/>
        <v>13091.4</v>
      </c>
      <c r="AC78">
        <f t="shared" si="53"/>
        <v>2.3478120516499281</v>
      </c>
      <c r="AD78" s="5">
        <f t="shared" si="54"/>
        <v>2</v>
      </c>
      <c r="AE78" s="5">
        <f t="shared" si="55"/>
        <v>3</v>
      </c>
      <c r="AF78" s="1"/>
      <c r="AG78" s="1"/>
      <c r="AH78" s="1"/>
      <c r="AI78" s="1"/>
      <c r="AJ78" s="1"/>
      <c r="AK78" s="53" t="s">
        <v>18</v>
      </c>
      <c r="AL78" s="1">
        <f t="shared" si="56"/>
        <v>16</v>
      </c>
      <c r="AM78" s="1">
        <v>2</v>
      </c>
      <c r="AN78">
        <f t="shared" si="57"/>
        <v>100000</v>
      </c>
      <c r="AO78" s="53">
        <v>5</v>
      </c>
      <c r="AP78">
        <f t="shared" si="58"/>
        <v>12772</v>
      </c>
      <c r="AQ78">
        <v>6386</v>
      </c>
      <c r="AR78">
        <f t="shared" si="59"/>
        <v>30018.32</v>
      </c>
      <c r="AS78">
        <f t="shared" si="60"/>
        <v>4.7006451612903222</v>
      </c>
      <c r="AT78" s="5">
        <f t="shared" si="61"/>
        <v>4</v>
      </c>
      <c r="AU78" s="5">
        <f t="shared" si="62"/>
        <v>5</v>
      </c>
    </row>
    <row r="79" spans="1:47" x14ac:dyDescent="0.2">
      <c r="A79" s="1"/>
      <c r="B79" s="1"/>
      <c r="C79" s="1"/>
      <c r="D79" s="53" t="s">
        <v>57</v>
      </c>
      <c r="E79" s="1">
        <f t="shared" si="43"/>
        <v>16</v>
      </c>
      <c r="F79" s="1">
        <v>2</v>
      </c>
      <c r="G79">
        <f>B$4/10</f>
        <v>100000</v>
      </c>
      <c r="H79" s="53">
        <v>4</v>
      </c>
      <c r="I79">
        <f t="shared" si="42"/>
        <v>11528</v>
      </c>
      <c r="J79">
        <v>5764</v>
      </c>
      <c r="K79">
        <f t="shared" si="45"/>
        <v>18458.400000000001</v>
      </c>
      <c r="L79">
        <f t="shared" si="46"/>
        <v>3.2023594725884803</v>
      </c>
      <c r="M79" s="5">
        <f t="shared" si="47"/>
        <v>3</v>
      </c>
      <c r="N79" s="5">
        <f t="shared" si="48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49"/>
        <v>16</v>
      </c>
      <c r="W79" s="1">
        <v>2</v>
      </c>
      <c r="X79">
        <f>S$4/10</f>
        <v>100000</v>
      </c>
      <c r="Y79" s="53">
        <v>3</v>
      </c>
      <c r="Z79">
        <f t="shared" si="51"/>
        <v>11038</v>
      </c>
      <c r="AA79">
        <v>5519</v>
      </c>
      <c r="AB79">
        <f t="shared" si="52"/>
        <v>13091.4</v>
      </c>
      <c r="AC79">
        <f t="shared" si="53"/>
        <v>2.3720601558253307</v>
      </c>
      <c r="AD79" s="5">
        <f t="shared" si="54"/>
        <v>2</v>
      </c>
      <c r="AE79" s="5">
        <f t="shared" si="55"/>
        <v>3</v>
      </c>
      <c r="AF79" s="1"/>
      <c r="AG79" s="1"/>
      <c r="AH79" s="1"/>
      <c r="AI79" s="1"/>
      <c r="AJ79" s="1"/>
      <c r="AK79" s="53" t="s">
        <v>57</v>
      </c>
      <c r="AL79" s="1">
        <f t="shared" si="56"/>
        <v>16</v>
      </c>
      <c r="AM79" s="1">
        <v>2</v>
      </c>
      <c r="AN79">
        <f>AI$4/10</f>
        <v>100000</v>
      </c>
      <c r="AO79" s="53">
        <v>6</v>
      </c>
      <c r="AP79">
        <f t="shared" si="58"/>
        <v>11684</v>
      </c>
      <c r="AQ79">
        <v>5842</v>
      </c>
      <c r="AR79">
        <f t="shared" si="59"/>
        <v>30018.32</v>
      </c>
      <c r="AS79">
        <f t="shared" si="60"/>
        <v>5.1383635741184523</v>
      </c>
      <c r="AT79" s="5">
        <f t="shared" si="61"/>
        <v>5</v>
      </c>
      <c r="AU79" s="5">
        <f t="shared" si="62"/>
        <v>6</v>
      </c>
    </row>
    <row r="80" spans="1:47" x14ac:dyDescent="0.2">
      <c r="A80" s="1"/>
      <c r="B80" s="1"/>
      <c r="C80" s="1"/>
      <c r="D80" s="53" t="s">
        <v>58</v>
      </c>
      <c r="E80" s="1">
        <f t="shared" si="43"/>
        <v>16</v>
      </c>
      <c r="F80" s="1">
        <v>2</v>
      </c>
      <c r="G80">
        <f t="shared" si="44"/>
        <v>100000</v>
      </c>
      <c r="H80" s="53">
        <v>4</v>
      </c>
      <c r="I80">
        <f t="shared" si="42"/>
        <v>10704</v>
      </c>
      <c r="J80">
        <v>5352</v>
      </c>
      <c r="K80">
        <f t="shared" si="45"/>
        <v>18458.400000000001</v>
      </c>
      <c r="L80">
        <f t="shared" si="46"/>
        <v>3.4488789237668165</v>
      </c>
      <c r="M80" s="5">
        <f t="shared" si="47"/>
        <v>3</v>
      </c>
      <c r="N80" s="5">
        <f t="shared" si="48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49"/>
        <v>16</v>
      </c>
      <c r="W80" s="1">
        <v>2</v>
      </c>
      <c r="X80">
        <f t="shared" si="50"/>
        <v>100000</v>
      </c>
      <c r="Y80" s="53">
        <v>3</v>
      </c>
      <c r="Z80">
        <f t="shared" si="51"/>
        <v>11142</v>
      </c>
      <c r="AA80">
        <v>5571</v>
      </c>
      <c r="AB80">
        <f t="shared" si="52"/>
        <v>13091.4</v>
      </c>
      <c r="AC80">
        <f t="shared" si="53"/>
        <v>2.3499192245557352</v>
      </c>
      <c r="AD80" s="5">
        <f t="shared" si="54"/>
        <v>2</v>
      </c>
      <c r="AE80" s="5">
        <f t="shared" si="55"/>
        <v>3</v>
      </c>
      <c r="AF80" s="1"/>
      <c r="AG80" s="1"/>
      <c r="AH80" s="1"/>
      <c r="AI80" s="1"/>
      <c r="AJ80" s="1"/>
      <c r="AK80" s="53" t="s">
        <v>58</v>
      </c>
      <c r="AL80" s="1">
        <f t="shared" si="56"/>
        <v>16</v>
      </c>
      <c r="AM80" s="1">
        <v>2</v>
      </c>
      <c r="AN80">
        <f t="shared" si="57"/>
        <v>100000</v>
      </c>
      <c r="AO80" s="53">
        <v>6</v>
      </c>
      <c r="AP80">
        <f t="shared" si="58"/>
        <v>10750</v>
      </c>
      <c r="AQ80">
        <v>5375</v>
      </c>
      <c r="AR80">
        <f t="shared" si="59"/>
        <v>30018.32</v>
      </c>
      <c r="AS80">
        <f t="shared" si="60"/>
        <v>5.5848037209302328</v>
      </c>
      <c r="AT80" s="5">
        <f t="shared" si="61"/>
        <v>5</v>
      </c>
      <c r="AU80" s="5">
        <f t="shared" si="62"/>
        <v>6</v>
      </c>
    </row>
    <row r="81" spans="1:63" x14ac:dyDescent="0.2">
      <c r="A81" s="1"/>
      <c r="B81" s="1"/>
      <c r="C81" s="1"/>
      <c r="D81" s="53" t="s">
        <v>59</v>
      </c>
      <c r="E81" s="1">
        <f t="shared" si="43"/>
        <v>16</v>
      </c>
      <c r="F81" s="1">
        <v>2</v>
      </c>
      <c r="G81">
        <f t="shared" si="44"/>
        <v>100000</v>
      </c>
      <c r="H81" s="1">
        <v>4</v>
      </c>
      <c r="I81">
        <f t="shared" si="42"/>
        <v>9768</v>
      </c>
      <c r="J81">
        <v>4884</v>
      </c>
      <c r="K81">
        <f t="shared" si="45"/>
        <v>18458.400000000001</v>
      </c>
      <c r="L81">
        <f t="shared" si="46"/>
        <v>3.7793611793611799</v>
      </c>
      <c r="M81" s="5">
        <f t="shared" si="47"/>
        <v>3</v>
      </c>
      <c r="N81" s="5">
        <f t="shared" si="48"/>
        <v>4</v>
      </c>
      <c r="O81" s="1"/>
      <c r="P81" s="1"/>
      <c r="Q81" s="1"/>
      <c r="R81" s="1"/>
      <c r="S81" s="1"/>
      <c r="T81" s="1"/>
      <c r="U81" s="53" t="s">
        <v>59</v>
      </c>
      <c r="V81" s="1">
        <f t="shared" si="49"/>
        <v>16</v>
      </c>
      <c r="W81" s="1">
        <v>2</v>
      </c>
      <c r="X81">
        <f t="shared" si="50"/>
        <v>100000</v>
      </c>
      <c r="Y81" s="1">
        <v>3</v>
      </c>
      <c r="Z81">
        <f t="shared" si="51"/>
        <v>10834</v>
      </c>
      <c r="AA81">
        <v>5417</v>
      </c>
      <c r="AB81">
        <f t="shared" si="52"/>
        <v>13091.4</v>
      </c>
      <c r="AC81">
        <f t="shared" si="53"/>
        <v>2.4167251246077166</v>
      </c>
      <c r="AD81" s="5">
        <f t="shared" si="54"/>
        <v>2</v>
      </c>
      <c r="AE81" s="5">
        <f t="shared" si="55"/>
        <v>3</v>
      </c>
      <c r="AF81" s="1"/>
      <c r="AG81" s="1"/>
      <c r="AH81" s="1"/>
      <c r="AI81" s="1"/>
      <c r="AJ81" s="1"/>
      <c r="AK81" s="53" t="s">
        <v>59</v>
      </c>
      <c r="AL81" s="1">
        <f t="shared" si="56"/>
        <v>16</v>
      </c>
      <c r="AM81" s="1">
        <v>2</v>
      </c>
      <c r="AN81">
        <f t="shared" si="57"/>
        <v>100000</v>
      </c>
      <c r="AO81" s="1">
        <v>7</v>
      </c>
      <c r="AP81">
        <f t="shared" si="58"/>
        <v>9714</v>
      </c>
      <c r="AQ81">
        <v>4857</v>
      </c>
      <c r="AR81">
        <f t="shared" si="59"/>
        <v>30018.32</v>
      </c>
      <c r="AS81">
        <f t="shared" si="60"/>
        <v>6.180424130121474</v>
      </c>
      <c r="AT81" s="5">
        <f t="shared" si="61"/>
        <v>6</v>
      </c>
      <c r="AU81" s="5">
        <f t="shared" si="62"/>
        <v>7</v>
      </c>
    </row>
    <row r="82" spans="1:63" x14ac:dyDescent="0.2">
      <c r="D82" s="53" t="s">
        <v>60</v>
      </c>
      <c r="E82" s="1">
        <f>ROUNDUP(LOG(J82,2), 0)+3</f>
        <v>16</v>
      </c>
      <c r="F82" s="1">
        <v>2</v>
      </c>
      <c r="G82">
        <f t="shared" si="44"/>
        <v>100000</v>
      </c>
      <c r="H82">
        <v>5</v>
      </c>
      <c r="I82">
        <f t="shared" si="42"/>
        <v>8816</v>
      </c>
      <c r="J82">
        <v>4408</v>
      </c>
      <c r="K82">
        <f t="shared" si="45"/>
        <v>18458.400000000001</v>
      </c>
      <c r="L82">
        <f t="shared" si="46"/>
        <v>4.1874773139745916</v>
      </c>
      <c r="M82" s="5">
        <f t="shared" si="47"/>
        <v>4</v>
      </c>
      <c r="N82" s="5">
        <f t="shared" si="48"/>
        <v>5</v>
      </c>
      <c r="U82" s="53" t="s">
        <v>60</v>
      </c>
      <c r="V82" s="1">
        <f t="shared" si="49"/>
        <v>16</v>
      </c>
      <c r="W82" s="1">
        <v>2</v>
      </c>
      <c r="X82">
        <f t="shared" si="50"/>
        <v>100000</v>
      </c>
      <c r="Y82">
        <v>3</v>
      </c>
      <c r="Z82">
        <f t="shared" si="51"/>
        <v>10630</v>
      </c>
      <c r="AA82">
        <v>5315</v>
      </c>
      <c r="AB82">
        <f t="shared" si="52"/>
        <v>13091.4</v>
      </c>
      <c r="AC82">
        <f t="shared" si="53"/>
        <v>2.4631044214487301</v>
      </c>
      <c r="AD82" s="5">
        <f t="shared" si="54"/>
        <v>2</v>
      </c>
      <c r="AE82" s="5">
        <f t="shared" si="55"/>
        <v>3</v>
      </c>
      <c r="AK82" s="53" t="s">
        <v>60</v>
      </c>
      <c r="AL82" s="1">
        <f t="shared" si="56"/>
        <v>16</v>
      </c>
      <c r="AM82" s="1">
        <v>2</v>
      </c>
      <c r="AN82">
        <f t="shared" si="57"/>
        <v>100000</v>
      </c>
      <c r="AO82">
        <v>7</v>
      </c>
      <c r="AP82">
        <f t="shared" si="58"/>
        <v>8664</v>
      </c>
      <c r="AQ82">
        <v>4332</v>
      </c>
      <c r="AR82">
        <f t="shared" si="59"/>
        <v>30018.32</v>
      </c>
      <c r="AS82">
        <f t="shared" si="60"/>
        <v>6.9294367497691596</v>
      </c>
      <c r="AT82" s="5">
        <f t="shared" si="61"/>
        <v>6</v>
      </c>
      <c r="AU82" s="5">
        <f t="shared" si="62"/>
        <v>7</v>
      </c>
    </row>
    <row r="83" spans="1:63" x14ac:dyDescent="0.2">
      <c r="D83" s="53" t="s">
        <v>61</v>
      </c>
      <c r="E83" s="1">
        <f t="shared" si="43"/>
        <v>15</v>
      </c>
      <c r="F83" s="1">
        <v>2</v>
      </c>
      <c r="G83">
        <f t="shared" si="44"/>
        <v>100000</v>
      </c>
      <c r="H83">
        <v>5</v>
      </c>
      <c r="I83">
        <f t="shared" si="42"/>
        <v>8072</v>
      </c>
      <c r="J83">
        <v>4036</v>
      </c>
      <c r="K83">
        <f t="shared" si="45"/>
        <v>18458.400000000001</v>
      </c>
      <c r="L83">
        <f t="shared" si="46"/>
        <v>4.5734390485629337</v>
      </c>
      <c r="M83" s="5">
        <f>_xlfn.FLOOR.PRECISE(L83)</f>
        <v>4</v>
      </c>
      <c r="N83" s="5">
        <f t="shared" si="48"/>
        <v>5</v>
      </c>
      <c r="U83" s="53" t="s">
        <v>61</v>
      </c>
      <c r="V83" s="1">
        <f t="shared" si="49"/>
        <v>16</v>
      </c>
      <c r="W83" s="1">
        <v>2</v>
      </c>
      <c r="X83">
        <f t="shared" si="50"/>
        <v>100000</v>
      </c>
      <c r="Y83">
        <v>3</v>
      </c>
      <c r="Z83">
        <f t="shared" si="51"/>
        <v>10012</v>
      </c>
      <c r="AA83">
        <v>5006</v>
      </c>
      <c r="AB83">
        <f t="shared" si="52"/>
        <v>13091.4</v>
      </c>
      <c r="AC83">
        <f t="shared" si="53"/>
        <v>2.615141829804235</v>
      </c>
      <c r="AD83" s="5">
        <f t="shared" si="54"/>
        <v>2</v>
      </c>
      <c r="AE83" s="5">
        <f t="shared" si="55"/>
        <v>3</v>
      </c>
      <c r="AK83" s="53" t="s">
        <v>61</v>
      </c>
      <c r="AL83" s="1">
        <f t="shared" si="56"/>
        <v>15</v>
      </c>
      <c r="AM83" s="1">
        <v>2</v>
      </c>
      <c r="AN83">
        <f t="shared" si="57"/>
        <v>100000</v>
      </c>
      <c r="AO83">
        <v>8</v>
      </c>
      <c r="AP83">
        <f t="shared" si="58"/>
        <v>7674</v>
      </c>
      <c r="AQ83">
        <v>3837</v>
      </c>
      <c r="AR83">
        <f t="shared" si="59"/>
        <v>30018.32</v>
      </c>
      <c r="AS83">
        <f t="shared" si="60"/>
        <v>7.8233828511858219</v>
      </c>
      <c r="AT83" s="5">
        <f t="shared" si="61"/>
        <v>7</v>
      </c>
      <c r="AU83" s="5">
        <f t="shared" si="62"/>
        <v>8</v>
      </c>
    </row>
    <row r="84" spans="1:63" x14ac:dyDescent="0.2">
      <c r="D84" s="53" t="s">
        <v>62</v>
      </c>
      <c r="E84" s="1">
        <f t="shared" si="43"/>
        <v>15</v>
      </c>
      <c r="F84" s="1">
        <v>2</v>
      </c>
      <c r="G84">
        <f t="shared" si="44"/>
        <v>100000</v>
      </c>
      <c r="H84">
        <v>6</v>
      </c>
      <c r="I84">
        <f t="shared" si="42"/>
        <v>7034</v>
      </c>
      <c r="J84">
        <v>3517</v>
      </c>
      <c r="K84">
        <f t="shared" si="45"/>
        <v>18458.400000000001</v>
      </c>
      <c r="L84">
        <f t="shared" si="46"/>
        <v>5.2483366505544504</v>
      </c>
      <c r="M84" s="5">
        <f t="shared" si="47"/>
        <v>5</v>
      </c>
      <c r="N84" s="5">
        <f t="shared" si="48"/>
        <v>6</v>
      </c>
      <c r="U84" s="53" t="s">
        <v>62</v>
      </c>
      <c r="V84" s="1">
        <f t="shared" si="49"/>
        <v>16</v>
      </c>
      <c r="W84" s="1">
        <v>2</v>
      </c>
      <c r="X84">
        <f t="shared" si="50"/>
        <v>100000</v>
      </c>
      <c r="Y84">
        <v>3</v>
      </c>
      <c r="Z84">
        <f t="shared" si="51"/>
        <v>9660</v>
      </c>
      <c r="AA84">
        <v>4830</v>
      </c>
      <c r="AB84">
        <f t="shared" si="52"/>
        <v>13091.4</v>
      </c>
      <c r="AC84">
        <f t="shared" si="53"/>
        <v>2.7104347826086954</v>
      </c>
      <c r="AD84" s="5">
        <f t="shared" si="54"/>
        <v>2</v>
      </c>
      <c r="AE84" s="5">
        <f t="shared" si="55"/>
        <v>3</v>
      </c>
      <c r="AK84" s="53" t="s">
        <v>62</v>
      </c>
      <c r="AL84" s="1">
        <f t="shared" si="56"/>
        <v>15</v>
      </c>
      <c r="AM84" s="1">
        <v>2</v>
      </c>
      <c r="AN84">
        <f t="shared" si="57"/>
        <v>100000</v>
      </c>
      <c r="AO84">
        <v>10</v>
      </c>
      <c r="AP84">
        <f t="shared" si="58"/>
        <v>6440</v>
      </c>
      <c r="AQ84">
        <v>3220</v>
      </c>
      <c r="AR84">
        <f t="shared" si="59"/>
        <v>30018.32</v>
      </c>
      <c r="AS84">
        <f t="shared" si="60"/>
        <v>9.3224596273291933</v>
      </c>
      <c r="AT84" s="5">
        <f t="shared" si="61"/>
        <v>9</v>
      </c>
      <c r="AU84" s="5">
        <f t="shared" si="62"/>
        <v>10</v>
      </c>
    </row>
    <row r="85" spans="1:63" x14ac:dyDescent="0.2">
      <c r="D85" s="53" t="s">
        <v>63</v>
      </c>
      <c r="E85" s="1">
        <f t="shared" si="43"/>
        <v>15</v>
      </c>
      <c r="F85" s="1">
        <v>2</v>
      </c>
      <c r="G85">
        <f t="shared" si="44"/>
        <v>100000</v>
      </c>
      <c r="H85">
        <v>6</v>
      </c>
      <c r="I85">
        <f t="shared" si="42"/>
        <v>6256</v>
      </c>
      <c r="J85">
        <v>3128</v>
      </c>
      <c r="K85">
        <f t="shared" si="45"/>
        <v>18458.400000000001</v>
      </c>
      <c r="L85">
        <f t="shared" si="46"/>
        <v>5.9010230179028138</v>
      </c>
      <c r="M85" s="5">
        <f t="shared" si="47"/>
        <v>5</v>
      </c>
      <c r="N85" s="5">
        <f t="shared" si="48"/>
        <v>6</v>
      </c>
      <c r="U85" s="53" t="s">
        <v>63</v>
      </c>
      <c r="V85" s="1">
        <f t="shared" si="49"/>
        <v>16</v>
      </c>
      <c r="W85" s="1">
        <v>2</v>
      </c>
      <c r="X85">
        <f t="shared" si="50"/>
        <v>100000</v>
      </c>
      <c r="Y85">
        <v>3</v>
      </c>
      <c r="Z85">
        <f t="shared" si="51"/>
        <v>9020</v>
      </c>
      <c r="AA85">
        <v>4510</v>
      </c>
      <c r="AB85">
        <f t="shared" si="52"/>
        <v>13091.4</v>
      </c>
      <c r="AC85">
        <f t="shared" si="53"/>
        <v>2.902749445676275</v>
      </c>
      <c r="AD85" s="5">
        <f t="shared" si="54"/>
        <v>2</v>
      </c>
      <c r="AE85" s="5">
        <f t="shared" si="55"/>
        <v>3</v>
      </c>
      <c r="AK85" s="53" t="s">
        <v>63</v>
      </c>
      <c r="AL85" s="1">
        <f t="shared" si="56"/>
        <v>15</v>
      </c>
      <c r="AM85" s="1">
        <v>2</v>
      </c>
      <c r="AN85">
        <f t="shared" si="57"/>
        <v>100000</v>
      </c>
      <c r="AO85">
        <v>12</v>
      </c>
      <c r="AP85">
        <f t="shared" si="58"/>
        <v>5434</v>
      </c>
      <c r="AQ85">
        <v>2717</v>
      </c>
      <c r="AR85">
        <f t="shared" si="59"/>
        <v>30018.32</v>
      </c>
      <c r="AS85">
        <f t="shared" si="60"/>
        <v>11.048332719911667</v>
      </c>
      <c r="AT85" s="5">
        <f t="shared" si="61"/>
        <v>11</v>
      </c>
      <c r="AU85" s="5">
        <f t="shared" si="62"/>
        <v>12</v>
      </c>
    </row>
    <row r="86" spans="1:63" x14ac:dyDescent="0.2">
      <c r="D86" s="53" t="s">
        <v>64</v>
      </c>
      <c r="E86" s="1">
        <f t="shared" si="43"/>
        <v>15</v>
      </c>
      <c r="F86" s="1">
        <v>2</v>
      </c>
      <c r="G86">
        <f t="shared" si="44"/>
        <v>100000</v>
      </c>
      <c r="H86">
        <v>7</v>
      </c>
      <c r="I86">
        <f t="shared" si="42"/>
        <v>5414</v>
      </c>
      <c r="J86">
        <v>2707</v>
      </c>
      <c r="K86">
        <f t="shared" si="45"/>
        <v>18458.400000000001</v>
      </c>
      <c r="L86">
        <f t="shared" si="46"/>
        <v>6.818766161802734</v>
      </c>
      <c r="M86" s="5">
        <f t="shared" si="47"/>
        <v>6</v>
      </c>
      <c r="N86" s="5">
        <f t="shared" si="48"/>
        <v>7</v>
      </c>
      <c r="U86" s="53" t="s">
        <v>64</v>
      </c>
      <c r="V86" s="1">
        <f t="shared" si="49"/>
        <v>16</v>
      </c>
      <c r="W86" s="1">
        <v>2</v>
      </c>
      <c r="X86">
        <f t="shared" si="50"/>
        <v>100000</v>
      </c>
      <c r="Y86">
        <v>4</v>
      </c>
      <c r="Z86">
        <f t="shared" si="51"/>
        <v>8318</v>
      </c>
      <c r="AA86">
        <v>4159</v>
      </c>
      <c r="AB86">
        <f t="shared" si="52"/>
        <v>13091.4</v>
      </c>
      <c r="AC86">
        <f t="shared" si="53"/>
        <v>3.1477278191873044</v>
      </c>
      <c r="AD86" s="5">
        <f t="shared" si="54"/>
        <v>3</v>
      </c>
      <c r="AE86" s="5">
        <f t="shared" si="55"/>
        <v>4</v>
      </c>
      <c r="AK86" s="53" t="s">
        <v>64</v>
      </c>
      <c r="AL86" s="1">
        <f t="shared" si="56"/>
        <v>15</v>
      </c>
      <c r="AM86" s="1">
        <v>2</v>
      </c>
      <c r="AN86">
        <f t="shared" si="57"/>
        <v>100000</v>
      </c>
      <c r="AO86">
        <v>14</v>
      </c>
      <c r="AP86">
        <f t="shared" si="58"/>
        <v>4512</v>
      </c>
      <c r="AQ86">
        <v>2256</v>
      </c>
      <c r="AR86">
        <f t="shared" si="59"/>
        <v>30018.32</v>
      </c>
      <c r="AS86">
        <f t="shared" si="60"/>
        <v>13.305992907801418</v>
      </c>
      <c r="AT86" s="5">
        <f t="shared" si="61"/>
        <v>13</v>
      </c>
      <c r="AU86" s="5">
        <f t="shared" si="62"/>
        <v>14</v>
      </c>
    </row>
    <row r="87" spans="1:63" x14ac:dyDescent="0.2">
      <c r="D87" s="53" t="s">
        <v>65</v>
      </c>
      <c r="E87" s="1">
        <f t="shared" si="43"/>
        <v>15</v>
      </c>
      <c r="F87" s="1">
        <v>2</v>
      </c>
      <c r="G87">
        <f t="shared" si="44"/>
        <v>100000</v>
      </c>
      <c r="H87">
        <v>9</v>
      </c>
      <c r="I87">
        <f t="shared" si="42"/>
        <v>4486</v>
      </c>
      <c r="J87">
        <v>2243</v>
      </c>
      <c r="K87">
        <f t="shared" si="45"/>
        <v>18458.400000000001</v>
      </c>
      <c r="L87">
        <f t="shared" si="46"/>
        <v>8.2293357111012035</v>
      </c>
      <c r="M87" s="5">
        <f t="shared" si="47"/>
        <v>8</v>
      </c>
      <c r="N87" s="5">
        <f t="shared" si="48"/>
        <v>9</v>
      </c>
      <c r="U87" s="53" t="s">
        <v>65</v>
      </c>
      <c r="V87" s="1">
        <f t="shared" si="49"/>
        <v>15</v>
      </c>
      <c r="W87" s="1">
        <v>2</v>
      </c>
      <c r="X87">
        <f t="shared" si="50"/>
        <v>100000</v>
      </c>
      <c r="Y87">
        <v>4</v>
      </c>
      <c r="Z87">
        <f t="shared" si="51"/>
        <v>7748</v>
      </c>
      <c r="AA87">
        <v>3874</v>
      </c>
      <c r="AB87">
        <f t="shared" si="52"/>
        <v>13091.4</v>
      </c>
      <c r="AC87">
        <f t="shared" si="53"/>
        <v>3.3792978833247287</v>
      </c>
      <c r="AD87" s="5">
        <f t="shared" si="54"/>
        <v>3</v>
      </c>
      <c r="AE87" s="5">
        <f t="shared" si="55"/>
        <v>4</v>
      </c>
      <c r="AK87" s="53" t="s">
        <v>65</v>
      </c>
      <c r="AL87" s="1">
        <f t="shared" si="56"/>
        <v>14</v>
      </c>
      <c r="AM87" s="1">
        <v>2</v>
      </c>
      <c r="AN87">
        <f t="shared" si="57"/>
        <v>100000</v>
      </c>
      <c r="AO87">
        <v>17</v>
      </c>
      <c r="AP87">
        <f t="shared" si="58"/>
        <v>3726</v>
      </c>
      <c r="AQ87">
        <v>1863</v>
      </c>
      <c r="AR87">
        <f t="shared" si="59"/>
        <v>30018.32</v>
      </c>
      <c r="AS87">
        <f t="shared" si="60"/>
        <v>16.112893183038111</v>
      </c>
      <c r="AT87" s="5">
        <f t="shared" si="61"/>
        <v>16</v>
      </c>
      <c r="AU87" s="5">
        <f t="shared" si="62"/>
        <v>17</v>
      </c>
    </row>
    <row r="88" spans="1:63" x14ac:dyDescent="0.2">
      <c r="D88" s="53" t="s">
        <v>66</v>
      </c>
      <c r="E88" s="1">
        <f t="shared" si="43"/>
        <v>14</v>
      </c>
      <c r="F88" s="1">
        <v>2</v>
      </c>
      <c r="G88">
        <f t="shared" si="44"/>
        <v>100000</v>
      </c>
      <c r="H88">
        <v>10</v>
      </c>
      <c r="I88">
        <f t="shared" si="42"/>
        <v>3760</v>
      </c>
      <c r="J88">
        <v>1880</v>
      </c>
      <c r="K88">
        <f t="shared" si="45"/>
        <v>18458.400000000001</v>
      </c>
      <c r="L88">
        <f t="shared" si="46"/>
        <v>9.8182978723404268</v>
      </c>
      <c r="M88" s="5">
        <f t="shared" si="47"/>
        <v>9</v>
      </c>
      <c r="N88" s="5">
        <f t="shared" si="48"/>
        <v>10</v>
      </c>
      <c r="U88" s="53" t="s">
        <v>66</v>
      </c>
      <c r="V88" s="1">
        <f t="shared" si="49"/>
        <v>15</v>
      </c>
      <c r="W88" s="1">
        <v>2</v>
      </c>
      <c r="X88">
        <f t="shared" si="50"/>
        <v>100000</v>
      </c>
      <c r="Y88">
        <v>4</v>
      </c>
      <c r="Z88">
        <f t="shared" si="51"/>
        <v>7034</v>
      </c>
      <c r="AA88">
        <v>3517</v>
      </c>
      <c r="AB88">
        <f t="shared" si="52"/>
        <v>13091.4</v>
      </c>
      <c r="AC88">
        <f t="shared" si="53"/>
        <v>3.7223201592266135</v>
      </c>
      <c r="AD88" s="5">
        <f t="shared" si="54"/>
        <v>3</v>
      </c>
      <c r="AE88" s="5">
        <f t="shared" si="55"/>
        <v>4</v>
      </c>
      <c r="AK88" s="53" t="s">
        <v>66</v>
      </c>
      <c r="AL88" s="1">
        <f t="shared" si="56"/>
        <v>14</v>
      </c>
      <c r="AM88" s="1">
        <v>2</v>
      </c>
      <c r="AN88">
        <f t="shared" si="57"/>
        <v>100000</v>
      </c>
      <c r="AO88">
        <v>22</v>
      </c>
      <c r="AP88">
        <f t="shared" si="58"/>
        <v>2828</v>
      </c>
      <c r="AQ88">
        <v>1414</v>
      </c>
      <c r="AR88">
        <f t="shared" si="59"/>
        <v>30018.32</v>
      </c>
      <c r="AS88">
        <f t="shared" si="60"/>
        <v>21.22936350777935</v>
      </c>
      <c r="AT88" s="5">
        <f t="shared" si="61"/>
        <v>21</v>
      </c>
      <c r="AU88" s="5">
        <f t="shared" si="62"/>
        <v>22</v>
      </c>
    </row>
    <row r="89" spans="1:63" x14ac:dyDescent="0.2">
      <c r="D89" s="53" t="s">
        <v>67</v>
      </c>
      <c r="E89" s="1">
        <f t="shared" si="43"/>
        <v>14</v>
      </c>
      <c r="F89" s="1">
        <v>2</v>
      </c>
      <c r="G89">
        <f t="shared" si="44"/>
        <v>100000</v>
      </c>
      <c r="H89">
        <v>13</v>
      </c>
      <c r="I89">
        <f t="shared" si="42"/>
        <v>2984</v>
      </c>
      <c r="J89">
        <v>1492</v>
      </c>
      <c r="K89">
        <f t="shared" si="45"/>
        <v>18458.400000000001</v>
      </c>
      <c r="L89">
        <f t="shared" si="46"/>
        <v>12.371581769436998</v>
      </c>
      <c r="M89" s="5">
        <f t="shared" si="47"/>
        <v>12</v>
      </c>
      <c r="N89" s="5">
        <f t="shared" si="48"/>
        <v>13</v>
      </c>
      <c r="U89" s="53" t="s">
        <v>67</v>
      </c>
      <c r="V89" s="1">
        <f t="shared" si="49"/>
        <v>15</v>
      </c>
      <c r="W89" s="1">
        <v>2</v>
      </c>
      <c r="X89">
        <f t="shared" si="50"/>
        <v>100000</v>
      </c>
      <c r="Y89">
        <v>5</v>
      </c>
      <c r="Z89">
        <f t="shared" si="51"/>
        <v>6172</v>
      </c>
      <c r="AA89">
        <v>3086</v>
      </c>
      <c r="AB89">
        <f t="shared" si="52"/>
        <v>13091.4</v>
      </c>
      <c r="AC89">
        <f t="shared" si="53"/>
        <v>4.2421905379131557</v>
      </c>
      <c r="AD89" s="5">
        <f t="shared" si="54"/>
        <v>4</v>
      </c>
      <c r="AE89" s="5">
        <f t="shared" si="55"/>
        <v>5</v>
      </c>
      <c r="AK89" s="53" t="s">
        <v>67</v>
      </c>
      <c r="AL89" s="1">
        <f t="shared" si="56"/>
        <v>14</v>
      </c>
      <c r="AM89" s="1">
        <v>2</v>
      </c>
      <c r="AN89">
        <f t="shared" si="57"/>
        <v>100000</v>
      </c>
      <c r="AO89">
        <v>27</v>
      </c>
      <c r="AP89">
        <f t="shared" si="58"/>
        <v>2260</v>
      </c>
      <c r="AQ89">
        <v>1130</v>
      </c>
      <c r="AR89">
        <f t="shared" si="59"/>
        <v>30018.32</v>
      </c>
      <c r="AS89">
        <f t="shared" si="60"/>
        <v>26.564884955752213</v>
      </c>
      <c r="AT89" s="5">
        <f t="shared" si="61"/>
        <v>26</v>
      </c>
      <c r="AU89" s="5">
        <f t="shared" si="62"/>
        <v>27</v>
      </c>
    </row>
    <row r="90" spans="1:63" x14ac:dyDescent="0.2">
      <c r="D90" s="53" t="s">
        <v>68</v>
      </c>
      <c r="E90" s="1">
        <f t="shared" si="43"/>
        <v>14</v>
      </c>
      <c r="F90" s="1">
        <v>2</v>
      </c>
      <c r="G90">
        <f t="shared" si="44"/>
        <v>100000</v>
      </c>
      <c r="H90">
        <v>16</v>
      </c>
      <c r="I90">
        <f t="shared" si="42"/>
        <v>2420</v>
      </c>
      <c r="J90">
        <v>1210</v>
      </c>
      <c r="K90">
        <f t="shared" si="45"/>
        <v>18458.400000000001</v>
      </c>
      <c r="L90">
        <f t="shared" si="46"/>
        <v>15.254876033057853</v>
      </c>
      <c r="M90" s="5">
        <f t="shared" si="47"/>
        <v>15</v>
      </c>
      <c r="N90" s="5">
        <f t="shared" si="48"/>
        <v>16</v>
      </c>
      <c r="U90" s="53" t="s">
        <v>68</v>
      </c>
      <c r="V90" s="1">
        <f t="shared" si="49"/>
        <v>15</v>
      </c>
      <c r="W90" s="1">
        <v>2</v>
      </c>
      <c r="X90">
        <f t="shared" si="50"/>
        <v>100000</v>
      </c>
      <c r="Y90">
        <v>5</v>
      </c>
      <c r="Z90">
        <f t="shared" si="51"/>
        <v>5344</v>
      </c>
      <c r="AA90">
        <v>2672</v>
      </c>
      <c r="AB90">
        <f t="shared" si="52"/>
        <v>13091.4</v>
      </c>
      <c r="AC90">
        <f t="shared" si="53"/>
        <v>4.8994760479041917</v>
      </c>
      <c r="AD90" s="5">
        <f t="shared" si="54"/>
        <v>4</v>
      </c>
      <c r="AE90" s="5">
        <f t="shared" si="55"/>
        <v>5</v>
      </c>
      <c r="AK90" s="53" t="s">
        <v>68</v>
      </c>
      <c r="AL90" s="1">
        <f t="shared" si="56"/>
        <v>13</v>
      </c>
      <c r="AM90" s="1">
        <v>2</v>
      </c>
      <c r="AN90">
        <f t="shared" si="57"/>
        <v>100000</v>
      </c>
      <c r="AO90">
        <v>38</v>
      </c>
      <c r="AP90">
        <f t="shared" si="58"/>
        <v>1590</v>
      </c>
      <c r="AQ90">
        <v>795</v>
      </c>
      <c r="AR90">
        <f t="shared" si="59"/>
        <v>30018.32</v>
      </c>
      <c r="AS90">
        <f t="shared" si="60"/>
        <v>37.758893081761009</v>
      </c>
      <c r="AT90" s="5">
        <f t="shared" si="61"/>
        <v>37</v>
      </c>
      <c r="AU90" s="5">
        <f t="shared" si="62"/>
        <v>38</v>
      </c>
    </row>
    <row r="91" spans="1:63" x14ac:dyDescent="0.2">
      <c r="D91" s="53" t="s">
        <v>69</v>
      </c>
      <c r="E91" s="1">
        <f t="shared" si="43"/>
        <v>13</v>
      </c>
      <c r="F91" s="1">
        <v>2</v>
      </c>
      <c r="G91">
        <f t="shared" si="44"/>
        <v>100000</v>
      </c>
      <c r="H91">
        <v>21</v>
      </c>
      <c r="I91">
        <f t="shared" si="42"/>
        <v>1832</v>
      </c>
      <c r="J91">
        <v>916</v>
      </c>
      <c r="K91">
        <f t="shared" si="45"/>
        <v>18458.400000000001</v>
      </c>
      <c r="L91">
        <f t="shared" si="46"/>
        <v>20.151091703056771</v>
      </c>
      <c r="M91" s="5">
        <f t="shared" si="47"/>
        <v>20</v>
      </c>
      <c r="N91" s="5">
        <f t="shared" si="48"/>
        <v>21</v>
      </c>
      <c r="U91" s="53" t="s">
        <v>69</v>
      </c>
      <c r="V91" s="1">
        <f t="shared" si="49"/>
        <v>15</v>
      </c>
      <c r="W91" s="1">
        <v>2</v>
      </c>
      <c r="X91">
        <f t="shared" si="50"/>
        <v>100000</v>
      </c>
      <c r="Y91">
        <v>6</v>
      </c>
      <c r="Z91">
        <f t="shared" si="51"/>
        <v>4636</v>
      </c>
      <c r="AA91">
        <v>2318</v>
      </c>
      <c r="AB91">
        <f t="shared" si="52"/>
        <v>13091.4</v>
      </c>
      <c r="AC91">
        <f t="shared" si="53"/>
        <v>5.6477135461604826</v>
      </c>
      <c r="AD91" s="5">
        <f t="shared" si="54"/>
        <v>5</v>
      </c>
      <c r="AE91" s="5">
        <f t="shared" si="55"/>
        <v>6</v>
      </c>
      <c r="AK91" s="53" t="s">
        <v>69</v>
      </c>
      <c r="AL91" s="1">
        <f t="shared" si="56"/>
        <v>13</v>
      </c>
      <c r="AM91" s="1">
        <v>2</v>
      </c>
      <c r="AN91">
        <f t="shared" si="57"/>
        <v>100000</v>
      </c>
      <c r="AO91">
        <v>55</v>
      </c>
      <c r="AP91">
        <f t="shared" si="58"/>
        <v>1100</v>
      </c>
      <c r="AQ91">
        <v>550</v>
      </c>
      <c r="AR91">
        <f t="shared" si="59"/>
        <v>30018.32</v>
      </c>
      <c r="AS91">
        <f t="shared" si="60"/>
        <v>54.578763636363632</v>
      </c>
      <c r="AT91" s="5">
        <f t="shared" si="61"/>
        <v>54</v>
      </c>
      <c r="AU91" s="5">
        <f t="shared" si="62"/>
        <v>55</v>
      </c>
    </row>
    <row r="92" spans="1:63" x14ac:dyDescent="0.2">
      <c r="D92" s="53" t="s">
        <v>70</v>
      </c>
      <c r="E92" s="1">
        <f t="shared" si="43"/>
        <v>13</v>
      </c>
      <c r="F92" s="1">
        <v>2</v>
      </c>
      <c r="G92">
        <f t="shared" si="44"/>
        <v>100000</v>
      </c>
      <c r="H92">
        <v>28</v>
      </c>
      <c r="I92">
        <f t="shared" si="42"/>
        <v>1356</v>
      </c>
      <c r="J92">
        <v>678</v>
      </c>
      <c r="K92">
        <f t="shared" si="45"/>
        <v>18458.400000000001</v>
      </c>
      <c r="L92">
        <f t="shared" si="46"/>
        <v>27.224778761061948</v>
      </c>
      <c r="M92" s="5">
        <f t="shared" si="47"/>
        <v>27</v>
      </c>
      <c r="N92" s="5">
        <f t="shared" si="48"/>
        <v>28</v>
      </c>
      <c r="U92" s="53" t="s">
        <v>70</v>
      </c>
      <c r="V92" s="1">
        <f t="shared" si="49"/>
        <v>14</v>
      </c>
      <c r="W92" s="1">
        <v>2</v>
      </c>
      <c r="X92">
        <f t="shared" si="50"/>
        <v>100000</v>
      </c>
      <c r="Y92">
        <v>7</v>
      </c>
      <c r="Z92">
        <f t="shared" si="51"/>
        <v>3786</v>
      </c>
      <c r="AA92">
        <v>1893</v>
      </c>
      <c r="AB92">
        <f t="shared" si="52"/>
        <v>13091.4</v>
      </c>
      <c r="AC92">
        <f t="shared" si="53"/>
        <v>6.9156893819334391</v>
      </c>
      <c r="AD92" s="5">
        <f t="shared" si="54"/>
        <v>6</v>
      </c>
      <c r="AE92" s="5">
        <f t="shared" si="55"/>
        <v>7</v>
      </c>
      <c r="AK92" s="53" t="s">
        <v>70</v>
      </c>
      <c r="AL92" s="1">
        <f t="shared" si="56"/>
        <v>12</v>
      </c>
      <c r="AM92" s="1">
        <v>1</v>
      </c>
      <c r="AN92">
        <f t="shared" si="57"/>
        <v>100000</v>
      </c>
      <c r="AO92">
        <v>82</v>
      </c>
      <c r="AP92">
        <f t="shared" si="58"/>
        <v>368</v>
      </c>
      <c r="AQ92">
        <v>368</v>
      </c>
      <c r="AR92">
        <f t="shared" si="59"/>
        <v>30018.32</v>
      </c>
      <c r="AS92">
        <f t="shared" si="60"/>
        <v>81.571521739130432</v>
      </c>
      <c r="AT92" s="5">
        <f t="shared" si="61"/>
        <v>81</v>
      </c>
      <c r="AU92" s="5">
        <f t="shared" si="62"/>
        <v>82</v>
      </c>
    </row>
    <row r="93" spans="1:63" x14ac:dyDescent="0.2">
      <c r="D93" s="53" t="s">
        <v>71</v>
      </c>
      <c r="E93" s="1">
        <f t="shared" si="43"/>
        <v>12</v>
      </c>
      <c r="F93" s="1">
        <v>1</v>
      </c>
      <c r="G93">
        <f t="shared" si="44"/>
        <v>100000</v>
      </c>
      <c r="H93">
        <v>43</v>
      </c>
      <c r="I93">
        <f t="shared" si="42"/>
        <v>432</v>
      </c>
      <c r="J93">
        <v>432</v>
      </c>
      <c r="K93">
        <f t="shared" si="45"/>
        <v>18458.400000000001</v>
      </c>
      <c r="L93">
        <f t="shared" si="46"/>
        <v>42.727777777777781</v>
      </c>
      <c r="M93" s="5">
        <f t="shared" si="47"/>
        <v>42</v>
      </c>
      <c r="N93" s="5">
        <f t="shared" si="48"/>
        <v>43</v>
      </c>
      <c r="U93" s="53" t="s">
        <v>71</v>
      </c>
      <c r="V93" s="1">
        <f t="shared" si="49"/>
        <v>14</v>
      </c>
      <c r="W93" s="1">
        <v>1</v>
      </c>
      <c r="X93">
        <f t="shared" si="50"/>
        <v>100000</v>
      </c>
      <c r="Y93">
        <v>9</v>
      </c>
      <c r="Z93">
        <f t="shared" si="51"/>
        <v>1555</v>
      </c>
      <c r="AA93">
        <v>1555</v>
      </c>
      <c r="AB93">
        <f t="shared" si="52"/>
        <v>13091.4</v>
      </c>
      <c r="AC93">
        <f t="shared" si="53"/>
        <v>8.4189067524115746</v>
      </c>
      <c r="AD93" s="5">
        <f t="shared" si="54"/>
        <v>8</v>
      </c>
      <c r="AE93" s="5">
        <f t="shared" si="55"/>
        <v>9</v>
      </c>
      <c r="AK93" s="53" t="s">
        <v>71</v>
      </c>
      <c r="AL93" s="1">
        <f t="shared" si="56"/>
        <v>11</v>
      </c>
      <c r="AM93" s="1">
        <v>1</v>
      </c>
      <c r="AN93">
        <f t="shared" si="57"/>
        <v>100000</v>
      </c>
      <c r="AO93">
        <v>138</v>
      </c>
      <c r="AP93">
        <f t="shared" si="58"/>
        <v>218</v>
      </c>
      <c r="AQ93">
        <v>218</v>
      </c>
      <c r="AR93">
        <f t="shared" si="59"/>
        <v>30018.32</v>
      </c>
      <c r="AS93">
        <f t="shared" si="60"/>
        <v>137.69871559633026</v>
      </c>
      <c r="AT93" s="5">
        <f t="shared" si="61"/>
        <v>137</v>
      </c>
      <c r="AU93" s="5">
        <f t="shared" si="62"/>
        <v>138</v>
      </c>
    </row>
    <row r="94" spans="1:63" x14ac:dyDescent="0.2">
      <c r="F94" t="s">
        <v>20</v>
      </c>
      <c r="I94">
        <f>SUM(I69:I93)</f>
        <v>461460</v>
      </c>
      <c r="J94">
        <f>SUM(J69:J93)</f>
        <v>99538</v>
      </c>
      <c r="W94" t="s">
        <v>20</v>
      </c>
      <c r="Z94">
        <f>SUM(Z69:Z93)</f>
        <v>327285</v>
      </c>
      <c r="AA94">
        <f>SUM(AA69:AA93)</f>
        <v>96247</v>
      </c>
      <c r="AM94" t="s">
        <v>20</v>
      </c>
      <c r="AP94">
        <f>SUM(AP69:AP93)</f>
        <v>750458</v>
      </c>
      <c r="AQ94">
        <f>SUM(AQ69:AQ93)</f>
        <v>99894</v>
      </c>
    </row>
    <row r="96" spans="1:63" x14ac:dyDescent="0.2">
      <c r="AL96">
        <v>15</v>
      </c>
      <c r="AM96">
        <v>16</v>
      </c>
      <c r="AO96">
        <v>16</v>
      </c>
      <c r="AP96">
        <v>16</v>
      </c>
      <c r="AQ96">
        <v>16</v>
      </c>
      <c r="AR96">
        <v>16</v>
      </c>
      <c r="AS96">
        <v>16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15</v>
      </c>
      <c r="BB96">
        <v>15</v>
      </c>
      <c r="BC96">
        <v>15</v>
      </c>
      <c r="BD96">
        <v>15</v>
      </c>
      <c r="BE96">
        <v>14</v>
      </c>
      <c r="BF96">
        <v>14</v>
      </c>
      <c r="BG96">
        <v>14</v>
      </c>
      <c r="BH96">
        <v>13</v>
      </c>
      <c r="BI96">
        <v>13</v>
      </c>
      <c r="BJ96">
        <v>12</v>
      </c>
      <c r="BK96">
        <v>11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69</v>
      </c>
      <c r="G100">
        <f>B$4/10</f>
        <v>100000</v>
      </c>
      <c r="H100" s="53">
        <v>10</v>
      </c>
      <c r="I100">
        <f t="shared" ref="I100:I124" si="63">F100*J100</f>
        <v>148557</v>
      </c>
      <c r="J100">
        <v>2153</v>
      </c>
      <c r="K100">
        <f>I$125/25</f>
        <v>21149.439999999999</v>
      </c>
      <c r="L100">
        <f>K100/J100</f>
        <v>9.8232419879238257</v>
      </c>
      <c r="M100" s="5">
        <f>_xlfn.FLOOR.PRECISE(L100)</f>
        <v>9</v>
      </c>
      <c r="N100" s="5">
        <f>ROUNDUP(L100,0)</f>
        <v>10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406</v>
      </c>
      <c r="X100">
        <f>S$4/10</f>
        <v>100000</v>
      </c>
      <c r="Y100" s="53">
        <v>42</v>
      </c>
      <c r="Z100">
        <f>W100*AA100</f>
        <v>285824</v>
      </c>
      <c r="AA100">
        <v>704</v>
      </c>
      <c r="AB100">
        <f>Z$125/25</f>
        <v>29281.279999999999</v>
      </c>
      <c r="AC100">
        <f>AB100/AA100</f>
        <v>41.592727272727274</v>
      </c>
      <c r="AD100" s="5">
        <f>_xlfn.FLOOR.PRECISE(AC100)</f>
        <v>41</v>
      </c>
      <c r="AE100" s="5">
        <f>ROUNDUP(AC100,0)</f>
        <v>42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28</v>
      </c>
      <c r="AN100">
        <f>AI$4/10</f>
        <v>100000</v>
      </c>
      <c r="AO100" s="53">
        <v>10</v>
      </c>
      <c r="AP100">
        <f>AM100*AQ100</f>
        <v>63196</v>
      </c>
      <c r="AQ100">
        <v>2257</v>
      </c>
      <c r="AR100">
        <f>AP$125/25</f>
        <v>20717.72</v>
      </c>
      <c r="AS100">
        <f>AR100/AQ100</f>
        <v>9.1793176783340726</v>
      </c>
      <c r="AT100" s="5">
        <f>_xlfn.FLOOR.PRECISE(AS100)</f>
        <v>9</v>
      </c>
      <c r="AU100" s="5">
        <f>ROUNDUP(AS100,0)</f>
        <v>10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64">ROUNDUP(LOG(J101,2), 0)+6</f>
        <v>19</v>
      </c>
      <c r="F101" s="53">
        <v>10</v>
      </c>
      <c r="G101">
        <f t="shared" ref="G101:G124" si="65">B$4/10</f>
        <v>100000</v>
      </c>
      <c r="H101" s="53">
        <v>6</v>
      </c>
      <c r="I101">
        <f t="shared" si="63"/>
        <v>41060</v>
      </c>
      <c r="J101">
        <v>4106</v>
      </c>
      <c r="K101">
        <f t="shared" ref="K101:K124" si="66">I$125/25</f>
        <v>21149.439999999999</v>
      </c>
      <c r="L101">
        <f t="shared" ref="L101:L124" si="67">K101/J101</f>
        <v>5.1508621529469067</v>
      </c>
      <c r="M101" s="5">
        <f t="shared" ref="M101:M124" si="68">_xlfn.FLOOR.PRECISE(L101)</f>
        <v>5</v>
      </c>
      <c r="N101" s="5">
        <f t="shared" ref="N101:N124" si="69">ROUNDUP(L101,0)</f>
        <v>6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70">V70+3</f>
        <v>17</v>
      </c>
      <c r="W101" s="53">
        <v>75</v>
      </c>
      <c r="X101">
        <f t="shared" ref="X101:X124" si="71">S$4/10</f>
        <v>100000</v>
      </c>
      <c r="Y101" s="53">
        <v>19</v>
      </c>
      <c r="Z101">
        <f t="shared" ref="Z101:Z124" si="72">W101*AA101</f>
        <v>117600</v>
      </c>
      <c r="AA101">
        <v>1568</v>
      </c>
      <c r="AB101">
        <f t="shared" ref="AB101:AB124" si="73">Z$125/25</f>
        <v>29281.279999999999</v>
      </c>
      <c r="AC101">
        <f t="shared" ref="AC101:AC124" si="74">AB101/AA101</f>
        <v>18.674285714285713</v>
      </c>
      <c r="AD101" s="5">
        <f t="shared" ref="AD101:AD124" si="75">_xlfn.FLOOR.PRECISE(AC101)</f>
        <v>18</v>
      </c>
      <c r="AE101" s="5">
        <f t="shared" ref="AE101:AE124" si="76">ROUNDUP(AC101,0)</f>
        <v>19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77">ROUNDUP(LOG(AQ101,2), 0)+6</f>
        <v>19</v>
      </c>
      <c r="AM101" s="53">
        <v>16</v>
      </c>
      <c r="AN101">
        <f t="shared" ref="AN101:AN124" si="78">AI$4/10</f>
        <v>100000</v>
      </c>
      <c r="AO101" s="53">
        <v>5</v>
      </c>
      <c r="AP101">
        <f t="shared" ref="AP101:AP124" si="79">AM101*AQ101</f>
        <v>69600</v>
      </c>
      <c r="AQ101">
        <v>4350</v>
      </c>
      <c r="AR101">
        <f t="shared" ref="AR101:AR124" si="80">AP$125/25</f>
        <v>20717.72</v>
      </c>
      <c r="AS101">
        <f t="shared" ref="AS101:AS124" si="81">AR101/AQ101</f>
        <v>4.7626942528735636</v>
      </c>
      <c r="AT101" s="5">
        <f t="shared" ref="AT101:AT124" si="82">_xlfn.FLOOR.PRECISE(AS101)</f>
        <v>4</v>
      </c>
      <c r="AU101" s="5">
        <f t="shared" ref="AU101:AU124" si="83">ROUNDUP(AS101,0)</f>
        <v>5</v>
      </c>
    </row>
    <row r="102" spans="1:47" x14ac:dyDescent="0.2">
      <c r="A102" s="1"/>
      <c r="B102" s="1"/>
      <c r="C102" s="1"/>
      <c r="D102" s="53" t="s">
        <v>11</v>
      </c>
      <c r="E102" s="1">
        <f t="shared" si="64"/>
        <v>19</v>
      </c>
      <c r="F102" s="53">
        <v>9</v>
      </c>
      <c r="G102">
        <f t="shared" si="65"/>
        <v>100000</v>
      </c>
      <c r="H102" s="53">
        <v>5</v>
      </c>
      <c r="I102">
        <f t="shared" si="63"/>
        <v>47493</v>
      </c>
      <c r="J102">
        <v>5277</v>
      </c>
      <c r="K102">
        <f t="shared" si="66"/>
        <v>21149.439999999999</v>
      </c>
      <c r="L102">
        <f t="shared" si="67"/>
        <v>4.007852946750047</v>
      </c>
      <c r="M102" s="5">
        <f t="shared" si="68"/>
        <v>4</v>
      </c>
      <c r="N102" s="5">
        <f t="shared" si="69"/>
        <v>5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70"/>
        <v>18</v>
      </c>
      <c r="W102" s="53">
        <v>19</v>
      </c>
      <c r="X102">
        <f t="shared" si="71"/>
        <v>100000</v>
      </c>
      <c r="Y102" s="53">
        <v>13</v>
      </c>
      <c r="Z102">
        <f t="shared" si="72"/>
        <v>44574</v>
      </c>
      <c r="AA102">
        <v>2346</v>
      </c>
      <c r="AB102">
        <f t="shared" si="73"/>
        <v>29281.279999999999</v>
      </c>
      <c r="AC102">
        <f t="shared" si="74"/>
        <v>12.481364023870418</v>
      </c>
      <c r="AD102" s="5">
        <f t="shared" si="75"/>
        <v>12</v>
      </c>
      <c r="AE102" s="5">
        <f t="shared" si="76"/>
        <v>13</v>
      </c>
      <c r="AF102" s="1"/>
      <c r="AG102" s="1"/>
      <c r="AH102" s="1"/>
      <c r="AI102" s="1"/>
      <c r="AJ102" s="1"/>
      <c r="AK102" s="53" t="s">
        <v>11</v>
      </c>
      <c r="AL102" s="1">
        <f t="shared" si="77"/>
        <v>19</v>
      </c>
      <c r="AM102" s="53">
        <v>10</v>
      </c>
      <c r="AN102">
        <f t="shared" si="78"/>
        <v>100000</v>
      </c>
      <c r="AO102" s="53">
        <v>4</v>
      </c>
      <c r="AP102">
        <f t="shared" si="79"/>
        <v>56910</v>
      </c>
      <c r="AQ102">
        <v>5691</v>
      </c>
      <c r="AR102">
        <f t="shared" si="80"/>
        <v>20717.72</v>
      </c>
      <c r="AS102">
        <f t="shared" si="81"/>
        <v>3.6404357757863295</v>
      </c>
      <c r="AT102" s="5">
        <f t="shared" si="82"/>
        <v>3</v>
      </c>
      <c r="AU102" s="5">
        <f t="shared" si="83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64"/>
        <v>19</v>
      </c>
      <c r="F103" s="1">
        <v>7</v>
      </c>
      <c r="G103">
        <f t="shared" si="65"/>
        <v>100000</v>
      </c>
      <c r="H103" s="53">
        <v>4</v>
      </c>
      <c r="I103">
        <f t="shared" si="63"/>
        <v>43176</v>
      </c>
      <c r="J103">
        <v>6168</v>
      </c>
      <c r="K103">
        <f t="shared" si="66"/>
        <v>21149.439999999999</v>
      </c>
      <c r="L103">
        <f t="shared" si="67"/>
        <v>3.4288975356679634</v>
      </c>
      <c r="M103" s="5">
        <f t="shared" si="68"/>
        <v>3</v>
      </c>
      <c r="N103" s="5">
        <f t="shared" si="69"/>
        <v>4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70"/>
        <v>18</v>
      </c>
      <c r="W103" s="1">
        <v>12</v>
      </c>
      <c r="X103">
        <f t="shared" si="71"/>
        <v>100000</v>
      </c>
      <c r="Y103" s="53">
        <v>10</v>
      </c>
      <c r="Z103">
        <f t="shared" si="72"/>
        <v>37788</v>
      </c>
      <c r="AA103">
        <v>3149</v>
      </c>
      <c r="AB103">
        <f t="shared" si="73"/>
        <v>29281.279999999999</v>
      </c>
      <c r="AC103">
        <f t="shared" si="74"/>
        <v>9.2985963798031115</v>
      </c>
      <c r="AD103" s="5">
        <f t="shared" si="75"/>
        <v>9</v>
      </c>
      <c r="AE103" s="5">
        <f t="shared" si="76"/>
        <v>10</v>
      </c>
      <c r="AF103" s="1"/>
      <c r="AG103" s="1"/>
      <c r="AH103" s="1"/>
      <c r="AI103" s="1"/>
      <c r="AJ103" s="1"/>
      <c r="AK103" s="53" t="s">
        <v>12</v>
      </c>
      <c r="AL103" s="1">
        <f t="shared" si="77"/>
        <v>19</v>
      </c>
      <c r="AM103" s="1">
        <v>9</v>
      </c>
      <c r="AN103">
        <f t="shared" si="78"/>
        <v>100000</v>
      </c>
      <c r="AO103" s="53">
        <v>4</v>
      </c>
      <c r="AP103">
        <f t="shared" si="79"/>
        <v>59823</v>
      </c>
      <c r="AQ103">
        <v>6647</v>
      </c>
      <c r="AR103">
        <f t="shared" si="80"/>
        <v>20717.72</v>
      </c>
      <c r="AS103">
        <f t="shared" si="81"/>
        <v>3.116852715510757</v>
      </c>
      <c r="AT103" s="5">
        <f t="shared" si="82"/>
        <v>3</v>
      </c>
      <c r="AU103" s="5">
        <f t="shared" si="83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64"/>
        <v>19</v>
      </c>
      <c r="F104" s="1">
        <v>6</v>
      </c>
      <c r="G104">
        <f t="shared" si="65"/>
        <v>100000</v>
      </c>
      <c r="H104" s="53">
        <v>4</v>
      </c>
      <c r="I104">
        <f t="shared" si="63"/>
        <v>39708</v>
      </c>
      <c r="J104">
        <v>6618</v>
      </c>
      <c r="K104">
        <f t="shared" si="66"/>
        <v>21149.439999999999</v>
      </c>
      <c r="L104">
        <f t="shared" si="67"/>
        <v>3.1957449380477483</v>
      </c>
      <c r="M104" s="5">
        <f t="shared" si="68"/>
        <v>3</v>
      </c>
      <c r="N104" s="5">
        <f t="shared" si="69"/>
        <v>4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70"/>
        <v>18</v>
      </c>
      <c r="W104" s="1">
        <v>7</v>
      </c>
      <c r="X104">
        <f t="shared" si="71"/>
        <v>100000</v>
      </c>
      <c r="Y104" s="53">
        <v>8</v>
      </c>
      <c r="Z104">
        <f t="shared" si="72"/>
        <v>26726</v>
      </c>
      <c r="AA104">
        <v>3818</v>
      </c>
      <c r="AB104">
        <f t="shared" si="73"/>
        <v>29281.279999999999</v>
      </c>
      <c r="AC104">
        <f t="shared" si="74"/>
        <v>7.6692718700890516</v>
      </c>
      <c r="AD104" s="5">
        <f t="shared" si="75"/>
        <v>7</v>
      </c>
      <c r="AE104" s="5">
        <f t="shared" si="76"/>
        <v>8</v>
      </c>
      <c r="AF104" s="1"/>
      <c r="AG104" s="1"/>
      <c r="AH104" s="1"/>
      <c r="AI104" s="1"/>
      <c r="AJ104" s="1"/>
      <c r="AK104" s="53" t="s">
        <v>13</v>
      </c>
      <c r="AL104" s="1">
        <f t="shared" si="77"/>
        <v>19</v>
      </c>
      <c r="AM104" s="1">
        <v>7</v>
      </c>
      <c r="AN104">
        <f t="shared" si="78"/>
        <v>100000</v>
      </c>
      <c r="AO104" s="53">
        <v>3</v>
      </c>
      <c r="AP104">
        <f t="shared" si="79"/>
        <v>50211</v>
      </c>
      <c r="AQ104">
        <v>7173</v>
      </c>
      <c r="AR104">
        <f t="shared" si="80"/>
        <v>20717.72</v>
      </c>
      <c r="AS104">
        <f t="shared" si="81"/>
        <v>2.8882922068869372</v>
      </c>
      <c r="AT104" s="5">
        <f t="shared" si="82"/>
        <v>2</v>
      </c>
      <c r="AU104" s="5">
        <f t="shared" si="83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64"/>
        <v>19</v>
      </c>
      <c r="F105" s="1">
        <v>5</v>
      </c>
      <c r="G105">
        <f t="shared" si="65"/>
        <v>100000</v>
      </c>
      <c r="H105" s="53">
        <v>4</v>
      </c>
      <c r="I105">
        <f t="shared" si="63"/>
        <v>33845</v>
      </c>
      <c r="J105">
        <v>6769</v>
      </c>
      <c r="K105">
        <f t="shared" si="66"/>
        <v>21149.439999999999</v>
      </c>
      <c r="L105">
        <f t="shared" si="67"/>
        <v>3.1244556064411286</v>
      </c>
      <c r="M105" s="5">
        <f t="shared" si="68"/>
        <v>3</v>
      </c>
      <c r="N105" s="5">
        <f t="shared" si="6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70"/>
        <v>19</v>
      </c>
      <c r="W105" s="1">
        <v>6</v>
      </c>
      <c r="X105">
        <f t="shared" si="71"/>
        <v>100000</v>
      </c>
      <c r="Y105" s="53">
        <v>7</v>
      </c>
      <c r="Z105">
        <f t="shared" si="72"/>
        <v>26730</v>
      </c>
      <c r="AA105">
        <v>4455</v>
      </c>
      <c r="AB105">
        <f t="shared" si="73"/>
        <v>29281.279999999999</v>
      </c>
      <c r="AC105">
        <f t="shared" si="74"/>
        <v>6.5726778900112235</v>
      </c>
      <c r="AD105" s="5">
        <f t="shared" si="75"/>
        <v>6</v>
      </c>
      <c r="AE105" s="5">
        <f t="shared" si="76"/>
        <v>7</v>
      </c>
      <c r="AF105" s="1"/>
      <c r="AG105" s="1"/>
      <c r="AH105" s="1"/>
      <c r="AI105" s="1"/>
      <c r="AJ105" s="1"/>
      <c r="AK105" s="53" t="s">
        <v>14</v>
      </c>
      <c r="AL105" s="1">
        <f t="shared" si="77"/>
        <v>19</v>
      </c>
      <c r="AM105" s="1">
        <v>6</v>
      </c>
      <c r="AN105">
        <f t="shared" si="78"/>
        <v>100000</v>
      </c>
      <c r="AO105" s="53">
        <v>3</v>
      </c>
      <c r="AP105">
        <f t="shared" si="79"/>
        <v>44274</v>
      </c>
      <c r="AQ105">
        <v>7379</v>
      </c>
      <c r="AR105">
        <f t="shared" si="80"/>
        <v>20717.72</v>
      </c>
      <c r="AS105">
        <f t="shared" si="81"/>
        <v>2.8076595744680852</v>
      </c>
      <c r="AT105" s="5">
        <f t="shared" si="82"/>
        <v>2</v>
      </c>
      <c r="AU105" s="5">
        <f t="shared" si="83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64"/>
        <v>19</v>
      </c>
      <c r="F106" s="1">
        <v>4</v>
      </c>
      <c r="G106">
        <f t="shared" si="65"/>
        <v>100000</v>
      </c>
      <c r="H106" s="53">
        <v>4</v>
      </c>
      <c r="I106">
        <f t="shared" si="63"/>
        <v>26664</v>
      </c>
      <c r="J106">
        <v>6666</v>
      </c>
      <c r="K106">
        <f t="shared" si="66"/>
        <v>21149.439999999999</v>
      </c>
      <c r="L106">
        <f t="shared" si="67"/>
        <v>3.1727332733273323</v>
      </c>
      <c r="M106" s="5">
        <f t="shared" si="68"/>
        <v>3</v>
      </c>
      <c r="N106" s="5">
        <f t="shared" si="6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70"/>
        <v>19</v>
      </c>
      <c r="W106" s="1">
        <v>5</v>
      </c>
      <c r="X106">
        <f t="shared" si="71"/>
        <v>100000</v>
      </c>
      <c r="Y106" s="53">
        <v>7</v>
      </c>
      <c r="Z106">
        <f t="shared" si="72"/>
        <v>24160</v>
      </c>
      <c r="AA106">
        <v>4832</v>
      </c>
      <c r="AB106">
        <f t="shared" si="73"/>
        <v>29281.279999999999</v>
      </c>
      <c r="AC106">
        <f t="shared" si="74"/>
        <v>6.0598675496688736</v>
      </c>
      <c r="AD106" s="5">
        <f t="shared" si="75"/>
        <v>6</v>
      </c>
      <c r="AE106" s="5">
        <f t="shared" si="76"/>
        <v>7</v>
      </c>
      <c r="AF106" s="1"/>
      <c r="AG106" s="1"/>
      <c r="AH106" s="1"/>
      <c r="AI106" s="1"/>
      <c r="AJ106" s="1"/>
      <c r="AK106" s="53" t="s">
        <v>15</v>
      </c>
      <c r="AL106" s="1">
        <f t="shared" si="77"/>
        <v>19</v>
      </c>
      <c r="AM106" s="1">
        <v>5</v>
      </c>
      <c r="AN106">
        <f t="shared" si="78"/>
        <v>100000</v>
      </c>
      <c r="AO106" s="53">
        <v>3</v>
      </c>
      <c r="AP106">
        <f t="shared" si="79"/>
        <v>37055</v>
      </c>
      <c r="AQ106">
        <v>7411</v>
      </c>
      <c r="AR106">
        <f t="shared" si="80"/>
        <v>20717.72</v>
      </c>
      <c r="AS106">
        <f t="shared" si="81"/>
        <v>2.7955363648630418</v>
      </c>
      <c r="AT106" s="5">
        <f t="shared" si="82"/>
        <v>2</v>
      </c>
      <c r="AU106" s="5">
        <f t="shared" si="83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64"/>
        <v>19</v>
      </c>
      <c r="F107" s="1">
        <v>4</v>
      </c>
      <c r="G107">
        <f t="shared" si="65"/>
        <v>100000</v>
      </c>
      <c r="H107" s="53">
        <v>4</v>
      </c>
      <c r="I107">
        <f t="shared" si="63"/>
        <v>26588</v>
      </c>
      <c r="J107">
        <v>6647</v>
      </c>
      <c r="K107">
        <f t="shared" si="66"/>
        <v>21149.439999999999</v>
      </c>
      <c r="L107">
        <f t="shared" si="67"/>
        <v>3.1818023168346619</v>
      </c>
      <c r="M107" s="5">
        <f t="shared" si="68"/>
        <v>3</v>
      </c>
      <c r="N107" s="5">
        <f t="shared" si="6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70"/>
        <v>19</v>
      </c>
      <c r="W107" s="1">
        <v>4</v>
      </c>
      <c r="X107">
        <f t="shared" si="71"/>
        <v>100000</v>
      </c>
      <c r="Y107" s="53">
        <v>6</v>
      </c>
      <c r="Z107">
        <f t="shared" si="72"/>
        <v>20780</v>
      </c>
      <c r="AA107">
        <v>5195</v>
      </c>
      <c r="AB107">
        <f t="shared" si="73"/>
        <v>29281.279999999999</v>
      </c>
      <c r="AC107">
        <f t="shared" si="74"/>
        <v>5.6364350336862366</v>
      </c>
      <c r="AD107" s="5">
        <f t="shared" si="75"/>
        <v>5</v>
      </c>
      <c r="AE107" s="5">
        <f t="shared" si="76"/>
        <v>6</v>
      </c>
      <c r="AF107" s="1"/>
      <c r="AG107" s="1"/>
      <c r="AH107" s="1"/>
      <c r="AI107" s="1"/>
      <c r="AJ107" s="1"/>
      <c r="AK107" s="53" t="s">
        <v>16</v>
      </c>
      <c r="AL107" s="1">
        <f t="shared" si="77"/>
        <v>19</v>
      </c>
      <c r="AM107" s="1">
        <v>4</v>
      </c>
      <c r="AN107">
        <f t="shared" si="78"/>
        <v>100000</v>
      </c>
      <c r="AO107" s="53">
        <v>3</v>
      </c>
      <c r="AP107">
        <f t="shared" si="79"/>
        <v>28028</v>
      </c>
      <c r="AQ107">
        <v>7007</v>
      </c>
      <c r="AR107">
        <f t="shared" si="80"/>
        <v>20717.72</v>
      </c>
      <c r="AS107">
        <f t="shared" si="81"/>
        <v>2.9567175681461397</v>
      </c>
      <c r="AT107" s="5">
        <f t="shared" si="82"/>
        <v>2</v>
      </c>
      <c r="AU107" s="5">
        <f t="shared" si="83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64"/>
        <v>19</v>
      </c>
      <c r="F108" s="1">
        <v>3</v>
      </c>
      <c r="G108">
        <f t="shared" si="65"/>
        <v>100000</v>
      </c>
      <c r="H108" s="53">
        <v>4</v>
      </c>
      <c r="I108">
        <f t="shared" si="63"/>
        <v>19170</v>
      </c>
      <c r="J108">
        <v>6390</v>
      </c>
      <c r="K108">
        <f t="shared" si="66"/>
        <v>21149.439999999999</v>
      </c>
      <c r="L108">
        <f t="shared" si="67"/>
        <v>3.3097715179968699</v>
      </c>
      <c r="M108" s="5">
        <f t="shared" si="68"/>
        <v>3</v>
      </c>
      <c r="N108" s="5">
        <f t="shared" si="69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70"/>
        <v>19</v>
      </c>
      <c r="W108" s="1">
        <v>3</v>
      </c>
      <c r="X108">
        <f t="shared" si="71"/>
        <v>100000</v>
      </c>
      <c r="Y108" s="53">
        <v>6</v>
      </c>
      <c r="Z108">
        <f t="shared" si="72"/>
        <v>16086</v>
      </c>
      <c r="AA108">
        <v>5362</v>
      </c>
      <c r="AB108">
        <f t="shared" si="73"/>
        <v>29281.279999999999</v>
      </c>
      <c r="AC108">
        <f t="shared" si="74"/>
        <v>5.4608877284595296</v>
      </c>
      <c r="AD108" s="5">
        <f t="shared" si="75"/>
        <v>5</v>
      </c>
      <c r="AE108" s="5">
        <f t="shared" si="76"/>
        <v>6</v>
      </c>
      <c r="AF108" s="1"/>
      <c r="AG108" s="1"/>
      <c r="AH108" s="1"/>
      <c r="AI108" s="1"/>
      <c r="AJ108" s="1"/>
      <c r="AK108" s="53" t="s">
        <v>17</v>
      </c>
      <c r="AL108" s="1">
        <f t="shared" si="77"/>
        <v>19</v>
      </c>
      <c r="AM108" s="1">
        <v>3</v>
      </c>
      <c r="AN108">
        <f t="shared" si="78"/>
        <v>100000</v>
      </c>
      <c r="AO108" s="53">
        <v>4</v>
      </c>
      <c r="AP108">
        <f t="shared" si="79"/>
        <v>20457</v>
      </c>
      <c r="AQ108">
        <v>6819</v>
      </c>
      <c r="AR108">
        <f t="shared" si="80"/>
        <v>20717.72</v>
      </c>
      <c r="AS108">
        <f t="shared" si="81"/>
        <v>3.038234345211908</v>
      </c>
      <c r="AT108" s="5">
        <f t="shared" si="82"/>
        <v>3</v>
      </c>
      <c r="AU108" s="5">
        <f t="shared" si="83"/>
        <v>4</v>
      </c>
    </row>
    <row r="109" spans="1:47" x14ac:dyDescent="0.2">
      <c r="A109" s="1"/>
      <c r="B109" s="1"/>
      <c r="C109" s="1"/>
      <c r="D109" s="53" t="s">
        <v>18</v>
      </c>
      <c r="E109" s="1">
        <f t="shared" si="64"/>
        <v>19</v>
      </c>
      <c r="F109" s="1">
        <v>3</v>
      </c>
      <c r="G109">
        <f t="shared" si="65"/>
        <v>100000</v>
      </c>
      <c r="H109" s="53">
        <v>4</v>
      </c>
      <c r="I109">
        <f t="shared" si="63"/>
        <v>18291</v>
      </c>
      <c r="J109">
        <v>6097</v>
      </c>
      <c r="K109">
        <f t="shared" si="66"/>
        <v>21149.439999999999</v>
      </c>
      <c r="L109">
        <f t="shared" si="67"/>
        <v>3.4688272921108738</v>
      </c>
      <c r="M109" s="5">
        <f t="shared" si="68"/>
        <v>3</v>
      </c>
      <c r="N109" s="5">
        <f t="shared" si="69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70"/>
        <v>19</v>
      </c>
      <c r="W109" s="1">
        <v>3</v>
      </c>
      <c r="X109">
        <f t="shared" si="71"/>
        <v>100000</v>
      </c>
      <c r="Y109" s="53">
        <v>6</v>
      </c>
      <c r="Z109">
        <f t="shared" si="72"/>
        <v>16728</v>
      </c>
      <c r="AA109">
        <v>5576</v>
      </c>
      <c r="AB109">
        <f t="shared" si="73"/>
        <v>29281.279999999999</v>
      </c>
      <c r="AC109">
        <f t="shared" si="74"/>
        <v>5.251305595408895</v>
      </c>
      <c r="AD109" s="5">
        <f t="shared" si="75"/>
        <v>5</v>
      </c>
      <c r="AE109" s="5">
        <f t="shared" si="76"/>
        <v>6</v>
      </c>
      <c r="AF109" s="1"/>
      <c r="AG109" s="1"/>
      <c r="AH109" s="1"/>
      <c r="AI109" s="1"/>
      <c r="AJ109" s="1"/>
      <c r="AK109" s="53" t="s">
        <v>18</v>
      </c>
      <c r="AL109" s="1">
        <f t="shared" si="77"/>
        <v>19</v>
      </c>
      <c r="AM109" s="1">
        <v>2</v>
      </c>
      <c r="AN109">
        <f t="shared" si="78"/>
        <v>100000</v>
      </c>
      <c r="AO109" s="53">
        <v>4</v>
      </c>
      <c r="AP109">
        <f t="shared" si="79"/>
        <v>12772</v>
      </c>
      <c r="AQ109">
        <v>6386</v>
      </c>
      <c r="AR109">
        <f t="shared" si="80"/>
        <v>20717.72</v>
      </c>
      <c r="AS109">
        <f t="shared" si="81"/>
        <v>3.2442405261509553</v>
      </c>
      <c r="AT109" s="5">
        <f t="shared" si="82"/>
        <v>3</v>
      </c>
      <c r="AU109" s="5">
        <f t="shared" si="83"/>
        <v>4</v>
      </c>
    </row>
    <row r="110" spans="1:47" x14ac:dyDescent="0.2">
      <c r="A110" s="1"/>
      <c r="B110" s="1"/>
      <c r="C110" s="1"/>
      <c r="D110" s="53" t="s">
        <v>57</v>
      </c>
      <c r="E110" s="1">
        <f t="shared" si="64"/>
        <v>19</v>
      </c>
      <c r="F110" s="1">
        <v>2</v>
      </c>
      <c r="G110">
        <f>B$4/10</f>
        <v>100000</v>
      </c>
      <c r="H110" s="53">
        <v>4</v>
      </c>
      <c r="I110">
        <f t="shared" si="63"/>
        <v>11528</v>
      </c>
      <c r="J110">
        <v>5764</v>
      </c>
      <c r="K110">
        <f t="shared" si="66"/>
        <v>21149.439999999999</v>
      </c>
      <c r="L110">
        <f t="shared" si="67"/>
        <v>3.6692297015961137</v>
      </c>
      <c r="M110" s="5">
        <f t="shared" si="68"/>
        <v>3</v>
      </c>
      <c r="N110" s="5">
        <f t="shared" si="69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70"/>
        <v>19</v>
      </c>
      <c r="W110" s="1">
        <v>2</v>
      </c>
      <c r="X110">
        <f>S$4/10</f>
        <v>100000</v>
      </c>
      <c r="Y110" s="53">
        <v>6</v>
      </c>
      <c r="Z110">
        <f t="shared" si="72"/>
        <v>11038</v>
      </c>
      <c r="AA110">
        <v>5519</v>
      </c>
      <c r="AB110">
        <f t="shared" si="73"/>
        <v>29281.279999999999</v>
      </c>
      <c r="AC110">
        <f t="shared" si="74"/>
        <v>5.3055408588512414</v>
      </c>
      <c r="AD110" s="5">
        <f t="shared" si="75"/>
        <v>5</v>
      </c>
      <c r="AE110" s="5">
        <f t="shared" si="76"/>
        <v>6</v>
      </c>
      <c r="AF110" s="1"/>
      <c r="AG110" s="1"/>
      <c r="AH110" s="1"/>
      <c r="AI110" s="1"/>
      <c r="AJ110" s="1"/>
      <c r="AK110" s="53" t="s">
        <v>57</v>
      </c>
      <c r="AL110" s="1">
        <f t="shared" si="77"/>
        <v>19</v>
      </c>
      <c r="AM110" s="1">
        <v>2</v>
      </c>
      <c r="AN110">
        <f>AI$4/10</f>
        <v>100000</v>
      </c>
      <c r="AO110" s="53">
        <v>4</v>
      </c>
      <c r="AP110">
        <f t="shared" si="79"/>
        <v>11684</v>
      </c>
      <c r="AQ110">
        <v>5842</v>
      </c>
      <c r="AR110">
        <f t="shared" si="80"/>
        <v>20717.72</v>
      </c>
      <c r="AS110">
        <f t="shared" si="81"/>
        <v>3.5463402944197195</v>
      </c>
      <c r="AT110" s="5">
        <f t="shared" si="82"/>
        <v>3</v>
      </c>
      <c r="AU110" s="5">
        <f t="shared" si="83"/>
        <v>4</v>
      </c>
    </row>
    <row r="111" spans="1:47" x14ac:dyDescent="0.2">
      <c r="A111" s="1"/>
      <c r="B111" s="1"/>
      <c r="C111" s="1"/>
      <c r="D111" s="53" t="s">
        <v>58</v>
      </c>
      <c r="E111" s="1">
        <f t="shared" si="64"/>
        <v>19</v>
      </c>
      <c r="F111" s="1">
        <v>2</v>
      </c>
      <c r="G111">
        <f t="shared" si="65"/>
        <v>100000</v>
      </c>
      <c r="H111" s="53">
        <v>4</v>
      </c>
      <c r="I111">
        <f t="shared" si="63"/>
        <v>10704</v>
      </c>
      <c r="J111">
        <v>5352</v>
      </c>
      <c r="K111">
        <f t="shared" si="66"/>
        <v>21149.439999999999</v>
      </c>
      <c r="L111">
        <f t="shared" si="67"/>
        <v>3.9516890881913302</v>
      </c>
      <c r="M111" s="5">
        <f t="shared" si="68"/>
        <v>3</v>
      </c>
      <c r="N111" s="5">
        <f t="shared" si="69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70"/>
        <v>19</v>
      </c>
      <c r="W111" s="1">
        <v>2</v>
      </c>
      <c r="X111">
        <f t="shared" si="71"/>
        <v>100000</v>
      </c>
      <c r="Y111" s="53">
        <v>6</v>
      </c>
      <c r="Z111">
        <f t="shared" si="72"/>
        <v>11142</v>
      </c>
      <c r="AA111">
        <v>5571</v>
      </c>
      <c r="AB111">
        <f t="shared" si="73"/>
        <v>29281.279999999999</v>
      </c>
      <c r="AC111">
        <f t="shared" si="74"/>
        <v>5.2560186681026746</v>
      </c>
      <c r="AD111" s="5">
        <f t="shared" si="75"/>
        <v>5</v>
      </c>
      <c r="AE111" s="5">
        <f t="shared" si="76"/>
        <v>6</v>
      </c>
      <c r="AF111" s="1"/>
      <c r="AG111" s="1"/>
      <c r="AH111" s="1"/>
      <c r="AI111" s="1"/>
      <c r="AJ111" s="1"/>
      <c r="AK111" s="53" t="s">
        <v>58</v>
      </c>
      <c r="AL111" s="1">
        <f t="shared" si="77"/>
        <v>19</v>
      </c>
      <c r="AM111" s="1">
        <v>2</v>
      </c>
      <c r="AN111">
        <f t="shared" si="78"/>
        <v>100000</v>
      </c>
      <c r="AO111" s="53">
        <v>4</v>
      </c>
      <c r="AP111">
        <f t="shared" si="79"/>
        <v>10750</v>
      </c>
      <c r="AQ111">
        <v>5375</v>
      </c>
      <c r="AR111">
        <f t="shared" si="80"/>
        <v>20717.72</v>
      </c>
      <c r="AS111">
        <f t="shared" si="81"/>
        <v>3.8544595348837212</v>
      </c>
      <c r="AT111" s="5">
        <f t="shared" si="82"/>
        <v>3</v>
      </c>
      <c r="AU111" s="5">
        <f t="shared" si="83"/>
        <v>4</v>
      </c>
    </row>
    <row r="112" spans="1:47" x14ac:dyDescent="0.2">
      <c r="A112" s="1"/>
      <c r="B112" s="1"/>
      <c r="C112" s="1"/>
      <c r="D112" s="53" t="s">
        <v>59</v>
      </c>
      <c r="E112" s="1">
        <f t="shared" si="64"/>
        <v>19</v>
      </c>
      <c r="F112" s="1">
        <v>2</v>
      </c>
      <c r="G112">
        <f t="shared" si="65"/>
        <v>100000</v>
      </c>
      <c r="H112" s="1">
        <v>5</v>
      </c>
      <c r="I112">
        <f t="shared" si="63"/>
        <v>9768</v>
      </c>
      <c r="J112">
        <v>4884</v>
      </c>
      <c r="K112">
        <f t="shared" si="66"/>
        <v>21149.439999999999</v>
      </c>
      <c r="L112">
        <f t="shared" si="67"/>
        <v>4.3303521703521701</v>
      </c>
      <c r="M112" s="5">
        <f t="shared" si="68"/>
        <v>4</v>
      </c>
      <c r="N112" s="5">
        <f t="shared" si="69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70"/>
        <v>19</v>
      </c>
      <c r="W112" s="1">
        <v>2</v>
      </c>
      <c r="X112">
        <f t="shared" si="71"/>
        <v>100000</v>
      </c>
      <c r="Y112" s="1">
        <v>6</v>
      </c>
      <c r="Z112">
        <f t="shared" si="72"/>
        <v>10834</v>
      </c>
      <c r="AA112">
        <v>5417</v>
      </c>
      <c r="AB112">
        <f t="shared" si="73"/>
        <v>29281.279999999999</v>
      </c>
      <c r="AC112">
        <f t="shared" si="74"/>
        <v>5.4054421266383601</v>
      </c>
      <c r="AD112" s="5">
        <f t="shared" si="75"/>
        <v>5</v>
      </c>
      <c r="AE112" s="5">
        <f t="shared" si="76"/>
        <v>6</v>
      </c>
      <c r="AF112" s="1"/>
      <c r="AG112" s="1"/>
      <c r="AH112" s="1"/>
      <c r="AI112" s="1"/>
      <c r="AJ112" s="1"/>
      <c r="AK112" s="53" t="s">
        <v>59</v>
      </c>
      <c r="AL112" s="1">
        <f t="shared" si="77"/>
        <v>19</v>
      </c>
      <c r="AM112" s="1">
        <v>2</v>
      </c>
      <c r="AN112">
        <f t="shared" si="78"/>
        <v>100000</v>
      </c>
      <c r="AO112" s="1">
        <v>5</v>
      </c>
      <c r="AP112">
        <f t="shared" si="79"/>
        <v>9714</v>
      </c>
      <c r="AQ112">
        <v>4857</v>
      </c>
      <c r="AR112">
        <f t="shared" si="80"/>
        <v>20717.72</v>
      </c>
      <c r="AS112">
        <f t="shared" si="81"/>
        <v>4.2655383981881823</v>
      </c>
      <c r="AT112" s="5">
        <f t="shared" si="82"/>
        <v>4</v>
      </c>
      <c r="AU112" s="5">
        <f t="shared" si="83"/>
        <v>5</v>
      </c>
    </row>
    <row r="113" spans="1:63" x14ac:dyDescent="0.2">
      <c r="A113" s="1"/>
      <c r="B113" s="1"/>
      <c r="C113" s="1"/>
      <c r="D113" s="53" t="s">
        <v>60</v>
      </c>
      <c r="E113" s="1">
        <f t="shared" si="64"/>
        <v>19</v>
      </c>
      <c r="F113" s="1">
        <v>2</v>
      </c>
      <c r="G113">
        <f t="shared" si="65"/>
        <v>100000</v>
      </c>
      <c r="H113" s="1">
        <v>5</v>
      </c>
      <c r="I113">
        <f t="shared" si="63"/>
        <v>8816</v>
      </c>
      <c r="J113">
        <v>4408</v>
      </c>
      <c r="K113">
        <f t="shared" si="66"/>
        <v>21149.439999999999</v>
      </c>
      <c r="L113">
        <f t="shared" si="67"/>
        <v>4.7979673321234113</v>
      </c>
      <c r="M113" s="5">
        <f t="shared" si="68"/>
        <v>4</v>
      </c>
      <c r="N113" s="5">
        <f t="shared" si="69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70"/>
        <v>19</v>
      </c>
      <c r="W113" s="1">
        <v>2</v>
      </c>
      <c r="X113">
        <f t="shared" si="71"/>
        <v>100000</v>
      </c>
      <c r="Y113" s="1">
        <v>6</v>
      </c>
      <c r="Z113">
        <f t="shared" si="72"/>
        <v>10630</v>
      </c>
      <c r="AA113">
        <v>5315</v>
      </c>
      <c r="AB113">
        <f t="shared" si="73"/>
        <v>29281.279999999999</v>
      </c>
      <c r="AC113">
        <f t="shared" si="74"/>
        <v>5.5091777986829724</v>
      </c>
      <c r="AD113" s="5">
        <f t="shared" si="75"/>
        <v>5</v>
      </c>
      <c r="AE113" s="5">
        <f t="shared" si="76"/>
        <v>6</v>
      </c>
      <c r="AF113" s="1"/>
      <c r="AG113" s="1"/>
      <c r="AH113" s="1"/>
      <c r="AI113" s="1"/>
      <c r="AJ113" s="1"/>
      <c r="AK113" s="53" t="s">
        <v>60</v>
      </c>
      <c r="AL113" s="1">
        <f t="shared" si="77"/>
        <v>19</v>
      </c>
      <c r="AM113" s="1">
        <v>2</v>
      </c>
      <c r="AN113">
        <f t="shared" si="78"/>
        <v>100000</v>
      </c>
      <c r="AO113" s="1">
        <v>5</v>
      </c>
      <c r="AP113">
        <f t="shared" si="79"/>
        <v>8664</v>
      </c>
      <c r="AQ113">
        <v>4332</v>
      </c>
      <c r="AR113">
        <f t="shared" si="80"/>
        <v>20717.72</v>
      </c>
      <c r="AS113">
        <f t="shared" si="81"/>
        <v>4.782483841181902</v>
      </c>
      <c r="AT113" s="5">
        <f t="shared" si="82"/>
        <v>4</v>
      </c>
      <c r="AU113" s="5">
        <f t="shared" si="83"/>
        <v>5</v>
      </c>
    </row>
    <row r="114" spans="1:63" x14ac:dyDescent="0.2">
      <c r="A114" s="1"/>
      <c r="B114" s="1"/>
      <c r="C114" s="1"/>
      <c r="D114" s="53" t="s">
        <v>61</v>
      </c>
      <c r="E114" s="1">
        <f t="shared" si="64"/>
        <v>18</v>
      </c>
      <c r="F114" s="1">
        <v>2</v>
      </c>
      <c r="G114">
        <f t="shared" si="65"/>
        <v>100000</v>
      </c>
      <c r="H114" s="1">
        <v>6</v>
      </c>
      <c r="I114">
        <f t="shared" si="63"/>
        <v>8072</v>
      </c>
      <c r="J114">
        <v>4036</v>
      </c>
      <c r="K114">
        <f t="shared" si="66"/>
        <v>21149.439999999999</v>
      </c>
      <c r="L114">
        <f t="shared" si="67"/>
        <v>5.2401982160555001</v>
      </c>
      <c r="M114" s="5">
        <f>_xlfn.FLOOR.PRECISE(L114)</f>
        <v>5</v>
      </c>
      <c r="N114" s="5">
        <f t="shared" si="69"/>
        <v>6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70"/>
        <v>19</v>
      </c>
      <c r="W114" s="1">
        <v>2</v>
      </c>
      <c r="X114">
        <f t="shared" si="71"/>
        <v>100000</v>
      </c>
      <c r="Y114" s="1">
        <v>6</v>
      </c>
      <c r="Z114">
        <f t="shared" si="72"/>
        <v>10012</v>
      </c>
      <c r="AA114">
        <v>5006</v>
      </c>
      <c r="AB114">
        <f t="shared" si="73"/>
        <v>29281.279999999999</v>
      </c>
      <c r="AC114">
        <f t="shared" si="74"/>
        <v>5.8492369157011588</v>
      </c>
      <c r="AD114" s="5">
        <f t="shared" si="75"/>
        <v>5</v>
      </c>
      <c r="AE114" s="5">
        <f t="shared" si="76"/>
        <v>6</v>
      </c>
      <c r="AF114" s="1"/>
      <c r="AG114" s="1"/>
      <c r="AH114" s="1"/>
      <c r="AI114" s="1"/>
      <c r="AJ114" s="1"/>
      <c r="AK114" s="53" t="s">
        <v>61</v>
      </c>
      <c r="AL114" s="1">
        <f t="shared" si="77"/>
        <v>18</v>
      </c>
      <c r="AM114" s="1">
        <v>2</v>
      </c>
      <c r="AN114">
        <f t="shared" si="78"/>
        <v>100000</v>
      </c>
      <c r="AO114" s="1">
        <v>6</v>
      </c>
      <c r="AP114">
        <f t="shared" si="79"/>
        <v>7674</v>
      </c>
      <c r="AQ114">
        <v>3837</v>
      </c>
      <c r="AR114">
        <f t="shared" si="80"/>
        <v>20717.72</v>
      </c>
      <c r="AS114">
        <f t="shared" si="81"/>
        <v>5.3994579098253848</v>
      </c>
      <c r="AT114" s="5">
        <f t="shared" si="82"/>
        <v>5</v>
      </c>
      <c r="AU114" s="5">
        <f t="shared" si="83"/>
        <v>6</v>
      </c>
    </row>
    <row r="115" spans="1:63" x14ac:dyDescent="0.2">
      <c r="A115" s="1"/>
      <c r="B115" s="1"/>
      <c r="C115" s="1"/>
      <c r="D115" s="53" t="s">
        <v>62</v>
      </c>
      <c r="E115" s="1">
        <f t="shared" si="64"/>
        <v>18</v>
      </c>
      <c r="F115" s="1">
        <v>2</v>
      </c>
      <c r="G115">
        <f t="shared" si="65"/>
        <v>100000</v>
      </c>
      <c r="H115" s="1">
        <v>7</v>
      </c>
      <c r="I115">
        <f t="shared" si="63"/>
        <v>7034</v>
      </c>
      <c r="J115">
        <v>3517</v>
      </c>
      <c r="K115">
        <f t="shared" si="66"/>
        <v>21149.439999999999</v>
      </c>
      <c r="L115">
        <f t="shared" si="67"/>
        <v>6.0134887688370764</v>
      </c>
      <c r="M115" s="5">
        <f t="shared" si="68"/>
        <v>6</v>
      </c>
      <c r="N115" s="5">
        <f t="shared" si="69"/>
        <v>7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70"/>
        <v>19</v>
      </c>
      <c r="W115" s="1">
        <v>2</v>
      </c>
      <c r="X115">
        <f t="shared" si="71"/>
        <v>100000</v>
      </c>
      <c r="Y115" s="1">
        <v>7</v>
      </c>
      <c r="Z115">
        <f t="shared" si="72"/>
        <v>9660</v>
      </c>
      <c r="AA115">
        <v>4830</v>
      </c>
      <c r="AB115">
        <f t="shared" si="73"/>
        <v>29281.279999999999</v>
      </c>
      <c r="AC115">
        <f t="shared" si="74"/>
        <v>6.0623768115942029</v>
      </c>
      <c r="AD115" s="5">
        <f t="shared" si="75"/>
        <v>6</v>
      </c>
      <c r="AE115" s="5">
        <f t="shared" si="76"/>
        <v>7</v>
      </c>
      <c r="AF115" s="1"/>
      <c r="AG115" s="1"/>
      <c r="AH115" s="1"/>
      <c r="AI115" s="1"/>
      <c r="AJ115" s="1"/>
      <c r="AK115" s="53" t="s">
        <v>62</v>
      </c>
      <c r="AL115" s="1">
        <f t="shared" si="77"/>
        <v>18</v>
      </c>
      <c r="AM115" s="1">
        <v>2</v>
      </c>
      <c r="AN115">
        <f t="shared" si="78"/>
        <v>100000</v>
      </c>
      <c r="AO115" s="1">
        <v>7</v>
      </c>
      <c r="AP115">
        <f t="shared" si="79"/>
        <v>6440</v>
      </c>
      <c r="AQ115">
        <v>3220</v>
      </c>
      <c r="AR115">
        <f t="shared" si="80"/>
        <v>20717.72</v>
      </c>
      <c r="AS115">
        <f t="shared" si="81"/>
        <v>6.4340745341614909</v>
      </c>
      <c r="AT115" s="5">
        <f t="shared" si="82"/>
        <v>6</v>
      </c>
      <c r="AU115" s="5">
        <f t="shared" si="83"/>
        <v>7</v>
      </c>
    </row>
    <row r="116" spans="1:63" x14ac:dyDescent="0.2">
      <c r="A116" s="1"/>
      <c r="B116" s="1"/>
      <c r="C116" s="1"/>
      <c r="D116" s="53" t="s">
        <v>63</v>
      </c>
      <c r="E116" s="1">
        <f t="shared" si="64"/>
        <v>18</v>
      </c>
      <c r="F116" s="1">
        <v>2</v>
      </c>
      <c r="G116">
        <f t="shared" si="65"/>
        <v>100000</v>
      </c>
      <c r="H116" s="1">
        <v>7</v>
      </c>
      <c r="I116">
        <f t="shared" si="63"/>
        <v>6256</v>
      </c>
      <c r="J116">
        <v>3128</v>
      </c>
      <c r="K116">
        <f t="shared" si="66"/>
        <v>21149.439999999999</v>
      </c>
      <c r="L116">
        <f t="shared" si="67"/>
        <v>6.7613299232736566</v>
      </c>
      <c r="M116" s="5">
        <f t="shared" si="68"/>
        <v>6</v>
      </c>
      <c r="N116" s="5">
        <f t="shared" si="69"/>
        <v>7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70"/>
        <v>19</v>
      </c>
      <c r="W116" s="1">
        <v>2</v>
      </c>
      <c r="X116">
        <f t="shared" si="71"/>
        <v>100000</v>
      </c>
      <c r="Y116" s="1">
        <v>7</v>
      </c>
      <c r="Z116">
        <f t="shared" si="72"/>
        <v>9020</v>
      </c>
      <c r="AA116">
        <v>4510</v>
      </c>
      <c r="AB116">
        <f t="shared" si="73"/>
        <v>29281.279999999999</v>
      </c>
      <c r="AC116">
        <f t="shared" si="74"/>
        <v>6.4925232815964522</v>
      </c>
      <c r="AD116" s="5">
        <f t="shared" si="75"/>
        <v>6</v>
      </c>
      <c r="AE116" s="5">
        <f t="shared" si="76"/>
        <v>7</v>
      </c>
      <c r="AF116" s="1"/>
      <c r="AG116" s="1"/>
      <c r="AH116" s="1"/>
      <c r="AI116" s="1"/>
      <c r="AJ116" s="1"/>
      <c r="AK116" s="53" t="s">
        <v>63</v>
      </c>
      <c r="AL116" s="1">
        <f t="shared" si="77"/>
        <v>18</v>
      </c>
      <c r="AM116" s="1">
        <v>2</v>
      </c>
      <c r="AN116">
        <f t="shared" si="78"/>
        <v>100000</v>
      </c>
      <c r="AO116" s="1">
        <v>8</v>
      </c>
      <c r="AP116">
        <f t="shared" si="79"/>
        <v>5434</v>
      </c>
      <c r="AQ116">
        <v>2717</v>
      </c>
      <c r="AR116">
        <f t="shared" si="80"/>
        <v>20717.72</v>
      </c>
      <c r="AS116">
        <f t="shared" si="81"/>
        <v>7.6252189915347817</v>
      </c>
      <c r="AT116" s="5">
        <f t="shared" si="82"/>
        <v>7</v>
      </c>
      <c r="AU116" s="5">
        <f t="shared" si="83"/>
        <v>8</v>
      </c>
    </row>
    <row r="117" spans="1:63" x14ac:dyDescent="0.2">
      <c r="A117" s="1"/>
      <c r="B117" s="1"/>
      <c r="C117" s="1"/>
      <c r="D117" s="53" t="s">
        <v>64</v>
      </c>
      <c r="E117" s="1">
        <f t="shared" si="64"/>
        <v>18</v>
      </c>
      <c r="F117" s="1">
        <v>2</v>
      </c>
      <c r="G117">
        <f t="shared" si="65"/>
        <v>100000</v>
      </c>
      <c r="H117" s="1">
        <v>8</v>
      </c>
      <c r="I117">
        <f t="shared" si="63"/>
        <v>5414</v>
      </c>
      <c r="J117">
        <v>2707</v>
      </c>
      <c r="K117">
        <f t="shared" si="66"/>
        <v>21149.439999999999</v>
      </c>
      <c r="L117">
        <f t="shared" si="67"/>
        <v>7.8128703361654965</v>
      </c>
      <c r="M117" s="5">
        <f t="shared" si="68"/>
        <v>7</v>
      </c>
      <c r="N117" s="5">
        <f t="shared" si="69"/>
        <v>8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70"/>
        <v>19</v>
      </c>
      <c r="W117" s="1">
        <v>2</v>
      </c>
      <c r="X117">
        <f t="shared" si="71"/>
        <v>100000</v>
      </c>
      <c r="Y117" s="1">
        <v>8</v>
      </c>
      <c r="Z117">
        <f t="shared" si="72"/>
        <v>8318</v>
      </c>
      <c r="AA117">
        <v>4159</v>
      </c>
      <c r="AB117">
        <f t="shared" si="73"/>
        <v>29281.279999999999</v>
      </c>
      <c r="AC117">
        <f t="shared" si="74"/>
        <v>7.0404616494349597</v>
      </c>
      <c r="AD117" s="5">
        <f t="shared" si="75"/>
        <v>7</v>
      </c>
      <c r="AE117" s="5">
        <f t="shared" si="76"/>
        <v>8</v>
      </c>
      <c r="AF117" s="1"/>
      <c r="AG117" s="1"/>
      <c r="AH117" s="1"/>
      <c r="AI117" s="1"/>
      <c r="AJ117" s="1"/>
      <c r="AK117" s="53" t="s">
        <v>64</v>
      </c>
      <c r="AL117" s="1">
        <f t="shared" si="77"/>
        <v>18</v>
      </c>
      <c r="AM117" s="1">
        <v>2</v>
      </c>
      <c r="AN117">
        <f t="shared" si="78"/>
        <v>100000</v>
      </c>
      <c r="AO117" s="1">
        <v>10</v>
      </c>
      <c r="AP117">
        <f t="shared" si="79"/>
        <v>4512</v>
      </c>
      <c r="AQ117">
        <v>2256</v>
      </c>
      <c r="AR117">
        <f t="shared" si="80"/>
        <v>20717.72</v>
      </c>
      <c r="AS117">
        <f t="shared" si="81"/>
        <v>9.183386524822696</v>
      </c>
      <c r="AT117" s="5">
        <f t="shared" si="82"/>
        <v>9</v>
      </c>
      <c r="AU117" s="5">
        <f t="shared" si="83"/>
        <v>10</v>
      </c>
    </row>
    <row r="118" spans="1:63" x14ac:dyDescent="0.2">
      <c r="A118" s="1"/>
      <c r="B118" s="1"/>
      <c r="C118" s="1"/>
      <c r="D118" s="53" t="s">
        <v>65</v>
      </c>
      <c r="E118" s="1">
        <f t="shared" si="64"/>
        <v>18</v>
      </c>
      <c r="F118" s="1">
        <v>2</v>
      </c>
      <c r="G118">
        <f t="shared" si="65"/>
        <v>100000</v>
      </c>
      <c r="H118" s="1">
        <v>10</v>
      </c>
      <c r="I118">
        <f t="shared" si="63"/>
        <v>4486</v>
      </c>
      <c r="J118">
        <v>2243</v>
      </c>
      <c r="K118">
        <f t="shared" si="66"/>
        <v>21149.439999999999</v>
      </c>
      <c r="L118">
        <f t="shared" si="67"/>
        <v>9.4290860454748096</v>
      </c>
      <c r="M118" s="5">
        <f t="shared" si="68"/>
        <v>9</v>
      </c>
      <c r="N118" s="5">
        <f t="shared" si="69"/>
        <v>10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70"/>
        <v>18</v>
      </c>
      <c r="W118" s="1">
        <v>2</v>
      </c>
      <c r="X118">
        <f t="shared" si="71"/>
        <v>100000</v>
      </c>
      <c r="Y118" s="1">
        <v>8</v>
      </c>
      <c r="Z118">
        <f t="shared" si="72"/>
        <v>7748</v>
      </c>
      <c r="AA118">
        <v>3874</v>
      </c>
      <c r="AB118">
        <f t="shared" si="73"/>
        <v>29281.279999999999</v>
      </c>
      <c r="AC118">
        <f t="shared" si="74"/>
        <v>7.5584099122354154</v>
      </c>
      <c r="AD118" s="5">
        <f t="shared" si="75"/>
        <v>7</v>
      </c>
      <c r="AE118" s="5">
        <f t="shared" si="76"/>
        <v>8</v>
      </c>
      <c r="AF118" s="1"/>
      <c r="AG118" s="1"/>
      <c r="AH118" s="1"/>
      <c r="AI118" s="1"/>
      <c r="AJ118" s="1"/>
      <c r="AK118" s="53" t="s">
        <v>65</v>
      </c>
      <c r="AL118" s="1">
        <f t="shared" si="77"/>
        <v>17</v>
      </c>
      <c r="AM118" s="1">
        <v>2</v>
      </c>
      <c r="AN118">
        <f t="shared" si="78"/>
        <v>100000</v>
      </c>
      <c r="AO118" s="1">
        <v>12</v>
      </c>
      <c r="AP118">
        <f t="shared" si="79"/>
        <v>3726</v>
      </c>
      <c r="AQ118">
        <v>1863</v>
      </c>
      <c r="AR118">
        <f t="shared" si="80"/>
        <v>20717.72</v>
      </c>
      <c r="AS118">
        <f t="shared" si="81"/>
        <v>11.120622651637145</v>
      </c>
      <c r="AT118" s="5">
        <f t="shared" si="82"/>
        <v>11</v>
      </c>
      <c r="AU118" s="5">
        <f t="shared" si="83"/>
        <v>12</v>
      </c>
    </row>
    <row r="119" spans="1:63" x14ac:dyDescent="0.2">
      <c r="A119" s="1"/>
      <c r="B119" s="1"/>
      <c r="C119" s="1"/>
      <c r="D119" s="53" t="s">
        <v>66</v>
      </c>
      <c r="E119" s="1">
        <f t="shared" si="64"/>
        <v>17</v>
      </c>
      <c r="F119" s="1">
        <v>2</v>
      </c>
      <c r="G119">
        <f t="shared" si="65"/>
        <v>100000</v>
      </c>
      <c r="H119" s="1">
        <v>12</v>
      </c>
      <c r="I119">
        <f t="shared" si="63"/>
        <v>3760</v>
      </c>
      <c r="J119">
        <v>1880</v>
      </c>
      <c r="K119">
        <f t="shared" si="66"/>
        <v>21149.439999999999</v>
      </c>
      <c r="L119">
        <f t="shared" si="67"/>
        <v>11.249702127659575</v>
      </c>
      <c r="M119" s="5">
        <f t="shared" si="68"/>
        <v>11</v>
      </c>
      <c r="N119" s="5">
        <f t="shared" si="69"/>
        <v>12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70"/>
        <v>18</v>
      </c>
      <c r="W119" s="1">
        <v>2</v>
      </c>
      <c r="X119">
        <f t="shared" si="71"/>
        <v>100000</v>
      </c>
      <c r="Y119" s="1">
        <v>9</v>
      </c>
      <c r="Z119">
        <f t="shared" si="72"/>
        <v>7034</v>
      </c>
      <c r="AA119">
        <v>3517</v>
      </c>
      <c r="AB119">
        <f t="shared" si="73"/>
        <v>29281.279999999999</v>
      </c>
      <c r="AC119">
        <f t="shared" si="74"/>
        <v>8.3256411714529417</v>
      </c>
      <c r="AD119" s="5">
        <f t="shared" si="75"/>
        <v>8</v>
      </c>
      <c r="AE119" s="5">
        <f t="shared" si="76"/>
        <v>9</v>
      </c>
      <c r="AF119" s="1"/>
      <c r="AG119" s="1"/>
      <c r="AH119" s="1"/>
      <c r="AI119" s="1"/>
      <c r="AJ119" s="1"/>
      <c r="AK119" s="53" t="s">
        <v>66</v>
      </c>
      <c r="AL119" s="1">
        <f t="shared" si="77"/>
        <v>17</v>
      </c>
      <c r="AM119" s="1">
        <v>2</v>
      </c>
      <c r="AN119">
        <f t="shared" si="78"/>
        <v>100000</v>
      </c>
      <c r="AO119" s="1">
        <v>15</v>
      </c>
      <c r="AP119">
        <f t="shared" si="79"/>
        <v>2828</v>
      </c>
      <c r="AQ119">
        <v>1414</v>
      </c>
      <c r="AR119">
        <f t="shared" si="80"/>
        <v>20717.72</v>
      </c>
      <c r="AS119">
        <f t="shared" si="81"/>
        <v>14.651852899575672</v>
      </c>
      <c r="AT119" s="5">
        <f t="shared" si="82"/>
        <v>14</v>
      </c>
      <c r="AU119" s="5">
        <f t="shared" si="83"/>
        <v>15</v>
      </c>
    </row>
    <row r="120" spans="1:63" x14ac:dyDescent="0.2">
      <c r="A120" s="1"/>
      <c r="B120" s="1"/>
      <c r="C120" s="1"/>
      <c r="D120" s="53" t="s">
        <v>67</v>
      </c>
      <c r="E120" s="1">
        <f t="shared" si="64"/>
        <v>17</v>
      </c>
      <c r="F120" s="1">
        <v>2</v>
      </c>
      <c r="G120">
        <f t="shared" si="65"/>
        <v>100000</v>
      </c>
      <c r="H120" s="1">
        <v>15</v>
      </c>
      <c r="I120">
        <f t="shared" si="63"/>
        <v>2984</v>
      </c>
      <c r="J120">
        <v>1492</v>
      </c>
      <c r="K120">
        <f t="shared" si="66"/>
        <v>21149.439999999999</v>
      </c>
      <c r="L120">
        <f t="shared" si="67"/>
        <v>14.175227882037532</v>
      </c>
      <c r="M120" s="5">
        <f t="shared" si="68"/>
        <v>14</v>
      </c>
      <c r="N120" s="5">
        <f t="shared" si="69"/>
        <v>15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70"/>
        <v>18</v>
      </c>
      <c r="W120" s="1">
        <v>2</v>
      </c>
      <c r="X120">
        <f t="shared" si="71"/>
        <v>100000</v>
      </c>
      <c r="Y120" s="1">
        <v>10</v>
      </c>
      <c r="Z120">
        <f t="shared" si="72"/>
        <v>6172</v>
      </c>
      <c r="AA120">
        <v>3086</v>
      </c>
      <c r="AB120">
        <f t="shared" si="73"/>
        <v>29281.279999999999</v>
      </c>
      <c r="AC120">
        <f t="shared" si="74"/>
        <v>9.4884251458198303</v>
      </c>
      <c r="AD120" s="5">
        <f t="shared" si="75"/>
        <v>9</v>
      </c>
      <c r="AE120" s="5">
        <f t="shared" si="76"/>
        <v>10</v>
      </c>
      <c r="AF120" s="1"/>
      <c r="AG120" s="1"/>
      <c r="AH120" s="1"/>
      <c r="AI120" s="1"/>
      <c r="AJ120" s="1"/>
      <c r="AK120" s="53" t="s">
        <v>67</v>
      </c>
      <c r="AL120" s="1">
        <f t="shared" si="77"/>
        <v>17</v>
      </c>
      <c r="AM120" s="1">
        <v>2</v>
      </c>
      <c r="AN120">
        <f t="shared" si="78"/>
        <v>100000</v>
      </c>
      <c r="AO120" s="1">
        <v>19</v>
      </c>
      <c r="AP120">
        <f t="shared" si="79"/>
        <v>2260</v>
      </c>
      <c r="AQ120">
        <v>1130</v>
      </c>
      <c r="AR120">
        <f t="shared" si="80"/>
        <v>20717.72</v>
      </c>
      <c r="AS120">
        <f t="shared" si="81"/>
        <v>18.334265486725666</v>
      </c>
      <c r="AT120" s="5">
        <f t="shared" si="82"/>
        <v>18</v>
      </c>
      <c r="AU120" s="5">
        <f t="shared" si="83"/>
        <v>19</v>
      </c>
    </row>
    <row r="121" spans="1:63" x14ac:dyDescent="0.2">
      <c r="A121" s="1"/>
      <c r="B121" s="1"/>
      <c r="C121" s="1"/>
      <c r="D121" s="53" t="s">
        <v>68</v>
      </c>
      <c r="E121" s="1">
        <f t="shared" si="64"/>
        <v>17</v>
      </c>
      <c r="F121" s="1">
        <v>2</v>
      </c>
      <c r="G121">
        <f t="shared" si="65"/>
        <v>100000</v>
      </c>
      <c r="H121" s="1">
        <v>18</v>
      </c>
      <c r="I121">
        <f t="shared" si="63"/>
        <v>2420</v>
      </c>
      <c r="J121">
        <v>1210</v>
      </c>
      <c r="K121">
        <f t="shared" si="66"/>
        <v>21149.439999999999</v>
      </c>
      <c r="L121">
        <f t="shared" si="67"/>
        <v>17.478876033057851</v>
      </c>
      <c r="M121" s="5">
        <f t="shared" si="68"/>
        <v>17</v>
      </c>
      <c r="N121" s="5">
        <f t="shared" si="69"/>
        <v>18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70"/>
        <v>18</v>
      </c>
      <c r="W121" s="1">
        <v>2</v>
      </c>
      <c r="X121">
        <f t="shared" si="71"/>
        <v>100000</v>
      </c>
      <c r="Y121" s="1">
        <v>11</v>
      </c>
      <c r="Z121">
        <f t="shared" si="72"/>
        <v>5344</v>
      </c>
      <c r="AA121">
        <v>2672</v>
      </c>
      <c r="AB121">
        <f t="shared" si="73"/>
        <v>29281.279999999999</v>
      </c>
      <c r="AC121">
        <f t="shared" si="74"/>
        <v>10.958562874251497</v>
      </c>
      <c r="AD121" s="5">
        <f t="shared" si="75"/>
        <v>10</v>
      </c>
      <c r="AE121" s="5">
        <f t="shared" si="76"/>
        <v>11</v>
      </c>
      <c r="AF121" s="1"/>
      <c r="AG121" s="1"/>
      <c r="AH121" s="1"/>
      <c r="AI121" s="1"/>
      <c r="AJ121" s="1"/>
      <c r="AK121" s="53" t="s">
        <v>68</v>
      </c>
      <c r="AL121" s="1">
        <f t="shared" si="77"/>
        <v>16</v>
      </c>
      <c r="AM121" s="1">
        <v>1</v>
      </c>
      <c r="AN121">
        <f t="shared" si="78"/>
        <v>100000</v>
      </c>
      <c r="AO121" s="1">
        <v>27</v>
      </c>
      <c r="AP121">
        <f t="shared" si="79"/>
        <v>795</v>
      </c>
      <c r="AQ121">
        <v>795</v>
      </c>
      <c r="AR121">
        <f t="shared" si="80"/>
        <v>20717.72</v>
      </c>
      <c r="AS121">
        <f t="shared" si="81"/>
        <v>26.060025157232705</v>
      </c>
      <c r="AT121" s="5">
        <f t="shared" si="82"/>
        <v>26</v>
      </c>
      <c r="AU121" s="5">
        <f t="shared" si="83"/>
        <v>27</v>
      </c>
    </row>
    <row r="122" spans="1:63" x14ac:dyDescent="0.2">
      <c r="A122" s="1"/>
      <c r="B122" s="1"/>
      <c r="C122" s="1"/>
      <c r="D122" s="53" t="s">
        <v>69</v>
      </c>
      <c r="E122" s="1">
        <f t="shared" si="64"/>
        <v>16</v>
      </c>
      <c r="F122" s="1">
        <v>2</v>
      </c>
      <c r="G122">
        <f t="shared" si="65"/>
        <v>100000</v>
      </c>
      <c r="H122" s="1">
        <v>24</v>
      </c>
      <c r="I122">
        <f t="shared" si="63"/>
        <v>1832</v>
      </c>
      <c r="J122">
        <v>916</v>
      </c>
      <c r="K122">
        <f t="shared" si="66"/>
        <v>21149.439999999999</v>
      </c>
      <c r="L122">
        <f t="shared" si="67"/>
        <v>23.088908296943231</v>
      </c>
      <c r="M122" s="5">
        <f t="shared" si="68"/>
        <v>23</v>
      </c>
      <c r="N122" s="5">
        <f t="shared" si="69"/>
        <v>24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70"/>
        <v>18</v>
      </c>
      <c r="W122" s="1">
        <v>2</v>
      </c>
      <c r="X122">
        <f t="shared" si="71"/>
        <v>100000</v>
      </c>
      <c r="Y122" s="1">
        <v>13</v>
      </c>
      <c r="Z122">
        <f t="shared" si="72"/>
        <v>4636</v>
      </c>
      <c r="AA122">
        <v>2318</v>
      </c>
      <c r="AB122">
        <f t="shared" si="73"/>
        <v>29281.279999999999</v>
      </c>
      <c r="AC122">
        <f t="shared" si="74"/>
        <v>12.632131147540983</v>
      </c>
      <c r="AD122" s="5">
        <f t="shared" si="75"/>
        <v>12</v>
      </c>
      <c r="AE122" s="5">
        <f t="shared" si="76"/>
        <v>13</v>
      </c>
      <c r="AF122" s="1"/>
      <c r="AG122" s="1"/>
      <c r="AH122" s="1"/>
      <c r="AI122" s="1"/>
      <c r="AJ122" s="1"/>
      <c r="AK122" s="53" t="s">
        <v>69</v>
      </c>
      <c r="AL122" s="1">
        <f t="shared" si="77"/>
        <v>16</v>
      </c>
      <c r="AM122" s="1">
        <v>1</v>
      </c>
      <c r="AN122">
        <f t="shared" si="78"/>
        <v>100000</v>
      </c>
      <c r="AO122" s="1">
        <v>38</v>
      </c>
      <c r="AP122">
        <f t="shared" si="79"/>
        <v>550</v>
      </c>
      <c r="AQ122">
        <v>550</v>
      </c>
      <c r="AR122">
        <f t="shared" si="80"/>
        <v>20717.72</v>
      </c>
      <c r="AS122">
        <f t="shared" si="81"/>
        <v>37.668581818181821</v>
      </c>
      <c r="AT122" s="5">
        <f t="shared" si="82"/>
        <v>37</v>
      </c>
      <c r="AU122" s="5">
        <f t="shared" si="83"/>
        <v>38</v>
      </c>
    </row>
    <row r="123" spans="1:63" x14ac:dyDescent="0.2">
      <c r="A123" s="1"/>
      <c r="B123" s="1"/>
      <c r="C123" s="1"/>
      <c r="D123" s="53" t="s">
        <v>70</v>
      </c>
      <c r="E123" s="1">
        <f t="shared" si="64"/>
        <v>16</v>
      </c>
      <c r="F123" s="1">
        <v>1</v>
      </c>
      <c r="G123">
        <f t="shared" si="65"/>
        <v>100000</v>
      </c>
      <c r="H123" s="1">
        <v>32</v>
      </c>
      <c r="I123">
        <f t="shared" si="63"/>
        <v>678</v>
      </c>
      <c r="J123">
        <v>678</v>
      </c>
      <c r="K123">
        <f t="shared" si="66"/>
        <v>21149.439999999999</v>
      </c>
      <c r="L123">
        <f t="shared" si="67"/>
        <v>31.193864306784658</v>
      </c>
      <c r="M123" s="5">
        <f t="shared" si="68"/>
        <v>31</v>
      </c>
      <c r="N123" s="5">
        <f t="shared" si="69"/>
        <v>32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70"/>
        <v>17</v>
      </c>
      <c r="W123" s="1">
        <v>1</v>
      </c>
      <c r="X123">
        <f t="shared" si="71"/>
        <v>100000</v>
      </c>
      <c r="Y123" s="1">
        <v>16</v>
      </c>
      <c r="Z123">
        <f t="shared" si="72"/>
        <v>1893</v>
      </c>
      <c r="AA123">
        <v>1893</v>
      </c>
      <c r="AB123">
        <f t="shared" si="73"/>
        <v>29281.279999999999</v>
      </c>
      <c r="AC123">
        <f t="shared" si="74"/>
        <v>15.468188061278394</v>
      </c>
      <c r="AD123" s="5">
        <f t="shared" si="75"/>
        <v>15</v>
      </c>
      <c r="AE123" s="5">
        <f t="shared" si="76"/>
        <v>16</v>
      </c>
      <c r="AF123" s="1"/>
      <c r="AG123" s="1"/>
      <c r="AH123" s="1"/>
      <c r="AI123" s="1"/>
      <c r="AJ123" s="1"/>
      <c r="AK123" s="53" t="s">
        <v>70</v>
      </c>
      <c r="AL123" s="1">
        <f t="shared" si="77"/>
        <v>15</v>
      </c>
      <c r="AM123" s="1">
        <v>1</v>
      </c>
      <c r="AN123">
        <f t="shared" si="78"/>
        <v>100000</v>
      </c>
      <c r="AO123" s="1">
        <v>57</v>
      </c>
      <c r="AP123">
        <f t="shared" si="79"/>
        <v>368</v>
      </c>
      <c r="AQ123">
        <v>368</v>
      </c>
      <c r="AR123">
        <f t="shared" si="80"/>
        <v>20717.72</v>
      </c>
      <c r="AS123">
        <f t="shared" si="81"/>
        <v>56.298152173913046</v>
      </c>
      <c r="AT123" s="5">
        <f t="shared" si="82"/>
        <v>56</v>
      </c>
      <c r="AU123" s="5">
        <f t="shared" si="83"/>
        <v>57</v>
      </c>
    </row>
    <row r="124" spans="1:63" x14ac:dyDescent="0.2">
      <c r="A124" s="1"/>
      <c r="B124" s="1"/>
      <c r="C124" s="1"/>
      <c r="D124" s="53" t="s">
        <v>71</v>
      </c>
      <c r="E124" s="1">
        <f t="shared" si="64"/>
        <v>15</v>
      </c>
      <c r="F124" s="1">
        <v>1</v>
      </c>
      <c r="G124">
        <f t="shared" si="65"/>
        <v>100000</v>
      </c>
      <c r="H124" s="1">
        <v>49</v>
      </c>
      <c r="I124">
        <f t="shared" si="63"/>
        <v>432</v>
      </c>
      <c r="J124">
        <v>432</v>
      </c>
      <c r="K124">
        <f t="shared" si="66"/>
        <v>21149.439999999999</v>
      </c>
      <c r="L124">
        <f t="shared" si="67"/>
        <v>48.957037037037033</v>
      </c>
      <c r="M124" s="5">
        <f t="shared" si="68"/>
        <v>48</v>
      </c>
      <c r="N124" s="5">
        <f t="shared" si="69"/>
        <v>49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70"/>
        <v>17</v>
      </c>
      <c r="W124" s="1">
        <v>1</v>
      </c>
      <c r="X124">
        <f t="shared" si="71"/>
        <v>100000</v>
      </c>
      <c r="Y124" s="1">
        <v>19</v>
      </c>
      <c r="Z124">
        <f t="shared" si="72"/>
        <v>1555</v>
      </c>
      <c r="AA124">
        <v>1555</v>
      </c>
      <c r="AB124">
        <f t="shared" si="73"/>
        <v>29281.279999999999</v>
      </c>
      <c r="AC124">
        <f t="shared" si="74"/>
        <v>18.830405144694534</v>
      </c>
      <c r="AD124" s="5">
        <f t="shared" si="75"/>
        <v>18</v>
      </c>
      <c r="AE124" s="5">
        <f t="shared" si="76"/>
        <v>19</v>
      </c>
      <c r="AF124" s="1"/>
      <c r="AG124" s="1"/>
      <c r="AH124" s="1"/>
      <c r="AI124" s="1"/>
      <c r="AJ124" s="1"/>
      <c r="AK124" s="53" t="s">
        <v>71</v>
      </c>
      <c r="AL124" s="1">
        <f t="shared" si="77"/>
        <v>14</v>
      </c>
      <c r="AM124" s="1">
        <v>1</v>
      </c>
      <c r="AN124">
        <f t="shared" si="78"/>
        <v>100000</v>
      </c>
      <c r="AO124" s="1">
        <v>96</v>
      </c>
      <c r="AP124">
        <f t="shared" si="79"/>
        <v>218</v>
      </c>
      <c r="AQ124">
        <v>218</v>
      </c>
      <c r="AR124">
        <f t="shared" si="80"/>
        <v>20717.72</v>
      </c>
      <c r="AS124">
        <f t="shared" si="81"/>
        <v>95.035412844036699</v>
      </c>
      <c r="AT124" s="5">
        <f t="shared" si="82"/>
        <v>95</v>
      </c>
      <c r="AU124" s="5">
        <f t="shared" si="83"/>
        <v>96</v>
      </c>
    </row>
    <row r="125" spans="1:63" x14ac:dyDescent="0.2">
      <c r="F125" t="s">
        <v>20</v>
      </c>
      <c r="I125">
        <f>SUM(I100:I124)</f>
        <v>528736</v>
      </c>
      <c r="J125">
        <f>SUM(J100:J124)</f>
        <v>99538</v>
      </c>
      <c r="W125" t="s">
        <v>20</v>
      </c>
      <c r="Z125">
        <f>SUM(Z100:Z124)</f>
        <v>732032</v>
      </c>
      <c r="AA125">
        <f>SUM(AA100:AA124)</f>
        <v>96247</v>
      </c>
      <c r="AM125" t="s">
        <v>20</v>
      </c>
      <c r="AP125">
        <f>SUM(AP100:AP124)</f>
        <v>517943</v>
      </c>
      <c r="AQ125">
        <f>SUM(AQ100:AQ124)</f>
        <v>99894</v>
      </c>
    </row>
    <row r="126" spans="1:63" x14ac:dyDescent="0.2">
      <c r="AL126">
        <v>18</v>
      </c>
      <c r="AM126">
        <v>19</v>
      </c>
      <c r="AO126">
        <v>19</v>
      </c>
      <c r="AP126">
        <v>19</v>
      </c>
      <c r="AQ126">
        <v>19</v>
      </c>
      <c r="AR126">
        <v>19</v>
      </c>
      <c r="AS126">
        <v>19</v>
      </c>
      <c r="AT126">
        <v>19</v>
      </c>
      <c r="AU126">
        <v>19</v>
      </c>
      <c r="AV126">
        <v>19</v>
      </c>
      <c r="AW126">
        <v>19</v>
      </c>
      <c r="AX126">
        <v>19</v>
      </c>
      <c r="AY126">
        <v>19</v>
      </c>
      <c r="AZ126">
        <v>19</v>
      </c>
      <c r="BA126">
        <v>18</v>
      </c>
      <c r="BB126">
        <v>18</v>
      </c>
      <c r="BC126">
        <v>18</v>
      </c>
      <c r="BD126">
        <v>18</v>
      </c>
      <c r="BE126">
        <v>17</v>
      </c>
      <c r="BF126">
        <v>17</v>
      </c>
      <c r="BG126">
        <v>17</v>
      </c>
      <c r="BH126">
        <v>16</v>
      </c>
      <c r="BI126">
        <v>16</v>
      </c>
      <c r="BJ126">
        <v>15</v>
      </c>
      <c r="BK126">
        <v>14</v>
      </c>
    </row>
    <row r="128" spans="1:63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13</v>
      </c>
      <c r="F131" s="53">
        <v>77</v>
      </c>
      <c r="G131">
        <f>B$4/10</f>
        <v>100000</v>
      </c>
      <c r="H131" s="53">
        <v>11</v>
      </c>
      <c r="I131">
        <f t="shared" ref="I131:I155" si="84">F131*J131</f>
        <v>165781</v>
      </c>
      <c r="J131">
        <v>2153</v>
      </c>
      <c r="K131">
        <f>I$156/25</f>
        <v>22541.96</v>
      </c>
      <c r="L131">
        <f>K131/J131</f>
        <v>10.470023223409196</v>
      </c>
      <c r="M131" s="5">
        <f>_xlfn.FLOOR.PRECISE(L131)</f>
        <v>10</v>
      </c>
      <c r="N131" s="5">
        <f>ROUNDUP(L131,0)</f>
        <v>11</v>
      </c>
      <c r="O131" s="1"/>
      <c r="P131" s="1"/>
      <c r="Q131" s="1"/>
      <c r="R131" s="1"/>
      <c r="S131" s="1"/>
      <c r="T131" s="1"/>
      <c r="U131" s="53" t="s">
        <v>9</v>
      </c>
      <c r="V131" s="1">
        <v>13</v>
      </c>
      <c r="W131" s="53">
        <v>286</v>
      </c>
      <c r="X131">
        <f>S$4/10</f>
        <v>100000</v>
      </c>
      <c r="Y131" s="53">
        <v>29</v>
      </c>
      <c r="Z131">
        <f>W131*AA131</f>
        <v>201344</v>
      </c>
      <c r="AA131">
        <v>704</v>
      </c>
      <c r="AB131">
        <f>Z$156/25</f>
        <v>23460.76</v>
      </c>
      <c r="AC131">
        <f>AB131/AA131</f>
        <v>33.324943181818178</v>
      </c>
      <c r="AD131" s="5">
        <f>_xlfn.FLOOR.PRECISE(AC131)</f>
        <v>33</v>
      </c>
      <c r="AE131" s="5">
        <f>ROUNDUP(AC131,0)</f>
        <v>34</v>
      </c>
      <c r="AF131" s="1"/>
      <c r="AG131" s="1"/>
      <c r="AH131" s="1"/>
      <c r="AI131" s="1"/>
      <c r="AJ131" s="1"/>
      <c r="AK131" s="53" t="s">
        <v>9</v>
      </c>
      <c r="AL131" s="1">
        <v>13</v>
      </c>
      <c r="AM131" s="53">
        <v>67</v>
      </c>
      <c r="AN131">
        <f>AI$4/10</f>
        <v>100000</v>
      </c>
      <c r="AO131" s="53">
        <v>13</v>
      </c>
      <c r="AP131">
        <f>AM131*AQ131</f>
        <v>151219</v>
      </c>
      <c r="AQ131">
        <v>2257</v>
      </c>
      <c r="AR131">
        <f>AP$156/25</f>
        <v>27215.48</v>
      </c>
      <c r="AS131">
        <f>AR131/AQ131</f>
        <v>12.058254319893663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13</v>
      </c>
      <c r="F132" s="53">
        <v>14</v>
      </c>
      <c r="G132">
        <f t="shared" ref="G132:G155" si="85">B$4/10</f>
        <v>100000</v>
      </c>
      <c r="H132" s="53">
        <v>6</v>
      </c>
      <c r="I132">
        <f t="shared" si="84"/>
        <v>57484</v>
      </c>
      <c r="J132">
        <v>4106</v>
      </c>
      <c r="K132">
        <f t="shared" ref="K132:K155" si="86">I$156/25</f>
        <v>22541.96</v>
      </c>
      <c r="L132">
        <f t="shared" ref="L132:L155" si="87">K132/J132</f>
        <v>5.490004870920604</v>
      </c>
      <c r="M132" s="5">
        <f t="shared" ref="M132:M155" si="88">_xlfn.FLOOR.PRECISE(L132)</f>
        <v>5</v>
      </c>
      <c r="N132" s="5">
        <f t="shared" ref="N132:N155" si="89">ROUNDUP(L132,0)</f>
        <v>6</v>
      </c>
      <c r="O132" s="1"/>
      <c r="P132" s="1"/>
      <c r="Q132" s="1"/>
      <c r="R132" s="1"/>
      <c r="S132" s="1"/>
      <c r="T132" s="1"/>
      <c r="U132" s="53" t="s">
        <v>10</v>
      </c>
      <c r="V132" s="1">
        <v>13</v>
      </c>
      <c r="W132" s="53">
        <v>45</v>
      </c>
      <c r="X132">
        <f t="shared" ref="X132:X155" si="90">S$4/10</f>
        <v>100000</v>
      </c>
      <c r="Y132" s="53">
        <v>18</v>
      </c>
      <c r="Z132">
        <f t="shared" ref="Z132:Z155" si="91">W132*AA132</f>
        <v>70560</v>
      </c>
      <c r="AA132">
        <v>1568</v>
      </c>
      <c r="AB132">
        <f t="shared" ref="AB132:AB155" si="92">Z$156/25</f>
        <v>23460.76</v>
      </c>
      <c r="AC132">
        <f t="shared" ref="AC132:AC155" si="93">AB132/AA132</f>
        <v>14.9622193877551</v>
      </c>
      <c r="AD132" s="5">
        <f t="shared" ref="AD132:AD155" si="94">_xlfn.FLOOR.PRECISE(AC132)</f>
        <v>14</v>
      </c>
      <c r="AE132" s="5">
        <f t="shared" ref="AE132:AE155" si="95">ROUNDUP(AC132,0)</f>
        <v>15</v>
      </c>
      <c r="AF132" s="1"/>
      <c r="AG132" s="1"/>
      <c r="AH132" s="1"/>
      <c r="AI132" s="1"/>
      <c r="AJ132" s="1"/>
      <c r="AK132" s="53" t="s">
        <v>10</v>
      </c>
      <c r="AL132" s="1">
        <v>13</v>
      </c>
      <c r="AM132" s="53">
        <v>20</v>
      </c>
      <c r="AN132">
        <f t="shared" ref="AN132:AN155" si="96">AI$4/10</f>
        <v>100000</v>
      </c>
      <c r="AO132" s="53">
        <v>7</v>
      </c>
      <c r="AP132">
        <f t="shared" ref="AP132:AP155" si="97">AM132*AQ132</f>
        <v>87000</v>
      </c>
      <c r="AQ132">
        <v>4350</v>
      </c>
      <c r="AR132">
        <f t="shared" ref="AR132:AR155" si="98">AP$156/25</f>
        <v>27215.48</v>
      </c>
      <c r="AS132">
        <f t="shared" ref="AS132:AS155" si="99">AR132/AQ132</f>
        <v>6.2564321839080455</v>
      </c>
      <c r="AT132" s="5">
        <f t="shared" ref="AT132:AT155" si="100">_xlfn.FLOOR.PRECISE(AS132)</f>
        <v>6</v>
      </c>
      <c r="AU132" s="5">
        <f t="shared" ref="AU132:AU155" si="101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13</v>
      </c>
      <c r="F133" s="53">
        <v>8</v>
      </c>
      <c r="G133">
        <f t="shared" si="85"/>
        <v>100000</v>
      </c>
      <c r="H133" s="53">
        <v>5</v>
      </c>
      <c r="I133">
        <f t="shared" si="84"/>
        <v>42216</v>
      </c>
      <c r="J133">
        <v>5277</v>
      </c>
      <c r="K133">
        <f t="shared" si="86"/>
        <v>22541.96</v>
      </c>
      <c r="L133">
        <f t="shared" si="87"/>
        <v>4.2717377297707033</v>
      </c>
      <c r="M133" s="5">
        <f t="shared" si="88"/>
        <v>4</v>
      </c>
      <c r="N133" s="5">
        <f t="shared" si="89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13</v>
      </c>
      <c r="W133" s="53">
        <v>11</v>
      </c>
      <c r="X133">
        <f t="shared" si="90"/>
        <v>100000</v>
      </c>
      <c r="Y133" s="53">
        <v>13</v>
      </c>
      <c r="Z133">
        <f t="shared" si="91"/>
        <v>25806</v>
      </c>
      <c r="AA133">
        <v>2346</v>
      </c>
      <c r="AB133">
        <f t="shared" si="92"/>
        <v>23460.76</v>
      </c>
      <c r="AC133">
        <f t="shared" si="93"/>
        <v>10.000323955669224</v>
      </c>
      <c r="AD133" s="5">
        <f t="shared" si="94"/>
        <v>10</v>
      </c>
      <c r="AE133" s="5">
        <f t="shared" si="95"/>
        <v>11</v>
      </c>
      <c r="AF133" s="1"/>
      <c r="AG133" s="1"/>
      <c r="AH133" s="1"/>
      <c r="AI133" s="1"/>
      <c r="AJ133" s="1"/>
      <c r="AK133" s="53" t="s">
        <v>11</v>
      </c>
      <c r="AL133" s="1">
        <v>13</v>
      </c>
      <c r="AM133" s="53">
        <v>15</v>
      </c>
      <c r="AN133">
        <f t="shared" si="96"/>
        <v>100000</v>
      </c>
      <c r="AO133" s="53">
        <v>5</v>
      </c>
      <c r="AP133">
        <f t="shared" si="97"/>
        <v>85365</v>
      </c>
      <c r="AQ133">
        <v>5691</v>
      </c>
      <c r="AR133">
        <f t="shared" si="98"/>
        <v>27215.48</v>
      </c>
      <c r="AS133">
        <f t="shared" si="99"/>
        <v>4.7821964505359338</v>
      </c>
      <c r="AT133" s="5">
        <f t="shared" si="100"/>
        <v>4</v>
      </c>
      <c r="AU133" s="5">
        <f t="shared" si="101"/>
        <v>5</v>
      </c>
    </row>
    <row r="134" spans="1:47" x14ac:dyDescent="0.2">
      <c r="A134" s="1"/>
      <c r="B134" s="1"/>
      <c r="C134" s="1"/>
      <c r="D134" s="53" t="s">
        <v>12</v>
      </c>
      <c r="E134" s="1">
        <v>13</v>
      </c>
      <c r="F134" s="1">
        <v>7</v>
      </c>
      <c r="G134">
        <f t="shared" si="85"/>
        <v>100000</v>
      </c>
      <c r="H134" s="53">
        <v>4</v>
      </c>
      <c r="I134">
        <f t="shared" si="84"/>
        <v>43176</v>
      </c>
      <c r="J134">
        <v>6168</v>
      </c>
      <c r="K134">
        <f t="shared" si="86"/>
        <v>22541.96</v>
      </c>
      <c r="L134">
        <f t="shared" si="87"/>
        <v>3.654662775616083</v>
      </c>
      <c r="M134" s="5">
        <f t="shared" si="88"/>
        <v>3</v>
      </c>
      <c r="N134" s="5">
        <f t="shared" si="89"/>
        <v>4</v>
      </c>
      <c r="O134" s="1"/>
      <c r="P134" s="1"/>
      <c r="Q134" s="1"/>
      <c r="R134" s="1"/>
      <c r="S134" s="1"/>
      <c r="T134" s="1"/>
      <c r="U134" s="53" t="s">
        <v>12</v>
      </c>
      <c r="V134" s="1">
        <v>13</v>
      </c>
      <c r="W134" s="1">
        <v>10</v>
      </c>
      <c r="X134">
        <f t="shared" si="90"/>
        <v>100000</v>
      </c>
      <c r="Y134" s="53">
        <v>11</v>
      </c>
      <c r="Z134">
        <f t="shared" si="91"/>
        <v>31490</v>
      </c>
      <c r="AA134">
        <v>3149</v>
      </c>
      <c r="AB134">
        <f t="shared" si="92"/>
        <v>23460.76</v>
      </c>
      <c r="AC134">
        <f t="shared" si="93"/>
        <v>7.4502254684026674</v>
      </c>
      <c r="AD134" s="5">
        <f t="shared" si="94"/>
        <v>7</v>
      </c>
      <c r="AE134" s="5">
        <f t="shared" si="95"/>
        <v>8</v>
      </c>
      <c r="AF134" s="1"/>
      <c r="AG134" s="1"/>
      <c r="AH134" s="1"/>
      <c r="AI134" s="1"/>
      <c r="AJ134" s="1"/>
      <c r="AK134" s="53" t="s">
        <v>12</v>
      </c>
      <c r="AL134" s="1">
        <v>13</v>
      </c>
      <c r="AM134" s="1">
        <v>11</v>
      </c>
      <c r="AN134">
        <f t="shared" si="96"/>
        <v>100000</v>
      </c>
      <c r="AO134" s="53">
        <v>5</v>
      </c>
      <c r="AP134">
        <f t="shared" si="97"/>
        <v>73117</v>
      </c>
      <c r="AQ134">
        <v>6647</v>
      </c>
      <c r="AR134">
        <f t="shared" si="98"/>
        <v>27215.48</v>
      </c>
      <c r="AS134">
        <f t="shared" si="99"/>
        <v>4.0944004814201893</v>
      </c>
      <c r="AT134" s="5">
        <f t="shared" si="100"/>
        <v>4</v>
      </c>
      <c r="AU134" s="5">
        <f t="shared" si="101"/>
        <v>5</v>
      </c>
    </row>
    <row r="135" spans="1:47" x14ac:dyDescent="0.2">
      <c r="A135" s="1"/>
      <c r="B135" s="1"/>
      <c r="C135" s="1"/>
      <c r="D135" s="53" t="s">
        <v>13</v>
      </c>
      <c r="E135" s="1">
        <v>13</v>
      </c>
      <c r="F135" s="1">
        <v>6</v>
      </c>
      <c r="G135">
        <f t="shared" si="85"/>
        <v>100000</v>
      </c>
      <c r="H135" s="53">
        <v>4</v>
      </c>
      <c r="I135">
        <f t="shared" si="84"/>
        <v>39708</v>
      </c>
      <c r="J135">
        <v>6618</v>
      </c>
      <c r="K135">
        <f t="shared" si="86"/>
        <v>22541.96</v>
      </c>
      <c r="L135">
        <f t="shared" si="87"/>
        <v>3.4061589604110001</v>
      </c>
      <c r="M135" s="5">
        <f t="shared" si="88"/>
        <v>3</v>
      </c>
      <c r="N135" s="5">
        <f t="shared" si="89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13</v>
      </c>
      <c r="W135" s="1">
        <v>8</v>
      </c>
      <c r="X135">
        <f t="shared" si="90"/>
        <v>100000</v>
      </c>
      <c r="Y135" s="53">
        <v>9</v>
      </c>
      <c r="Z135">
        <f t="shared" si="91"/>
        <v>30544</v>
      </c>
      <c r="AA135">
        <v>3818</v>
      </c>
      <c r="AB135">
        <f t="shared" si="92"/>
        <v>23460.76</v>
      </c>
      <c r="AC135">
        <f t="shared" si="93"/>
        <v>6.1447773703509689</v>
      </c>
      <c r="AD135" s="5">
        <f t="shared" si="94"/>
        <v>6</v>
      </c>
      <c r="AE135" s="5">
        <f t="shared" si="95"/>
        <v>7</v>
      </c>
      <c r="AF135" s="1"/>
      <c r="AG135" s="1"/>
      <c r="AH135" s="1"/>
      <c r="AI135" s="1"/>
      <c r="AJ135" s="1"/>
      <c r="AK135" s="53" t="s">
        <v>13</v>
      </c>
      <c r="AL135" s="1">
        <v>13</v>
      </c>
      <c r="AM135" s="1">
        <v>8</v>
      </c>
      <c r="AN135">
        <f t="shared" si="96"/>
        <v>100000</v>
      </c>
      <c r="AO135" s="53">
        <v>4</v>
      </c>
      <c r="AP135">
        <f t="shared" si="97"/>
        <v>57384</v>
      </c>
      <c r="AQ135">
        <v>7173</v>
      </c>
      <c r="AR135">
        <f t="shared" si="98"/>
        <v>27215.48</v>
      </c>
      <c r="AS135">
        <f t="shared" si="99"/>
        <v>3.7941558622612575</v>
      </c>
      <c r="AT135" s="5">
        <f t="shared" si="100"/>
        <v>3</v>
      </c>
      <c r="AU135" s="5">
        <f t="shared" si="101"/>
        <v>4</v>
      </c>
    </row>
    <row r="136" spans="1:47" x14ac:dyDescent="0.2">
      <c r="A136" s="1"/>
      <c r="B136" s="1"/>
      <c r="C136" s="1"/>
      <c r="D136" s="53" t="s">
        <v>14</v>
      </c>
      <c r="E136" s="1">
        <v>13</v>
      </c>
      <c r="F136" s="1">
        <v>5</v>
      </c>
      <c r="G136">
        <f t="shared" si="85"/>
        <v>100000</v>
      </c>
      <c r="H136" s="53">
        <v>4</v>
      </c>
      <c r="I136">
        <f t="shared" si="84"/>
        <v>33845</v>
      </c>
      <c r="J136">
        <v>6769</v>
      </c>
      <c r="K136">
        <f t="shared" si="86"/>
        <v>22541.96</v>
      </c>
      <c r="L136">
        <f t="shared" si="87"/>
        <v>3.3301758014477767</v>
      </c>
      <c r="M136" s="5">
        <f t="shared" si="88"/>
        <v>3</v>
      </c>
      <c r="N136" s="5">
        <f t="shared" si="89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13</v>
      </c>
      <c r="W136" s="1">
        <v>6</v>
      </c>
      <c r="X136">
        <f t="shared" si="90"/>
        <v>100000</v>
      </c>
      <c r="Y136" s="53">
        <v>8</v>
      </c>
      <c r="Z136">
        <f t="shared" si="91"/>
        <v>26730</v>
      </c>
      <c r="AA136">
        <v>4455</v>
      </c>
      <c r="AB136">
        <f t="shared" si="92"/>
        <v>23460.76</v>
      </c>
      <c r="AC136">
        <f t="shared" si="93"/>
        <v>5.2661638608305275</v>
      </c>
      <c r="AD136" s="5">
        <f t="shared" si="94"/>
        <v>5</v>
      </c>
      <c r="AE136" s="5">
        <f t="shared" si="95"/>
        <v>6</v>
      </c>
      <c r="AF136" s="1"/>
      <c r="AG136" s="1"/>
      <c r="AH136" s="1"/>
      <c r="AI136" s="1"/>
      <c r="AJ136" s="1"/>
      <c r="AK136" s="53" t="s">
        <v>14</v>
      </c>
      <c r="AL136" s="1">
        <v>13</v>
      </c>
      <c r="AM136" s="1">
        <v>6</v>
      </c>
      <c r="AN136">
        <f t="shared" si="96"/>
        <v>100000</v>
      </c>
      <c r="AO136" s="53">
        <v>4</v>
      </c>
      <c r="AP136">
        <f t="shared" si="97"/>
        <v>44274</v>
      </c>
      <c r="AQ136">
        <v>7379</v>
      </c>
      <c r="AR136">
        <f t="shared" si="98"/>
        <v>27215.48</v>
      </c>
      <c r="AS136">
        <f t="shared" si="99"/>
        <v>3.6882341780729098</v>
      </c>
      <c r="AT136" s="5">
        <f t="shared" si="100"/>
        <v>3</v>
      </c>
      <c r="AU136" s="5">
        <f t="shared" si="101"/>
        <v>4</v>
      </c>
    </row>
    <row r="137" spans="1:47" x14ac:dyDescent="0.2">
      <c r="A137" s="1"/>
      <c r="B137" s="1"/>
      <c r="C137" s="1"/>
      <c r="D137" s="53" t="s">
        <v>15</v>
      </c>
      <c r="E137" s="1">
        <v>13</v>
      </c>
      <c r="F137" s="1">
        <v>4</v>
      </c>
      <c r="G137">
        <f t="shared" si="85"/>
        <v>100000</v>
      </c>
      <c r="H137" s="53">
        <v>4</v>
      </c>
      <c r="I137">
        <f t="shared" si="84"/>
        <v>26664</v>
      </c>
      <c r="J137">
        <v>6666</v>
      </c>
      <c r="K137">
        <f t="shared" si="86"/>
        <v>22541.96</v>
      </c>
      <c r="L137">
        <f t="shared" si="87"/>
        <v>3.3816321632163215</v>
      </c>
      <c r="M137" s="5">
        <f t="shared" si="88"/>
        <v>3</v>
      </c>
      <c r="N137" s="5">
        <f t="shared" si="89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13</v>
      </c>
      <c r="W137" s="1">
        <v>5</v>
      </c>
      <c r="X137">
        <f t="shared" si="90"/>
        <v>100000</v>
      </c>
      <c r="Y137" s="53">
        <v>7</v>
      </c>
      <c r="Z137">
        <f t="shared" si="91"/>
        <v>24160</v>
      </c>
      <c r="AA137">
        <v>4832</v>
      </c>
      <c r="AB137">
        <f t="shared" si="92"/>
        <v>23460.76</v>
      </c>
      <c r="AC137">
        <f t="shared" si="93"/>
        <v>4.8552897350993378</v>
      </c>
      <c r="AD137" s="5">
        <f t="shared" si="94"/>
        <v>4</v>
      </c>
      <c r="AE137" s="5">
        <f t="shared" si="95"/>
        <v>5</v>
      </c>
      <c r="AF137" s="1"/>
      <c r="AG137" s="1"/>
      <c r="AH137" s="1"/>
      <c r="AI137" s="1"/>
      <c r="AJ137" s="1"/>
      <c r="AK137" s="53" t="s">
        <v>15</v>
      </c>
      <c r="AL137" s="1">
        <v>13</v>
      </c>
      <c r="AM137" s="1">
        <v>5</v>
      </c>
      <c r="AN137">
        <f t="shared" si="96"/>
        <v>100000</v>
      </c>
      <c r="AO137" s="53">
        <v>4</v>
      </c>
      <c r="AP137">
        <f t="shared" si="97"/>
        <v>37055</v>
      </c>
      <c r="AQ137">
        <v>7411</v>
      </c>
      <c r="AR137">
        <f t="shared" si="98"/>
        <v>27215.48</v>
      </c>
      <c r="AS137">
        <f t="shared" si="99"/>
        <v>3.6723087302658208</v>
      </c>
      <c r="AT137" s="5">
        <f t="shared" si="100"/>
        <v>3</v>
      </c>
      <c r="AU137" s="5">
        <f t="shared" si="101"/>
        <v>4</v>
      </c>
    </row>
    <row r="138" spans="1:47" x14ac:dyDescent="0.2">
      <c r="A138" s="1"/>
      <c r="B138" s="1"/>
      <c r="C138" s="1"/>
      <c r="D138" s="53" t="s">
        <v>16</v>
      </c>
      <c r="E138" s="1">
        <v>13</v>
      </c>
      <c r="F138" s="1">
        <v>4</v>
      </c>
      <c r="G138">
        <f t="shared" si="85"/>
        <v>100000</v>
      </c>
      <c r="H138" s="53">
        <v>4</v>
      </c>
      <c r="I138">
        <f t="shared" si="84"/>
        <v>26588</v>
      </c>
      <c r="J138">
        <v>6647</v>
      </c>
      <c r="K138">
        <f t="shared" si="86"/>
        <v>22541.96</v>
      </c>
      <c r="L138">
        <f t="shared" si="87"/>
        <v>3.3912983300737172</v>
      </c>
      <c r="M138" s="5">
        <f t="shared" si="88"/>
        <v>3</v>
      </c>
      <c r="N138" s="5">
        <f t="shared" si="89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13</v>
      </c>
      <c r="W138" s="1">
        <v>4</v>
      </c>
      <c r="X138">
        <f t="shared" si="90"/>
        <v>100000</v>
      </c>
      <c r="Y138" s="53">
        <v>6</v>
      </c>
      <c r="Z138">
        <f t="shared" si="91"/>
        <v>20780</v>
      </c>
      <c r="AA138">
        <v>5195</v>
      </c>
      <c r="AB138">
        <f t="shared" si="92"/>
        <v>23460.76</v>
      </c>
      <c r="AC138">
        <f t="shared" si="93"/>
        <v>4.5160269489894125</v>
      </c>
      <c r="AD138" s="5">
        <f t="shared" si="94"/>
        <v>4</v>
      </c>
      <c r="AE138" s="5">
        <f t="shared" si="95"/>
        <v>5</v>
      </c>
      <c r="AF138" s="1"/>
      <c r="AG138" s="1"/>
      <c r="AH138" s="1"/>
      <c r="AI138" s="1"/>
      <c r="AJ138" s="1"/>
      <c r="AK138" s="53" t="s">
        <v>16</v>
      </c>
      <c r="AL138" s="1">
        <v>13</v>
      </c>
      <c r="AM138" s="1">
        <v>4</v>
      </c>
      <c r="AN138">
        <f t="shared" si="96"/>
        <v>100000</v>
      </c>
      <c r="AO138" s="53">
        <v>4</v>
      </c>
      <c r="AP138">
        <f t="shared" si="97"/>
        <v>28028</v>
      </c>
      <c r="AQ138">
        <v>7007</v>
      </c>
      <c r="AR138">
        <f t="shared" si="98"/>
        <v>27215.48</v>
      </c>
      <c r="AS138">
        <f t="shared" si="99"/>
        <v>3.8840416726131011</v>
      </c>
      <c r="AT138" s="5">
        <f t="shared" si="100"/>
        <v>3</v>
      </c>
      <c r="AU138" s="5">
        <f t="shared" si="101"/>
        <v>4</v>
      </c>
    </row>
    <row r="139" spans="1:47" x14ac:dyDescent="0.2">
      <c r="A139" s="1"/>
      <c r="B139" s="1"/>
      <c r="C139" s="1"/>
      <c r="D139" s="53" t="s">
        <v>17</v>
      </c>
      <c r="E139" s="1">
        <v>13</v>
      </c>
      <c r="F139" s="1">
        <v>3</v>
      </c>
      <c r="G139">
        <f t="shared" si="85"/>
        <v>100000</v>
      </c>
      <c r="H139" s="53">
        <v>4</v>
      </c>
      <c r="I139">
        <f t="shared" si="84"/>
        <v>19170</v>
      </c>
      <c r="J139">
        <v>6390</v>
      </c>
      <c r="K139">
        <f t="shared" si="86"/>
        <v>22541.96</v>
      </c>
      <c r="L139">
        <f t="shared" si="87"/>
        <v>3.527693270735524</v>
      </c>
      <c r="M139" s="5">
        <f t="shared" si="88"/>
        <v>3</v>
      </c>
      <c r="N139" s="5">
        <f t="shared" si="89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13</v>
      </c>
      <c r="W139" s="1">
        <v>4</v>
      </c>
      <c r="X139">
        <f t="shared" si="90"/>
        <v>100000</v>
      </c>
      <c r="Y139" s="53">
        <v>6</v>
      </c>
      <c r="Z139">
        <f t="shared" si="91"/>
        <v>21448</v>
      </c>
      <c r="AA139">
        <v>5362</v>
      </c>
      <c r="AB139">
        <f t="shared" si="92"/>
        <v>23460.76</v>
      </c>
      <c r="AC139">
        <f t="shared" si="93"/>
        <v>4.3753748601268176</v>
      </c>
      <c r="AD139" s="5">
        <f t="shared" si="94"/>
        <v>4</v>
      </c>
      <c r="AE139" s="5">
        <f t="shared" si="95"/>
        <v>5</v>
      </c>
      <c r="AF139" s="1"/>
      <c r="AG139" s="1"/>
      <c r="AH139" s="1"/>
      <c r="AI139" s="1"/>
      <c r="AJ139" s="1"/>
      <c r="AK139" s="53" t="s">
        <v>17</v>
      </c>
      <c r="AL139" s="1">
        <v>13</v>
      </c>
      <c r="AM139" s="1">
        <v>3</v>
      </c>
      <c r="AN139">
        <f t="shared" si="96"/>
        <v>100000</v>
      </c>
      <c r="AO139" s="53">
        <v>4</v>
      </c>
      <c r="AP139">
        <f t="shared" si="97"/>
        <v>20457</v>
      </c>
      <c r="AQ139">
        <v>6819</v>
      </c>
      <c r="AR139">
        <f t="shared" si="98"/>
        <v>27215.48</v>
      </c>
      <c r="AS139">
        <f t="shared" si="99"/>
        <v>3.9911247983575304</v>
      </c>
      <c r="AT139" s="5">
        <f t="shared" si="100"/>
        <v>3</v>
      </c>
      <c r="AU139" s="5">
        <f t="shared" si="101"/>
        <v>4</v>
      </c>
    </row>
    <row r="140" spans="1:47" x14ac:dyDescent="0.2">
      <c r="A140" s="1"/>
      <c r="B140" s="1"/>
      <c r="C140" s="1"/>
      <c r="D140" s="53" t="s">
        <v>18</v>
      </c>
      <c r="E140" s="1">
        <v>13</v>
      </c>
      <c r="F140" s="1">
        <v>3</v>
      </c>
      <c r="G140">
        <f t="shared" si="85"/>
        <v>100000</v>
      </c>
      <c r="H140" s="53">
        <v>4</v>
      </c>
      <c r="I140">
        <f t="shared" si="84"/>
        <v>18291</v>
      </c>
      <c r="J140">
        <v>6097</v>
      </c>
      <c r="K140">
        <f t="shared" si="86"/>
        <v>22541.96</v>
      </c>
      <c r="L140">
        <f t="shared" si="87"/>
        <v>3.6972215843857632</v>
      </c>
      <c r="M140" s="5">
        <f t="shared" si="88"/>
        <v>3</v>
      </c>
      <c r="N140" s="5">
        <f t="shared" si="89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13</v>
      </c>
      <c r="W140" s="1">
        <v>3</v>
      </c>
      <c r="X140">
        <f t="shared" si="90"/>
        <v>100000</v>
      </c>
      <c r="Y140" s="53">
        <v>6</v>
      </c>
      <c r="Z140">
        <f t="shared" si="91"/>
        <v>16728</v>
      </c>
      <c r="AA140">
        <v>5576</v>
      </c>
      <c r="AB140">
        <f t="shared" si="92"/>
        <v>23460.76</v>
      </c>
      <c r="AC140">
        <f t="shared" si="93"/>
        <v>4.2074533715925391</v>
      </c>
      <c r="AD140" s="5">
        <f t="shared" si="94"/>
        <v>4</v>
      </c>
      <c r="AE140" s="5">
        <f t="shared" si="95"/>
        <v>5</v>
      </c>
      <c r="AF140" s="1"/>
      <c r="AG140" s="1"/>
      <c r="AH140" s="1"/>
      <c r="AI140" s="1"/>
      <c r="AJ140" s="1"/>
      <c r="AK140" s="53" t="s">
        <v>18</v>
      </c>
      <c r="AL140" s="1">
        <v>13</v>
      </c>
      <c r="AM140" s="1">
        <v>3</v>
      </c>
      <c r="AN140">
        <f t="shared" si="96"/>
        <v>100000</v>
      </c>
      <c r="AO140" s="53">
        <v>5</v>
      </c>
      <c r="AP140">
        <f t="shared" si="97"/>
        <v>19158</v>
      </c>
      <c r="AQ140">
        <v>6386</v>
      </c>
      <c r="AR140">
        <f t="shared" si="98"/>
        <v>27215.48</v>
      </c>
      <c r="AS140">
        <f t="shared" si="99"/>
        <v>4.2617413091136864</v>
      </c>
      <c r="AT140" s="5">
        <f t="shared" si="100"/>
        <v>4</v>
      </c>
      <c r="AU140" s="5">
        <f t="shared" si="101"/>
        <v>5</v>
      </c>
    </row>
    <row r="141" spans="1:47" x14ac:dyDescent="0.2">
      <c r="A141" s="1"/>
      <c r="B141" s="1"/>
      <c r="C141" s="1"/>
      <c r="D141" s="53" t="s">
        <v>57</v>
      </c>
      <c r="E141" s="1">
        <v>13</v>
      </c>
      <c r="F141" s="1">
        <v>3</v>
      </c>
      <c r="G141">
        <f>B$4/10</f>
        <v>100000</v>
      </c>
      <c r="H141" s="53">
        <v>4</v>
      </c>
      <c r="I141">
        <f t="shared" si="84"/>
        <v>17292</v>
      </c>
      <c r="J141">
        <v>5764</v>
      </c>
      <c r="K141">
        <f t="shared" si="86"/>
        <v>22541.96</v>
      </c>
      <c r="L141">
        <f t="shared" si="87"/>
        <v>3.9108188757807079</v>
      </c>
      <c r="M141" s="5">
        <f t="shared" si="88"/>
        <v>3</v>
      </c>
      <c r="N141" s="5">
        <f t="shared" si="89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13</v>
      </c>
      <c r="W141" s="1">
        <v>2</v>
      </c>
      <c r="X141">
        <f>S$4/10</f>
        <v>100000</v>
      </c>
      <c r="Y141" s="53">
        <v>5</v>
      </c>
      <c r="Z141">
        <f t="shared" si="91"/>
        <v>11038</v>
      </c>
      <c r="AA141">
        <v>5519</v>
      </c>
      <c r="AB141">
        <f t="shared" si="92"/>
        <v>23460.76</v>
      </c>
      <c r="AC141">
        <f t="shared" si="93"/>
        <v>4.2509077731473086</v>
      </c>
      <c r="AD141" s="5">
        <f t="shared" si="94"/>
        <v>4</v>
      </c>
      <c r="AE141" s="5">
        <f t="shared" si="95"/>
        <v>5</v>
      </c>
      <c r="AF141" s="1"/>
      <c r="AG141" s="1"/>
      <c r="AH141" s="1"/>
      <c r="AI141" s="1"/>
      <c r="AJ141" s="1"/>
      <c r="AK141" s="53" t="s">
        <v>57</v>
      </c>
      <c r="AL141" s="1">
        <v>13</v>
      </c>
      <c r="AM141" s="1">
        <v>2</v>
      </c>
      <c r="AN141">
        <f>AI$4/10</f>
        <v>100000</v>
      </c>
      <c r="AO141" s="53">
        <v>5</v>
      </c>
      <c r="AP141">
        <f t="shared" si="97"/>
        <v>11684</v>
      </c>
      <c r="AQ141">
        <v>5842</v>
      </c>
      <c r="AR141">
        <f t="shared" si="98"/>
        <v>27215.48</v>
      </c>
      <c r="AS141">
        <f t="shared" si="99"/>
        <v>4.6585895241355697</v>
      </c>
      <c r="AT141" s="5">
        <f t="shared" si="100"/>
        <v>4</v>
      </c>
      <c r="AU141" s="5">
        <f t="shared" si="101"/>
        <v>5</v>
      </c>
    </row>
    <row r="142" spans="1:47" x14ac:dyDescent="0.2">
      <c r="A142" s="1"/>
      <c r="B142" s="1"/>
      <c r="C142" s="1"/>
      <c r="D142" s="53" t="s">
        <v>58</v>
      </c>
      <c r="E142" s="1">
        <v>13</v>
      </c>
      <c r="F142" s="1">
        <v>2</v>
      </c>
      <c r="G142">
        <f t="shared" si="85"/>
        <v>100000</v>
      </c>
      <c r="H142" s="53">
        <v>5</v>
      </c>
      <c r="I142">
        <f t="shared" si="84"/>
        <v>10704</v>
      </c>
      <c r="J142">
        <v>5352</v>
      </c>
      <c r="K142">
        <f t="shared" si="86"/>
        <v>22541.96</v>
      </c>
      <c r="L142">
        <f t="shared" si="87"/>
        <v>4.2118759342301946</v>
      </c>
      <c r="M142" s="5">
        <f t="shared" si="88"/>
        <v>4</v>
      </c>
      <c r="N142" s="5">
        <f t="shared" si="89"/>
        <v>5</v>
      </c>
      <c r="O142" s="1"/>
      <c r="P142" s="1"/>
      <c r="Q142" s="1"/>
      <c r="R142" s="1"/>
      <c r="S142" s="1"/>
      <c r="T142" s="1"/>
      <c r="U142" s="53" t="s">
        <v>58</v>
      </c>
      <c r="V142" s="1">
        <v>13</v>
      </c>
      <c r="W142" s="1">
        <v>2</v>
      </c>
      <c r="X142">
        <f t="shared" si="90"/>
        <v>100000</v>
      </c>
      <c r="Y142" s="53">
        <v>5</v>
      </c>
      <c r="Z142">
        <f t="shared" si="91"/>
        <v>11142</v>
      </c>
      <c r="AA142">
        <v>5571</v>
      </c>
      <c r="AB142">
        <f t="shared" si="92"/>
        <v>23460.76</v>
      </c>
      <c r="AC142">
        <f t="shared" si="93"/>
        <v>4.2112295817626997</v>
      </c>
      <c r="AD142" s="5">
        <f t="shared" si="94"/>
        <v>4</v>
      </c>
      <c r="AE142" s="5">
        <f t="shared" si="95"/>
        <v>5</v>
      </c>
      <c r="AF142" s="1"/>
      <c r="AG142" s="1"/>
      <c r="AH142" s="1"/>
      <c r="AI142" s="1"/>
      <c r="AJ142" s="1"/>
      <c r="AK142" s="53" t="s">
        <v>58</v>
      </c>
      <c r="AL142" s="1">
        <v>13</v>
      </c>
      <c r="AM142" s="1">
        <v>2</v>
      </c>
      <c r="AN142">
        <f t="shared" si="96"/>
        <v>100000</v>
      </c>
      <c r="AO142" s="53">
        <v>6</v>
      </c>
      <c r="AP142">
        <f t="shared" si="97"/>
        <v>10750</v>
      </c>
      <c r="AQ142">
        <v>5375</v>
      </c>
      <c r="AR142">
        <f t="shared" si="98"/>
        <v>27215.48</v>
      </c>
      <c r="AS142">
        <f t="shared" si="99"/>
        <v>5.0633451162790699</v>
      </c>
      <c r="AT142" s="5">
        <f t="shared" si="100"/>
        <v>5</v>
      </c>
      <c r="AU142" s="5">
        <f t="shared" si="101"/>
        <v>6</v>
      </c>
    </row>
    <row r="143" spans="1:47" x14ac:dyDescent="0.2">
      <c r="A143" s="1"/>
      <c r="B143" s="1"/>
      <c r="C143" s="1"/>
      <c r="D143" s="53" t="s">
        <v>59</v>
      </c>
      <c r="E143" s="1">
        <v>13</v>
      </c>
      <c r="F143" s="1">
        <v>2</v>
      </c>
      <c r="G143">
        <f t="shared" si="85"/>
        <v>100000</v>
      </c>
      <c r="H143" s="1">
        <v>5</v>
      </c>
      <c r="I143">
        <f t="shared" si="84"/>
        <v>9768</v>
      </c>
      <c r="J143">
        <v>4884</v>
      </c>
      <c r="K143">
        <f t="shared" si="86"/>
        <v>22541.96</v>
      </c>
      <c r="L143">
        <f t="shared" si="87"/>
        <v>4.615470925470925</v>
      </c>
      <c r="M143" s="5">
        <f t="shared" si="88"/>
        <v>4</v>
      </c>
      <c r="N143" s="5">
        <f t="shared" si="89"/>
        <v>5</v>
      </c>
      <c r="O143" s="1"/>
      <c r="P143" s="1"/>
      <c r="Q143" s="1"/>
      <c r="R143" s="1"/>
      <c r="S143" s="1"/>
      <c r="T143" s="1"/>
      <c r="U143" s="53" t="s">
        <v>59</v>
      </c>
      <c r="V143" s="1">
        <v>13</v>
      </c>
      <c r="W143" s="1">
        <v>2</v>
      </c>
      <c r="X143">
        <f t="shared" si="90"/>
        <v>100000</v>
      </c>
      <c r="Y143" s="1">
        <v>5</v>
      </c>
      <c r="Z143">
        <f t="shared" si="91"/>
        <v>10834</v>
      </c>
      <c r="AA143">
        <v>5417</v>
      </c>
      <c r="AB143">
        <f t="shared" si="92"/>
        <v>23460.76</v>
      </c>
      <c r="AC143">
        <f t="shared" si="93"/>
        <v>4.3309507107254932</v>
      </c>
      <c r="AD143" s="5">
        <f t="shared" si="94"/>
        <v>4</v>
      </c>
      <c r="AE143" s="5">
        <f t="shared" si="95"/>
        <v>5</v>
      </c>
      <c r="AF143" s="1"/>
      <c r="AG143" s="1"/>
      <c r="AH143" s="1"/>
      <c r="AI143" s="1"/>
      <c r="AJ143" s="1"/>
      <c r="AK143" s="53" t="s">
        <v>59</v>
      </c>
      <c r="AL143" s="1">
        <v>13</v>
      </c>
      <c r="AM143" s="1">
        <v>2</v>
      </c>
      <c r="AN143">
        <f t="shared" si="96"/>
        <v>100000</v>
      </c>
      <c r="AO143" s="1">
        <v>6</v>
      </c>
      <c r="AP143">
        <f t="shared" si="97"/>
        <v>9714</v>
      </c>
      <c r="AQ143">
        <v>4857</v>
      </c>
      <c r="AR143">
        <f t="shared" si="98"/>
        <v>27215.48</v>
      </c>
      <c r="AS143">
        <f t="shared" si="99"/>
        <v>5.6033518632900963</v>
      </c>
      <c r="AT143" s="5">
        <f t="shared" si="100"/>
        <v>5</v>
      </c>
      <c r="AU143" s="5">
        <f t="shared" si="101"/>
        <v>6</v>
      </c>
    </row>
    <row r="144" spans="1:47" x14ac:dyDescent="0.2">
      <c r="A144" s="1"/>
      <c r="B144" s="1"/>
      <c r="C144" s="1"/>
      <c r="D144" s="53" t="s">
        <v>60</v>
      </c>
      <c r="E144" s="1">
        <v>13</v>
      </c>
      <c r="F144" s="1">
        <v>2</v>
      </c>
      <c r="G144">
        <f t="shared" si="85"/>
        <v>100000</v>
      </c>
      <c r="H144" s="1">
        <v>6</v>
      </c>
      <c r="I144">
        <f t="shared" si="84"/>
        <v>8816</v>
      </c>
      <c r="J144">
        <v>4408</v>
      </c>
      <c r="K144">
        <f t="shared" si="86"/>
        <v>22541.96</v>
      </c>
      <c r="L144">
        <f t="shared" si="87"/>
        <v>5.113874773139746</v>
      </c>
      <c r="M144" s="5">
        <f t="shared" si="88"/>
        <v>5</v>
      </c>
      <c r="N144" s="5">
        <f t="shared" si="89"/>
        <v>6</v>
      </c>
      <c r="O144" s="1"/>
      <c r="P144" s="1"/>
      <c r="Q144" s="1"/>
      <c r="R144" s="1"/>
      <c r="S144" s="1"/>
      <c r="T144" s="1"/>
      <c r="U144" s="53" t="s">
        <v>60</v>
      </c>
      <c r="V144" s="1">
        <v>13</v>
      </c>
      <c r="W144" s="1">
        <v>2</v>
      </c>
      <c r="X144">
        <f t="shared" si="90"/>
        <v>100000</v>
      </c>
      <c r="Y144" s="1">
        <v>5</v>
      </c>
      <c r="Z144">
        <f t="shared" si="91"/>
        <v>10630</v>
      </c>
      <c r="AA144">
        <v>5315</v>
      </c>
      <c r="AB144">
        <f t="shared" si="92"/>
        <v>23460.76</v>
      </c>
      <c r="AC144">
        <f t="shared" si="93"/>
        <v>4.4140658513640636</v>
      </c>
      <c r="AD144" s="5">
        <f t="shared" si="94"/>
        <v>4</v>
      </c>
      <c r="AE144" s="5">
        <f t="shared" si="95"/>
        <v>5</v>
      </c>
      <c r="AF144" s="1"/>
      <c r="AG144" s="1"/>
      <c r="AH144" s="1"/>
      <c r="AI144" s="1"/>
      <c r="AJ144" s="1"/>
      <c r="AK144" s="53" t="s">
        <v>60</v>
      </c>
      <c r="AL144" s="1">
        <v>13</v>
      </c>
      <c r="AM144" s="1">
        <v>2</v>
      </c>
      <c r="AN144">
        <f t="shared" si="96"/>
        <v>100000</v>
      </c>
      <c r="AO144" s="1">
        <v>7</v>
      </c>
      <c r="AP144">
        <f t="shared" si="97"/>
        <v>8664</v>
      </c>
      <c r="AQ144">
        <v>4332</v>
      </c>
      <c r="AR144">
        <f t="shared" si="98"/>
        <v>27215.48</v>
      </c>
      <c r="AS144">
        <f t="shared" si="99"/>
        <v>6.282428439519852</v>
      </c>
      <c r="AT144" s="5">
        <f t="shared" si="100"/>
        <v>6</v>
      </c>
      <c r="AU144" s="5">
        <f t="shared" si="101"/>
        <v>7</v>
      </c>
    </row>
    <row r="145" spans="1:47" x14ac:dyDescent="0.2">
      <c r="A145" s="1"/>
      <c r="B145" s="1"/>
      <c r="C145" s="1"/>
      <c r="D145" s="53" t="s">
        <v>61</v>
      </c>
      <c r="E145" s="1">
        <v>13</v>
      </c>
      <c r="F145" s="1">
        <v>2</v>
      </c>
      <c r="G145">
        <f t="shared" si="85"/>
        <v>100000</v>
      </c>
      <c r="H145" s="1">
        <v>6</v>
      </c>
      <c r="I145">
        <f t="shared" si="84"/>
        <v>8072</v>
      </c>
      <c r="J145">
        <v>4036</v>
      </c>
      <c r="K145">
        <f t="shared" si="86"/>
        <v>22541.96</v>
      </c>
      <c r="L145">
        <f t="shared" si="87"/>
        <v>5.5852229930624375</v>
      </c>
      <c r="M145" s="5">
        <f>_xlfn.FLOOR.PRECISE(L145)</f>
        <v>5</v>
      </c>
      <c r="N145" s="5">
        <f t="shared" si="89"/>
        <v>6</v>
      </c>
      <c r="O145" s="1"/>
      <c r="P145" s="1"/>
      <c r="Q145" s="1"/>
      <c r="R145" s="1"/>
      <c r="S145" s="1"/>
      <c r="T145" s="1"/>
      <c r="U145" s="53" t="s">
        <v>61</v>
      </c>
      <c r="V145" s="1">
        <v>13</v>
      </c>
      <c r="W145" s="1">
        <v>2</v>
      </c>
      <c r="X145">
        <f t="shared" si="90"/>
        <v>100000</v>
      </c>
      <c r="Y145" s="1">
        <v>5</v>
      </c>
      <c r="Z145">
        <f t="shared" si="91"/>
        <v>10012</v>
      </c>
      <c r="AA145">
        <v>5006</v>
      </c>
      <c r="AB145">
        <f t="shared" si="92"/>
        <v>23460.76</v>
      </c>
      <c r="AC145">
        <f t="shared" si="93"/>
        <v>4.6865281662005591</v>
      </c>
      <c r="AD145" s="5">
        <f t="shared" si="94"/>
        <v>4</v>
      </c>
      <c r="AE145" s="5">
        <f t="shared" si="95"/>
        <v>5</v>
      </c>
      <c r="AF145" s="1"/>
      <c r="AG145" s="1"/>
      <c r="AH145" s="1"/>
      <c r="AI145" s="1"/>
      <c r="AJ145" s="1"/>
      <c r="AK145" s="53" t="s">
        <v>61</v>
      </c>
      <c r="AL145" s="1">
        <v>13</v>
      </c>
      <c r="AM145" s="1">
        <v>2</v>
      </c>
      <c r="AN145">
        <f t="shared" si="96"/>
        <v>100000</v>
      </c>
      <c r="AO145" s="1">
        <v>8</v>
      </c>
      <c r="AP145">
        <f t="shared" si="97"/>
        <v>7674</v>
      </c>
      <c r="AQ145">
        <v>3837</v>
      </c>
      <c r="AR145">
        <f t="shared" si="98"/>
        <v>27215.48</v>
      </c>
      <c r="AS145">
        <f t="shared" si="99"/>
        <v>7.0929059160802712</v>
      </c>
      <c r="AT145" s="5">
        <f t="shared" si="100"/>
        <v>7</v>
      </c>
      <c r="AU145" s="5">
        <f t="shared" si="101"/>
        <v>8</v>
      </c>
    </row>
    <row r="146" spans="1:47" x14ac:dyDescent="0.2">
      <c r="A146" s="1"/>
      <c r="B146" s="1"/>
      <c r="C146" s="1"/>
      <c r="D146" s="53" t="s">
        <v>62</v>
      </c>
      <c r="E146" s="1">
        <v>13</v>
      </c>
      <c r="F146" s="1">
        <v>2</v>
      </c>
      <c r="G146">
        <f t="shared" si="85"/>
        <v>100000</v>
      </c>
      <c r="H146" s="1">
        <v>7</v>
      </c>
      <c r="I146">
        <f t="shared" si="84"/>
        <v>7034</v>
      </c>
      <c r="J146">
        <v>3517</v>
      </c>
      <c r="K146">
        <f t="shared" si="86"/>
        <v>22541.96</v>
      </c>
      <c r="L146">
        <f t="shared" si="87"/>
        <v>6.4094284901905034</v>
      </c>
      <c r="M146" s="5">
        <f t="shared" si="88"/>
        <v>6</v>
      </c>
      <c r="N146" s="5">
        <f t="shared" si="89"/>
        <v>7</v>
      </c>
      <c r="O146" s="1"/>
      <c r="P146" s="1"/>
      <c r="Q146" s="1"/>
      <c r="R146" s="1"/>
      <c r="S146" s="1"/>
      <c r="T146" s="1"/>
      <c r="U146" s="53" t="s">
        <v>62</v>
      </c>
      <c r="V146" s="1">
        <v>13</v>
      </c>
      <c r="W146" s="1">
        <v>2</v>
      </c>
      <c r="X146">
        <f t="shared" si="90"/>
        <v>100000</v>
      </c>
      <c r="Y146" s="1">
        <v>5</v>
      </c>
      <c r="Z146">
        <f t="shared" si="91"/>
        <v>9660</v>
      </c>
      <c r="AA146">
        <v>4830</v>
      </c>
      <c r="AB146">
        <f t="shared" si="92"/>
        <v>23460.76</v>
      </c>
      <c r="AC146">
        <f t="shared" si="93"/>
        <v>4.8573002070393372</v>
      </c>
      <c r="AD146" s="5">
        <f t="shared" si="94"/>
        <v>4</v>
      </c>
      <c r="AE146" s="5">
        <f t="shared" si="95"/>
        <v>5</v>
      </c>
      <c r="AF146" s="1"/>
      <c r="AG146" s="1"/>
      <c r="AH146" s="1"/>
      <c r="AI146" s="1"/>
      <c r="AJ146" s="1"/>
      <c r="AK146" s="53" t="s">
        <v>62</v>
      </c>
      <c r="AL146" s="1">
        <v>13</v>
      </c>
      <c r="AM146" s="1">
        <v>2</v>
      </c>
      <c r="AN146">
        <f t="shared" si="96"/>
        <v>100000</v>
      </c>
      <c r="AO146" s="1">
        <v>9</v>
      </c>
      <c r="AP146">
        <f t="shared" si="97"/>
        <v>6440</v>
      </c>
      <c r="AQ146">
        <v>3220</v>
      </c>
      <c r="AR146">
        <f t="shared" si="98"/>
        <v>27215.48</v>
      </c>
      <c r="AS146">
        <f t="shared" si="99"/>
        <v>8.452012422360248</v>
      </c>
      <c r="AT146" s="5">
        <f t="shared" si="100"/>
        <v>8</v>
      </c>
      <c r="AU146" s="5">
        <f t="shared" si="101"/>
        <v>9</v>
      </c>
    </row>
    <row r="147" spans="1:47" x14ac:dyDescent="0.2">
      <c r="A147" s="1"/>
      <c r="B147" s="1"/>
      <c r="C147" s="1"/>
      <c r="D147" s="53" t="s">
        <v>63</v>
      </c>
      <c r="E147" s="1">
        <v>13</v>
      </c>
      <c r="F147" s="1">
        <v>2</v>
      </c>
      <c r="G147">
        <f t="shared" si="85"/>
        <v>100000</v>
      </c>
      <c r="H147" s="1">
        <v>8</v>
      </c>
      <c r="I147">
        <f t="shared" si="84"/>
        <v>6256</v>
      </c>
      <c r="J147">
        <v>3128</v>
      </c>
      <c r="K147">
        <f t="shared" si="86"/>
        <v>22541.96</v>
      </c>
      <c r="L147">
        <f t="shared" si="87"/>
        <v>7.2065089514066489</v>
      </c>
      <c r="M147" s="5">
        <f t="shared" si="88"/>
        <v>7</v>
      </c>
      <c r="N147" s="5">
        <f t="shared" si="89"/>
        <v>8</v>
      </c>
      <c r="O147" s="1"/>
      <c r="P147" s="1"/>
      <c r="Q147" s="1"/>
      <c r="R147" s="1"/>
      <c r="S147" s="1"/>
      <c r="T147" s="1"/>
      <c r="U147" s="53" t="s">
        <v>63</v>
      </c>
      <c r="V147" s="1">
        <v>13</v>
      </c>
      <c r="W147" s="1">
        <v>2</v>
      </c>
      <c r="X147">
        <f t="shared" si="90"/>
        <v>100000</v>
      </c>
      <c r="Y147" s="1">
        <v>5</v>
      </c>
      <c r="Z147">
        <f t="shared" si="91"/>
        <v>9020</v>
      </c>
      <c r="AA147">
        <v>4510</v>
      </c>
      <c r="AB147">
        <f t="shared" si="92"/>
        <v>23460.76</v>
      </c>
      <c r="AC147">
        <f t="shared" si="93"/>
        <v>5.2019423503325939</v>
      </c>
      <c r="AD147" s="5">
        <f t="shared" si="94"/>
        <v>5</v>
      </c>
      <c r="AE147" s="5">
        <f t="shared" si="95"/>
        <v>6</v>
      </c>
      <c r="AF147" s="1"/>
      <c r="AG147" s="1"/>
      <c r="AH147" s="1"/>
      <c r="AI147" s="1"/>
      <c r="AJ147" s="1"/>
      <c r="AK147" s="53" t="s">
        <v>63</v>
      </c>
      <c r="AL147" s="1">
        <v>13</v>
      </c>
      <c r="AM147" s="1">
        <v>2</v>
      </c>
      <c r="AN147">
        <f t="shared" si="96"/>
        <v>100000</v>
      </c>
      <c r="AO147" s="1">
        <v>11</v>
      </c>
      <c r="AP147">
        <f t="shared" si="97"/>
        <v>5434</v>
      </c>
      <c r="AQ147">
        <v>2717</v>
      </c>
      <c r="AR147">
        <f t="shared" si="98"/>
        <v>27215.48</v>
      </c>
      <c r="AS147">
        <f t="shared" si="99"/>
        <v>10.016739050423261</v>
      </c>
      <c r="AT147" s="5">
        <f t="shared" si="100"/>
        <v>10</v>
      </c>
      <c r="AU147" s="5">
        <f t="shared" si="101"/>
        <v>11</v>
      </c>
    </row>
    <row r="148" spans="1:47" x14ac:dyDescent="0.2">
      <c r="A148" s="1"/>
      <c r="B148" s="1"/>
      <c r="C148" s="1"/>
      <c r="D148" s="53" t="s">
        <v>64</v>
      </c>
      <c r="E148" s="1">
        <v>13</v>
      </c>
      <c r="F148" s="1">
        <v>2</v>
      </c>
      <c r="G148">
        <f t="shared" si="85"/>
        <v>100000</v>
      </c>
      <c r="H148" s="1">
        <v>9</v>
      </c>
      <c r="I148">
        <f t="shared" si="84"/>
        <v>5414</v>
      </c>
      <c r="J148">
        <v>2707</v>
      </c>
      <c r="K148">
        <f t="shared" si="86"/>
        <v>22541.96</v>
      </c>
      <c r="L148">
        <f t="shared" si="87"/>
        <v>8.3272848171407468</v>
      </c>
      <c r="M148" s="5">
        <f t="shared" si="88"/>
        <v>8</v>
      </c>
      <c r="N148" s="5">
        <f t="shared" si="89"/>
        <v>9</v>
      </c>
      <c r="O148" s="1"/>
      <c r="P148" s="1"/>
      <c r="Q148" s="1"/>
      <c r="R148" s="1"/>
      <c r="S148" s="1"/>
      <c r="T148" s="1"/>
      <c r="U148" s="53" t="s">
        <v>64</v>
      </c>
      <c r="V148" s="1">
        <v>13</v>
      </c>
      <c r="W148" s="1">
        <v>2</v>
      </c>
      <c r="X148">
        <f t="shared" si="90"/>
        <v>100000</v>
      </c>
      <c r="Y148" s="1">
        <v>5</v>
      </c>
      <c r="Z148">
        <f t="shared" si="91"/>
        <v>8318</v>
      </c>
      <c r="AA148">
        <v>4159</v>
      </c>
      <c r="AB148">
        <f t="shared" si="92"/>
        <v>23460.76</v>
      </c>
      <c r="AC148">
        <f t="shared" si="93"/>
        <v>5.6409617696561671</v>
      </c>
      <c r="AD148" s="5">
        <f t="shared" si="94"/>
        <v>5</v>
      </c>
      <c r="AE148" s="5">
        <f t="shared" si="95"/>
        <v>6</v>
      </c>
      <c r="AF148" s="1"/>
      <c r="AG148" s="1"/>
      <c r="AH148" s="1"/>
      <c r="AI148" s="1"/>
      <c r="AJ148" s="1"/>
      <c r="AK148" s="53" t="s">
        <v>64</v>
      </c>
      <c r="AL148" s="1">
        <v>13</v>
      </c>
      <c r="AM148" s="1">
        <v>2</v>
      </c>
      <c r="AN148">
        <f t="shared" si="96"/>
        <v>100000</v>
      </c>
      <c r="AO148" s="1">
        <v>13</v>
      </c>
      <c r="AP148">
        <f t="shared" si="97"/>
        <v>4512</v>
      </c>
      <c r="AQ148">
        <v>2256</v>
      </c>
      <c r="AR148">
        <f t="shared" si="98"/>
        <v>27215.48</v>
      </c>
      <c r="AS148">
        <f t="shared" si="99"/>
        <v>12.063599290780141</v>
      </c>
      <c r="AT148" s="5">
        <f t="shared" si="100"/>
        <v>12</v>
      </c>
      <c r="AU148" s="5">
        <f t="shared" si="101"/>
        <v>13</v>
      </c>
    </row>
    <row r="149" spans="1:47" x14ac:dyDescent="0.2">
      <c r="A149" s="1"/>
      <c r="B149" s="1"/>
      <c r="C149" s="1"/>
      <c r="D149" s="53" t="s">
        <v>65</v>
      </c>
      <c r="E149" s="1">
        <v>13</v>
      </c>
      <c r="F149" s="1">
        <v>2</v>
      </c>
      <c r="G149">
        <f t="shared" si="85"/>
        <v>100000</v>
      </c>
      <c r="H149" s="1">
        <v>11</v>
      </c>
      <c r="I149">
        <f t="shared" si="84"/>
        <v>4486</v>
      </c>
      <c r="J149">
        <v>2243</v>
      </c>
      <c r="K149">
        <f t="shared" si="86"/>
        <v>22541.96</v>
      </c>
      <c r="L149">
        <f t="shared" si="87"/>
        <v>10.049915292019616</v>
      </c>
      <c r="M149" s="5">
        <f t="shared" si="88"/>
        <v>10</v>
      </c>
      <c r="N149" s="5">
        <f t="shared" si="89"/>
        <v>11</v>
      </c>
      <c r="O149" s="1"/>
      <c r="P149" s="1"/>
      <c r="Q149" s="1"/>
      <c r="R149" s="1"/>
      <c r="S149" s="1"/>
      <c r="T149" s="1"/>
      <c r="U149" s="53" t="s">
        <v>65</v>
      </c>
      <c r="V149" s="1">
        <v>13</v>
      </c>
      <c r="W149" s="1">
        <v>2</v>
      </c>
      <c r="X149">
        <f t="shared" si="90"/>
        <v>100000</v>
      </c>
      <c r="Y149" s="1">
        <v>5</v>
      </c>
      <c r="Z149">
        <f t="shared" si="91"/>
        <v>7748</v>
      </c>
      <c r="AA149">
        <v>3874</v>
      </c>
      <c r="AB149">
        <f t="shared" si="92"/>
        <v>23460.76</v>
      </c>
      <c r="AC149">
        <f t="shared" si="93"/>
        <v>6.0559525038719668</v>
      </c>
      <c r="AD149" s="5">
        <f t="shared" si="94"/>
        <v>6</v>
      </c>
      <c r="AE149" s="5">
        <f t="shared" si="95"/>
        <v>7</v>
      </c>
      <c r="AF149" s="1"/>
      <c r="AG149" s="1"/>
      <c r="AH149" s="1"/>
      <c r="AI149" s="1"/>
      <c r="AJ149" s="1"/>
      <c r="AK149" s="53" t="s">
        <v>65</v>
      </c>
      <c r="AL149" s="1">
        <v>13</v>
      </c>
      <c r="AM149" s="1">
        <v>2</v>
      </c>
      <c r="AN149">
        <f t="shared" si="96"/>
        <v>100000</v>
      </c>
      <c r="AO149" s="1">
        <v>15</v>
      </c>
      <c r="AP149">
        <f t="shared" si="97"/>
        <v>3726</v>
      </c>
      <c r="AQ149">
        <v>1863</v>
      </c>
      <c r="AR149">
        <f t="shared" si="98"/>
        <v>27215.48</v>
      </c>
      <c r="AS149">
        <f t="shared" si="99"/>
        <v>14.608416532474504</v>
      </c>
      <c r="AT149" s="5">
        <f t="shared" si="100"/>
        <v>14</v>
      </c>
      <c r="AU149" s="5">
        <f t="shared" si="101"/>
        <v>15</v>
      </c>
    </row>
    <row r="150" spans="1:47" x14ac:dyDescent="0.2">
      <c r="A150" s="1"/>
      <c r="B150" s="1"/>
      <c r="C150" s="1"/>
      <c r="D150" s="53" t="s">
        <v>66</v>
      </c>
      <c r="E150" s="1">
        <v>13</v>
      </c>
      <c r="F150" s="1">
        <v>2</v>
      </c>
      <c r="G150">
        <f t="shared" si="85"/>
        <v>100000</v>
      </c>
      <c r="H150" s="1">
        <v>12</v>
      </c>
      <c r="I150">
        <f t="shared" si="84"/>
        <v>3760</v>
      </c>
      <c r="J150">
        <v>1880</v>
      </c>
      <c r="K150">
        <f t="shared" si="86"/>
        <v>22541.96</v>
      </c>
      <c r="L150">
        <f t="shared" si="87"/>
        <v>11.990404255319149</v>
      </c>
      <c r="M150" s="5">
        <f t="shared" si="88"/>
        <v>11</v>
      </c>
      <c r="N150" s="5">
        <f t="shared" si="89"/>
        <v>12</v>
      </c>
      <c r="O150" s="1"/>
      <c r="P150" s="1"/>
      <c r="Q150" s="1"/>
      <c r="R150" s="1"/>
      <c r="S150" s="1"/>
      <c r="T150" s="1"/>
      <c r="U150" s="53" t="s">
        <v>66</v>
      </c>
      <c r="V150" s="1">
        <v>13</v>
      </c>
      <c r="W150" s="1">
        <v>2</v>
      </c>
      <c r="X150">
        <f t="shared" si="90"/>
        <v>100000</v>
      </c>
      <c r="Y150" s="1">
        <v>6</v>
      </c>
      <c r="Z150">
        <f t="shared" si="91"/>
        <v>7034</v>
      </c>
      <c r="AA150">
        <v>3517</v>
      </c>
      <c r="AB150">
        <f t="shared" si="92"/>
        <v>23460.76</v>
      </c>
      <c r="AC150">
        <f t="shared" si="93"/>
        <v>6.670673869775376</v>
      </c>
      <c r="AD150" s="5">
        <f t="shared" si="94"/>
        <v>6</v>
      </c>
      <c r="AE150" s="5">
        <f t="shared" si="95"/>
        <v>7</v>
      </c>
      <c r="AF150" s="1"/>
      <c r="AG150" s="1"/>
      <c r="AH150" s="1"/>
      <c r="AI150" s="1"/>
      <c r="AJ150" s="1"/>
      <c r="AK150" s="53" t="s">
        <v>66</v>
      </c>
      <c r="AL150" s="1">
        <v>13</v>
      </c>
      <c r="AM150" s="1">
        <v>2</v>
      </c>
      <c r="AN150">
        <f t="shared" si="96"/>
        <v>100000</v>
      </c>
      <c r="AO150" s="1">
        <v>20</v>
      </c>
      <c r="AP150">
        <f t="shared" si="97"/>
        <v>2828</v>
      </c>
      <c r="AQ150">
        <v>1414</v>
      </c>
      <c r="AR150">
        <f t="shared" si="98"/>
        <v>27215.48</v>
      </c>
      <c r="AS150">
        <f t="shared" si="99"/>
        <v>19.247157001414426</v>
      </c>
      <c r="AT150" s="5">
        <f t="shared" si="100"/>
        <v>19</v>
      </c>
      <c r="AU150" s="5">
        <f t="shared" si="101"/>
        <v>20</v>
      </c>
    </row>
    <row r="151" spans="1:47" x14ac:dyDescent="0.2">
      <c r="A151" s="1"/>
      <c r="B151" s="1"/>
      <c r="C151" s="1"/>
      <c r="D151" s="53" t="s">
        <v>67</v>
      </c>
      <c r="E151" s="1">
        <v>13</v>
      </c>
      <c r="F151" s="1">
        <v>2</v>
      </c>
      <c r="G151">
        <f t="shared" si="85"/>
        <v>100000</v>
      </c>
      <c r="H151" s="1">
        <v>16</v>
      </c>
      <c r="I151">
        <f t="shared" si="84"/>
        <v>2984</v>
      </c>
      <c r="J151">
        <v>1492</v>
      </c>
      <c r="K151">
        <f t="shared" si="86"/>
        <v>22541.96</v>
      </c>
      <c r="L151">
        <f t="shared" si="87"/>
        <v>15.108552278820374</v>
      </c>
      <c r="M151" s="5">
        <f t="shared" si="88"/>
        <v>15</v>
      </c>
      <c r="N151" s="5">
        <f t="shared" si="89"/>
        <v>16</v>
      </c>
      <c r="O151" s="1"/>
      <c r="P151" s="1"/>
      <c r="Q151" s="1"/>
      <c r="R151" s="1"/>
      <c r="S151" s="1"/>
      <c r="T151" s="1"/>
      <c r="U151" s="53" t="s">
        <v>67</v>
      </c>
      <c r="V151" s="1">
        <v>13</v>
      </c>
      <c r="W151" s="1">
        <v>2</v>
      </c>
      <c r="X151">
        <f t="shared" si="90"/>
        <v>100000</v>
      </c>
      <c r="Y151" s="1">
        <v>6</v>
      </c>
      <c r="Z151">
        <f t="shared" si="91"/>
        <v>6172</v>
      </c>
      <c r="AA151">
        <v>3086</v>
      </c>
      <c r="AB151">
        <f t="shared" si="92"/>
        <v>23460.76</v>
      </c>
      <c r="AC151">
        <f t="shared" si="93"/>
        <v>7.602320155541153</v>
      </c>
      <c r="AD151" s="5">
        <f t="shared" si="94"/>
        <v>7</v>
      </c>
      <c r="AE151" s="5">
        <f t="shared" si="95"/>
        <v>8</v>
      </c>
      <c r="AF151" s="1"/>
      <c r="AG151" s="1"/>
      <c r="AH151" s="1"/>
      <c r="AI151" s="1"/>
      <c r="AJ151" s="1"/>
      <c r="AK151" s="53" t="s">
        <v>67</v>
      </c>
      <c r="AL151" s="1">
        <v>13</v>
      </c>
      <c r="AM151" s="1">
        <v>2</v>
      </c>
      <c r="AN151">
        <f t="shared" si="96"/>
        <v>100000</v>
      </c>
      <c r="AO151" s="1">
        <v>25</v>
      </c>
      <c r="AP151">
        <f t="shared" si="97"/>
        <v>2260</v>
      </c>
      <c r="AQ151">
        <v>1130</v>
      </c>
      <c r="AR151">
        <f t="shared" si="98"/>
        <v>27215.48</v>
      </c>
      <c r="AS151">
        <f t="shared" si="99"/>
        <v>24.08449557522124</v>
      </c>
      <c r="AT151" s="5">
        <f t="shared" si="100"/>
        <v>24</v>
      </c>
      <c r="AU151" s="5">
        <f t="shared" si="101"/>
        <v>25</v>
      </c>
    </row>
    <row r="152" spans="1:47" x14ac:dyDescent="0.2">
      <c r="A152" s="1"/>
      <c r="B152" s="1"/>
      <c r="C152" s="1"/>
      <c r="D152" s="53" t="s">
        <v>68</v>
      </c>
      <c r="E152" s="1">
        <v>13</v>
      </c>
      <c r="F152" s="1">
        <v>2</v>
      </c>
      <c r="G152">
        <f t="shared" si="85"/>
        <v>100000</v>
      </c>
      <c r="H152" s="1">
        <v>19</v>
      </c>
      <c r="I152">
        <f t="shared" si="84"/>
        <v>2420</v>
      </c>
      <c r="J152">
        <v>1210</v>
      </c>
      <c r="K152">
        <f t="shared" si="86"/>
        <v>22541.96</v>
      </c>
      <c r="L152">
        <f t="shared" si="87"/>
        <v>18.629719008264463</v>
      </c>
      <c r="M152" s="5">
        <f t="shared" si="88"/>
        <v>18</v>
      </c>
      <c r="N152" s="5">
        <f t="shared" si="89"/>
        <v>19</v>
      </c>
      <c r="O152" s="1"/>
      <c r="P152" s="1"/>
      <c r="Q152" s="1"/>
      <c r="R152" s="1"/>
      <c r="S152" s="1"/>
      <c r="T152" s="1"/>
      <c r="U152" s="53" t="s">
        <v>68</v>
      </c>
      <c r="V152" s="1">
        <v>13</v>
      </c>
      <c r="W152" s="1">
        <v>2</v>
      </c>
      <c r="X152">
        <f t="shared" si="90"/>
        <v>100000</v>
      </c>
      <c r="Y152" s="1">
        <v>6</v>
      </c>
      <c r="Z152">
        <f t="shared" si="91"/>
        <v>5344</v>
      </c>
      <c r="AA152">
        <v>2672</v>
      </c>
      <c r="AB152">
        <f t="shared" si="92"/>
        <v>23460.76</v>
      </c>
      <c r="AC152">
        <f t="shared" si="93"/>
        <v>8.7802245508982022</v>
      </c>
      <c r="AD152" s="5">
        <f t="shared" si="94"/>
        <v>8</v>
      </c>
      <c r="AE152" s="5">
        <f t="shared" si="95"/>
        <v>9</v>
      </c>
      <c r="AF152" s="1"/>
      <c r="AG152" s="1"/>
      <c r="AH152" s="1"/>
      <c r="AI152" s="1"/>
      <c r="AJ152" s="1"/>
      <c r="AK152" s="53" t="s">
        <v>68</v>
      </c>
      <c r="AL152" s="1">
        <v>13</v>
      </c>
      <c r="AM152" s="1">
        <v>2</v>
      </c>
      <c r="AN152">
        <f t="shared" si="96"/>
        <v>100000</v>
      </c>
      <c r="AO152" s="1">
        <v>35</v>
      </c>
      <c r="AP152">
        <f t="shared" si="97"/>
        <v>1590</v>
      </c>
      <c r="AQ152">
        <v>795</v>
      </c>
      <c r="AR152">
        <f t="shared" si="98"/>
        <v>27215.48</v>
      </c>
      <c r="AS152">
        <f t="shared" si="99"/>
        <v>34.233308176100628</v>
      </c>
      <c r="AT152" s="5">
        <f t="shared" si="100"/>
        <v>34</v>
      </c>
      <c r="AU152" s="5">
        <f t="shared" si="101"/>
        <v>35</v>
      </c>
    </row>
    <row r="153" spans="1:47" x14ac:dyDescent="0.2">
      <c r="A153" s="1"/>
      <c r="B153" s="1"/>
      <c r="C153" s="1"/>
      <c r="D153" s="53" t="s">
        <v>69</v>
      </c>
      <c r="E153" s="1">
        <v>13</v>
      </c>
      <c r="F153" s="1">
        <v>2</v>
      </c>
      <c r="G153">
        <f t="shared" si="85"/>
        <v>100000</v>
      </c>
      <c r="H153" s="1">
        <v>25</v>
      </c>
      <c r="I153">
        <f t="shared" si="84"/>
        <v>1832</v>
      </c>
      <c r="J153">
        <v>916</v>
      </c>
      <c r="K153">
        <f t="shared" si="86"/>
        <v>22541.96</v>
      </c>
      <c r="L153">
        <f t="shared" si="87"/>
        <v>24.609126637554585</v>
      </c>
      <c r="M153" s="5">
        <f t="shared" si="88"/>
        <v>24</v>
      </c>
      <c r="N153" s="5">
        <f t="shared" si="89"/>
        <v>25</v>
      </c>
      <c r="O153" s="1"/>
      <c r="P153" s="1"/>
      <c r="Q153" s="1"/>
      <c r="R153" s="1"/>
      <c r="S153" s="1"/>
      <c r="T153" s="1"/>
      <c r="U153" s="53" t="s">
        <v>69</v>
      </c>
      <c r="V153" s="1">
        <v>13</v>
      </c>
      <c r="W153" s="1">
        <v>2</v>
      </c>
      <c r="X153">
        <f t="shared" si="90"/>
        <v>100000</v>
      </c>
      <c r="Y153" s="1">
        <v>6</v>
      </c>
      <c r="Z153">
        <f t="shared" si="91"/>
        <v>4636</v>
      </c>
      <c r="AA153">
        <v>2318</v>
      </c>
      <c r="AB153">
        <f t="shared" si="92"/>
        <v>23460.76</v>
      </c>
      <c r="AC153">
        <f t="shared" si="93"/>
        <v>10.121121656600517</v>
      </c>
      <c r="AD153" s="5">
        <f t="shared" si="94"/>
        <v>10</v>
      </c>
      <c r="AE153" s="5">
        <f t="shared" si="95"/>
        <v>11</v>
      </c>
      <c r="AF153" s="1"/>
      <c r="AG153" s="1"/>
      <c r="AH153" s="1"/>
      <c r="AI153" s="1"/>
      <c r="AJ153" s="1"/>
      <c r="AK153" s="53" t="s">
        <v>69</v>
      </c>
      <c r="AL153" s="1">
        <v>13</v>
      </c>
      <c r="AM153" s="1">
        <v>2</v>
      </c>
      <c r="AN153">
        <f t="shared" si="96"/>
        <v>100000</v>
      </c>
      <c r="AO153" s="1">
        <v>50</v>
      </c>
      <c r="AP153">
        <f t="shared" si="97"/>
        <v>1100</v>
      </c>
      <c r="AQ153">
        <v>550</v>
      </c>
      <c r="AR153">
        <f t="shared" si="98"/>
        <v>27215.48</v>
      </c>
      <c r="AS153">
        <f t="shared" si="99"/>
        <v>49.482690909090906</v>
      </c>
      <c r="AT153" s="5">
        <f t="shared" si="100"/>
        <v>49</v>
      </c>
      <c r="AU153" s="5">
        <f t="shared" si="101"/>
        <v>50</v>
      </c>
    </row>
    <row r="154" spans="1:47" x14ac:dyDescent="0.2">
      <c r="A154" s="1"/>
      <c r="B154" s="1"/>
      <c r="C154" s="1"/>
      <c r="D154" s="53" t="s">
        <v>70</v>
      </c>
      <c r="E154" s="1">
        <v>13</v>
      </c>
      <c r="F154" s="1">
        <v>2</v>
      </c>
      <c r="G154">
        <f t="shared" si="85"/>
        <v>100000</v>
      </c>
      <c r="H154" s="1">
        <v>34</v>
      </c>
      <c r="I154">
        <f t="shared" si="84"/>
        <v>1356</v>
      </c>
      <c r="J154">
        <v>678</v>
      </c>
      <c r="K154">
        <f t="shared" si="86"/>
        <v>22541.96</v>
      </c>
      <c r="L154">
        <f t="shared" si="87"/>
        <v>33.247728613569322</v>
      </c>
      <c r="M154" s="5">
        <f t="shared" si="88"/>
        <v>33</v>
      </c>
      <c r="N154" s="5">
        <f t="shared" si="89"/>
        <v>34</v>
      </c>
      <c r="O154" s="1"/>
      <c r="P154" s="1"/>
      <c r="Q154" s="1"/>
      <c r="R154" s="1"/>
      <c r="S154" s="1"/>
      <c r="T154" s="1"/>
      <c r="U154" s="53" t="s">
        <v>70</v>
      </c>
      <c r="V154" s="1">
        <v>13</v>
      </c>
      <c r="W154" s="1">
        <v>2</v>
      </c>
      <c r="X154">
        <f t="shared" si="90"/>
        <v>100000</v>
      </c>
      <c r="Y154" s="1">
        <v>6</v>
      </c>
      <c r="Z154">
        <f t="shared" si="91"/>
        <v>3786</v>
      </c>
      <c r="AA154">
        <v>1893</v>
      </c>
      <c r="AB154">
        <f t="shared" si="92"/>
        <v>23460.76</v>
      </c>
      <c r="AC154">
        <f t="shared" si="93"/>
        <v>12.393428420496566</v>
      </c>
      <c r="AD154" s="5">
        <f t="shared" si="94"/>
        <v>12</v>
      </c>
      <c r="AE154" s="5">
        <f t="shared" si="95"/>
        <v>13</v>
      </c>
      <c r="AF154" s="1"/>
      <c r="AG154" s="1"/>
      <c r="AH154" s="1"/>
      <c r="AI154" s="1"/>
      <c r="AJ154" s="1"/>
      <c r="AK154" s="53" t="s">
        <v>70</v>
      </c>
      <c r="AL154" s="1">
        <v>13</v>
      </c>
      <c r="AM154" s="1">
        <v>2</v>
      </c>
      <c r="AN154">
        <f t="shared" si="96"/>
        <v>100000</v>
      </c>
      <c r="AO154" s="1">
        <v>74</v>
      </c>
      <c r="AP154">
        <f t="shared" si="97"/>
        <v>736</v>
      </c>
      <c r="AQ154">
        <v>368</v>
      </c>
      <c r="AR154">
        <f t="shared" si="98"/>
        <v>27215.48</v>
      </c>
      <c r="AS154">
        <f t="shared" si="99"/>
        <v>73.955108695652171</v>
      </c>
      <c r="AT154" s="5">
        <f t="shared" si="100"/>
        <v>73</v>
      </c>
      <c r="AU154" s="5">
        <f t="shared" si="101"/>
        <v>74</v>
      </c>
    </row>
    <row r="155" spans="1:47" x14ac:dyDescent="0.2">
      <c r="A155" s="1"/>
      <c r="B155" s="1"/>
      <c r="C155" s="1"/>
      <c r="D155" s="53" t="s">
        <v>71</v>
      </c>
      <c r="E155" s="1">
        <v>13</v>
      </c>
      <c r="F155" s="1">
        <v>1</v>
      </c>
      <c r="G155">
        <f t="shared" si="85"/>
        <v>100000</v>
      </c>
      <c r="H155" s="1">
        <v>53</v>
      </c>
      <c r="I155">
        <f t="shared" si="84"/>
        <v>432</v>
      </c>
      <c r="J155">
        <v>432</v>
      </c>
      <c r="K155">
        <f t="shared" si="86"/>
        <v>22541.96</v>
      </c>
      <c r="L155">
        <f t="shared" si="87"/>
        <v>52.180462962962963</v>
      </c>
      <c r="M155" s="5">
        <f t="shared" si="88"/>
        <v>52</v>
      </c>
      <c r="N155" s="5">
        <f t="shared" si="89"/>
        <v>53</v>
      </c>
      <c r="O155" s="1"/>
      <c r="P155" s="1"/>
      <c r="Q155" s="1"/>
      <c r="R155" s="1"/>
      <c r="S155" s="1"/>
      <c r="T155" s="1"/>
      <c r="U155" s="53" t="s">
        <v>71</v>
      </c>
      <c r="V155" s="1">
        <v>13</v>
      </c>
      <c r="W155" s="1">
        <v>1</v>
      </c>
      <c r="X155">
        <f t="shared" si="90"/>
        <v>100000</v>
      </c>
      <c r="Y155" s="1">
        <v>7</v>
      </c>
      <c r="Z155">
        <f t="shared" si="91"/>
        <v>1555</v>
      </c>
      <c r="AA155">
        <v>1555</v>
      </c>
      <c r="AB155">
        <f t="shared" si="92"/>
        <v>23460.76</v>
      </c>
      <c r="AC155">
        <f t="shared" si="93"/>
        <v>15.087305466237941</v>
      </c>
      <c r="AD155" s="5">
        <f t="shared" si="94"/>
        <v>15</v>
      </c>
      <c r="AE155" s="5">
        <f t="shared" si="95"/>
        <v>16</v>
      </c>
      <c r="AF155" s="1"/>
      <c r="AG155" s="1"/>
      <c r="AH155" s="1"/>
      <c r="AI155" s="1"/>
      <c r="AJ155" s="1"/>
      <c r="AK155" s="53" t="s">
        <v>71</v>
      </c>
      <c r="AL155" s="1">
        <v>13</v>
      </c>
      <c r="AM155" s="1">
        <v>1</v>
      </c>
      <c r="AN155">
        <f t="shared" si="96"/>
        <v>100000</v>
      </c>
      <c r="AO155" s="1">
        <v>125</v>
      </c>
      <c r="AP155">
        <f t="shared" si="97"/>
        <v>218</v>
      </c>
      <c r="AQ155">
        <v>218</v>
      </c>
      <c r="AR155">
        <f t="shared" si="98"/>
        <v>27215.48</v>
      </c>
      <c r="AS155">
        <f t="shared" si="99"/>
        <v>124.84165137614679</v>
      </c>
      <c r="AT155" s="5">
        <f t="shared" si="100"/>
        <v>124</v>
      </c>
      <c r="AU155" s="5">
        <f t="shared" si="101"/>
        <v>125</v>
      </c>
    </row>
    <row r="156" spans="1:47" x14ac:dyDescent="0.2">
      <c r="F156" t="s">
        <v>20</v>
      </c>
      <c r="I156">
        <f>SUM(I131:I155)</f>
        <v>563549</v>
      </c>
      <c r="J156">
        <f>SUM(J131:J155)</f>
        <v>99538</v>
      </c>
      <c r="W156" t="s">
        <v>20</v>
      </c>
      <c r="Z156">
        <f>SUM(Z131:Z155)</f>
        <v>586519</v>
      </c>
      <c r="AA156">
        <f>SUM(AA131:AA155)</f>
        <v>96247</v>
      </c>
      <c r="AM156" t="s">
        <v>20</v>
      </c>
      <c r="AP156">
        <f>SUM(AP131:AP155)</f>
        <v>680387</v>
      </c>
      <c r="AQ156">
        <f>SUM(AQ131:AQ155)</f>
        <v>99894</v>
      </c>
    </row>
    <row r="165" spans="21:65" x14ac:dyDescent="0.2">
      <c r="U165">
        <v>704</v>
      </c>
      <c r="V165">
        <v>1568</v>
      </c>
      <c r="W165">
        <v>2346</v>
      </c>
      <c r="Y165">
        <v>3149</v>
      </c>
      <c r="Z165">
        <v>3818</v>
      </c>
      <c r="AA165">
        <v>4455</v>
      </c>
      <c r="AB165">
        <v>4832</v>
      </c>
      <c r="AC165">
        <v>5195</v>
      </c>
      <c r="AD165">
        <v>5362</v>
      </c>
      <c r="AE165">
        <v>5576</v>
      </c>
      <c r="AF165">
        <v>5519</v>
      </c>
      <c r="AG165">
        <v>5571</v>
      </c>
      <c r="AH165">
        <v>5417</v>
      </c>
      <c r="AI165">
        <v>5315</v>
      </c>
      <c r="AJ165">
        <v>5006</v>
      </c>
      <c r="AK165">
        <v>4830</v>
      </c>
      <c r="AL165">
        <v>4510</v>
      </c>
      <c r="AM165">
        <v>4159</v>
      </c>
      <c r="AO165">
        <v>3874</v>
      </c>
      <c r="AP165">
        <v>3517</v>
      </c>
      <c r="AQ165">
        <v>3086</v>
      </c>
      <c r="AR165">
        <v>2672</v>
      </c>
      <c r="AS165">
        <v>2318</v>
      </c>
      <c r="AT165">
        <v>1893</v>
      </c>
      <c r="AU165">
        <v>1555</v>
      </c>
    </row>
    <row r="172" spans="21:65" x14ac:dyDescent="0.2">
      <c r="AO172">
        <v>2257</v>
      </c>
      <c r="AP172">
        <v>4350</v>
      </c>
      <c r="AQ172">
        <v>5691</v>
      </c>
      <c r="AR172">
        <v>6647</v>
      </c>
      <c r="AS172">
        <v>7173</v>
      </c>
      <c r="AT172">
        <v>7379</v>
      </c>
      <c r="AU172">
        <v>7411</v>
      </c>
      <c r="AV172">
        <v>7007</v>
      </c>
      <c r="AW172">
        <v>6819</v>
      </c>
      <c r="AX172">
        <v>6386</v>
      </c>
      <c r="AY172">
        <v>5842</v>
      </c>
      <c r="AZ172">
        <v>5375</v>
      </c>
      <c r="BA172">
        <v>4857</v>
      </c>
      <c r="BB172">
        <v>4332</v>
      </c>
      <c r="BC172">
        <v>3837</v>
      </c>
      <c r="BD172">
        <v>3220</v>
      </c>
      <c r="BE172">
        <v>2717</v>
      </c>
      <c r="BF172">
        <v>2256</v>
      </c>
      <c r="BG172">
        <v>1863</v>
      </c>
      <c r="BH172">
        <v>1414</v>
      </c>
      <c r="BI172">
        <v>1130</v>
      </c>
      <c r="BJ172">
        <v>795</v>
      </c>
      <c r="BK172">
        <v>550</v>
      </c>
      <c r="BL172">
        <v>368</v>
      </c>
      <c r="BM172">
        <v>218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topLeftCell="K62" zoomScale="99" workbookViewId="0">
      <selection activeCell="AN93" sqref="AN93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76</v>
      </c>
      <c r="R2" s="2" t="s">
        <v>3</v>
      </c>
      <c r="S2" s="2" t="str">
        <f>B2</f>
        <v>500k</v>
      </c>
      <c r="AH2" s="2" t="s">
        <v>3</v>
      </c>
      <c r="AI2" s="2" t="str">
        <f>B2</f>
        <v>500k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10000000</v>
      </c>
      <c r="D4" t="s">
        <v>7</v>
      </c>
      <c r="R4" t="s">
        <v>6</v>
      </c>
      <c r="S4" s="2">
        <f>B4</f>
        <v>10000000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14</v>
      </c>
      <c r="F6" s="3">
        <v>97</v>
      </c>
      <c r="G6">
        <f>B$4/25</f>
        <v>400000</v>
      </c>
      <c r="H6" s="3">
        <f>N6</f>
        <v>16</v>
      </c>
      <c r="I6">
        <f t="shared" ref="I6:I30" si="0">F6*J6</f>
        <v>983774</v>
      </c>
      <c r="J6">
        <v>10142</v>
      </c>
      <c r="K6">
        <f>I$31/25</f>
        <v>156913.92000000001</v>
      </c>
      <c r="L6">
        <f>K6/J6</f>
        <v>15.471693945967266</v>
      </c>
      <c r="M6" s="5">
        <f>_xlfn.FLOOR.PRECISE(L6)</f>
        <v>15</v>
      </c>
      <c r="N6" s="5">
        <f>ROUNDUP(L6,0)</f>
        <v>16</v>
      </c>
      <c r="U6" s="3" t="s">
        <v>9</v>
      </c>
      <c r="V6" s="1">
        <f>ROUNDUP(LOG(AA6,2), 0)</f>
        <v>12</v>
      </c>
      <c r="W6" s="3">
        <v>567</v>
      </c>
      <c r="X6">
        <f>S$4/25</f>
        <v>400000</v>
      </c>
      <c r="Y6" s="3">
        <f>AE6</f>
        <v>71</v>
      </c>
      <c r="Z6">
        <f>W6*AA6</f>
        <v>1343790</v>
      </c>
      <c r="AA6">
        <v>2370</v>
      </c>
      <c r="AB6">
        <f>Z$31/25</f>
        <v>166163</v>
      </c>
      <c r="AC6">
        <f>AB6/AA6</f>
        <v>70.110970464135022</v>
      </c>
      <c r="AD6" s="5">
        <f>_xlfn.FLOOR.PRECISE(AC6)</f>
        <v>70</v>
      </c>
      <c r="AE6" s="5">
        <f>ROUNDUP(AC6,0)</f>
        <v>71</v>
      </c>
      <c r="AI6">
        <v>88</v>
      </c>
      <c r="AK6" s="3" t="s">
        <v>9</v>
      </c>
      <c r="AL6" s="1">
        <f>ROUNDUP(LOG(AQ6,2), 0)</f>
        <v>14</v>
      </c>
      <c r="AM6">
        <v>25</v>
      </c>
      <c r="AN6">
        <f>AI$4/25</f>
        <v>40000</v>
      </c>
      <c r="AO6" s="3">
        <f>AU6</f>
        <v>10</v>
      </c>
      <c r="AP6">
        <f>AM6*AQ6</f>
        <v>251050</v>
      </c>
      <c r="AQ6">
        <v>10042</v>
      </c>
      <c r="AR6">
        <f>AP$31/25</f>
        <v>92902.32</v>
      </c>
      <c r="AS6">
        <f>AR6/AQ6</f>
        <v>9.2513762198765193</v>
      </c>
      <c r="AT6" s="5">
        <f>_xlfn.FLOOR.PRECISE(AS6)</f>
        <v>9</v>
      </c>
      <c r="AU6" s="5">
        <f>ROUNDUP(AS6,0)</f>
        <v>10</v>
      </c>
    </row>
    <row r="7" spans="1:47" x14ac:dyDescent="0.2">
      <c r="D7" s="3" t="s">
        <v>10</v>
      </c>
      <c r="E7" s="1">
        <f t="shared" ref="E7:E30" si="1">ROUNDUP(LOG(J7,2), 0)</f>
        <v>15</v>
      </c>
      <c r="F7" s="3">
        <v>36</v>
      </c>
      <c r="G7">
        <f t="shared" ref="G7:G30" si="2">B$4/25</f>
        <v>400000</v>
      </c>
      <c r="H7" s="3">
        <f t="shared" ref="H7:H30" si="3">N7</f>
        <v>8</v>
      </c>
      <c r="I7">
        <f t="shared" si="0"/>
        <v>774504</v>
      </c>
      <c r="J7">
        <v>21514</v>
      </c>
      <c r="K7">
        <f t="shared" ref="K7:K30" si="4">I$31/25</f>
        <v>156913.92000000001</v>
      </c>
      <c r="L7">
        <f t="shared" ref="L7:L30" si="5">K7/J7</f>
        <v>7.293572557404481</v>
      </c>
      <c r="M7" s="5">
        <f t="shared" ref="M7:M30" si="6">_xlfn.FLOOR.PRECISE(L7)</f>
        <v>7</v>
      </c>
      <c r="N7" s="5">
        <f t="shared" ref="N7:N30" si="7">ROUNDUP(L7,0)</f>
        <v>8</v>
      </c>
      <c r="U7" s="3" t="s">
        <v>10</v>
      </c>
      <c r="V7" s="1">
        <f>ROUNDUP(LOG(AA7,2), 0)</f>
        <v>13</v>
      </c>
      <c r="W7" s="3">
        <v>113</v>
      </c>
      <c r="X7">
        <f t="shared" ref="X7:X30" si="8">S$4/25</f>
        <v>400000</v>
      </c>
      <c r="Y7" s="3">
        <f t="shared" ref="Y7:Y30" si="9">AE7</f>
        <v>27</v>
      </c>
      <c r="Z7">
        <f t="shared" ref="Z7:Z30" si="10">W7*AA7</f>
        <v>708397</v>
      </c>
      <c r="AA7">
        <v>6269</v>
      </c>
      <c r="AB7">
        <f t="shared" ref="AB7:AB30" si="11">Z$31/25</f>
        <v>166163</v>
      </c>
      <c r="AC7">
        <f t="shared" ref="AC7:AC30" si="12">AB7/AA7</f>
        <v>26.50550327005902</v>
      </c>
      <c r="AD7" s="5">
        <f t="shared" ref="AD7:AD30" si="13">_xlfn.FLOOR.PRECISE(AC7)</f>
        <v>26</v>
      </c>
      <c r="AE7" s="5">
        <f t="shared" ref="AE7:AE30" si="14">ROUNDUP(AC7,0)</f>
        <v>27</v>
      </c>
      <c r="AI7">
        <v>9</v>
      </c>
      <c r="AK7" s="3" t="s">
        <v>10</v>
      </c>
      <c r="AL7" s="1">
        <f t="shared" ref="AL7:AL30" si="15">ROUNDUP(LOG(AQ7,2), 0)</f>
        <v>15</v>
      </c>
      <c r="AM7">
        <v>16</v>
      </c>
      <c r="AN7">
        <f t="shared" ref="AN7:AN30" si="16">AI$4/25</f>
        <v>40000</v>
      </c>
      <c r="AO7" s="3">
        <f t="shared" ref="AO7:AO30" si="17">AU7</f>
        <v>5</v>
      </c>
      <c r="AP7">
        <f t="shared" ref="AP7:AP30" si="18">AM7*AQ7</f>
        <v>352016</v>
      </c>
      <c r="AQ7">
        <v>22001</v>
      </c>
      <c r="AR7">
        <f t="shared" ref="AR7:AR30" si="19">AP$31/25</f>
        <v>92902.32</v>
      </c>
      <c r="AS7">
        <f t="shared" ref="AS7:AS30" si="20">AR7/AQ7</f>
        <v>4.2226407890550437</v>
      </c>
      <c r="AT7" s="5">
        <f t="shared" ref="AT7:AT30" si="21">_xlfn.FLOOR.PRECISE(AS7)</f>
        <v>4</v>
      </c>
      <c r="AU7" s="5">
        <f t="shared" ref="AU7:AU30" si="22">ROUNDUP(AS7,0)</f>
        <v>5</v>
      </c>
    </row>
    <row r="8" spans="1:47" x14ac:dyDescent="0.2">
      <c r="D8" s="3" t="s">
        <v>11</v>
      </c>
      <c r="E8" s="1">
        <f t="shared" si="1"/>
        <v>15</v>
      </c>
      <c r="F8" s="3">
        <v>13</v>
      </c>
      <c r="G8">
        <f t="shared" si="2"/>
        <v>400000</v>
      </c>
      <c r="H8" s="3">
        <f t="shared" si="3"/>
        <v>6</v>
      </c>
      <c r="I8">
        <f t="shared" si="0"/>
        <v>380731</v>
      </c>
      <c r="J8">
        <v>29287</v>
      </c>
      <c r="K8">
        <f t="shared" si="4"/>
        <v>156913.92000000001</v>
      </c>
      <c r="L8">
        <f t="shared" si="5"/>
        <v>5.3578010721480522</v>
      </c>
      <c r="M8" s="5">
        <f t="shared" si="6"/>
        <v>5</v>
      </c>
      <c r="N8" s="5">
        <f t="shared" si="7"/>
        <v>6</v>
      </c>
      <c r="U8" s="3" t="s">
        <v>11</v>
      </c>
      <c r="V8" s="1">
        <f t="shared" ref="V8:V30" si="23">ROUNDUP(LOG(AA8,2), 0)</f>
        <v>14</v>
      </c>
      <c r="W8" s="3">
        <v>52</v>
      </c>
      <c r="X8">
        <f t="shared" si="8"/>
        <v>400000</v>
      </c>
      <c r="Y8" s="3">
        <f t="shared" si="9"/>
        <v>16</v>
      </c>
      <c r="Z8">
        <f t="shared" si="10"/>
        <v>554736</v>
      </c>
      <c r="AA8">
        <v>10668</v>
      </c>
      <c r="AB8">
        <f t="shared" si="11"/>
        <v>166163</v>
      </c>
      <c r="AC8">
        <f t="shared" si="12"/>
        <v>15.575834270716161</v>
      </c>
      <c r="AD8" s="5">
        <f t="shared" si="13"/>
        <v>15</v>
      </c>
      <c r="AE8" s="5">
        <f t="shared" si="14"/>
        <v>16</v>
      </c>
      <c r="AI8">
        <v>8</v>
      </c>
      <c r="AK8" s="3" t="s">
        <v>11</v>
      </c>
      <c r="AL8" s="1">
        <f t="shared" si="15"/>
        <v>15</v>
      </c>
      <c r="AM8">
        <v>10</v>
      </c>
      <c r="AN8">
        <f t="shared" si="16"/>
        <v>40000</v>
      </c>
      <c r="AO8" s="3">
        <f t="shared" si="17"/>
        <v>3</v>
      </c>
      <c r="AP8">
        <f t="shared" si="18"/>
        <v>311580</v>
      </c>
      <c r="AQ8">
        <v>31158</v>
      </c>
      <c r="AR8">
        <f t="shared" si="19"/>
        <v>92902.32</v>
      </c>
      <c r="AS8">
        <f t="shared" si="20"/>
        <v>2.9816522241478918</v>
      </c>
      <c r="AT8" s="5">
        <f t="shared" si="21"/>
        <v>2</v>
      </c>
      <c r="AU8" s="5">
        <f t="shared" si="22"/>
        <v>3</v>
      </c>
    </row>
    <row r="9" spans="1:47" x14ac:dyDescent="0.2">
      <c r="D9" s="3" t="s">
        <v>12</v>
      </c>
      <c r="E9" s="1">
        <f t="shared" si="1"/>
        <v>16</v>
      </c>
      <c r="F9" s="3">
        <v>11</v>
      </c>
      <c r="G9">
        <f t="shared" si="2"/>
        <v>400000</v>
      </c>
      <c r="H9" s="3">
        <f t="shared" si="3"/>
        <v>5</v>
      </c>
      <c r="I9">
        <f t="shared" si="0"/>
        <v>382195</v>
      </c>
      <c r="J9">
        <v>34745</v>
      </c>
      <c r="K9">
        <f t="shared" si="4"/>
        <v>156913.92000000001</v>
      </c>
      <c r="L9">
        <f t="shared" si="5"/>
        <v>4.5161582961577205</v>
      </c>
      <c r="M9" s="5">
        <f t="shared" si="6"/>
        <v>4</v>
      </c>
      <c r="N9" s="5">
        <f t="shared" si="7"/>
        <v>5</v>
      </c>
      <c r="U9" s="3" t="s">
        <v>12</v>
      </c>
      <c r="V9" s="1">
        <f t="shared" si="23"/>
        <v>14</v>
      </c>
      <c r="W9" s="3">
        <v>15</v>
      </c>
      <c r="X9">
        <f t="shared" si="8"/>
        <v>400000</v>
      </c>
      <c r="Y9" s="3">
        <f t="shared" si="9"/>
        <v>12</v>
      </c>
      <c r="Z9">
        <f t="shared" si="10"/>
        <v>224430</v>
      </c>
      <c r="AA9">
        <v>14962</v>
      </c>
      <c r="AB9">
        <f t="shared" si="11"/>
        <v>166163</v>
      </c>
      <c r="AC9">
        <f t="shared" si="12"/>
        <v>11.105667691485095</v>
      </c>
      <c r="AD9" s="5">
        <f t="shared" si="13"/>
        <v>11</v>
      </c>
      <c r="AE9" s="5">
        <f t="shared" si="14"/>
        <v>12</v>
      </c>
      <c r="AI9">
        <v>7</v>
      </c>
      <c r="AK9" s="3" t="s">
        <v>12</v>
      </c>
      <c r="AL9" s="1">
        <f t="shared" si="15"/>
        <v>16</v>
      </c>
      <c r="AM9">
        <v>7</v>
      </c>
      <c r="AN9">
        <f t="shared" si="16"/>
        <v>40000</v>
      </c>
      <c r="AO9" s="3">
        <f t="shared" si="17"/>
        <v>3</v>
      </c>
      <c r="AP9">
        <f t="shared" si="18"/>
        <v>258671</v>
      </c>
      <c r="AQ9">
        <v>36953</v>
      </c>
      <c r="AR9">
        <f t="shared" si="19"/>
        <v>92902.32</v>
      </c>
      <c r="AS9">
        <f t="shared" si="20"/>
        <v>2.5140670581549536</v>
      </c>
      <c r="AT9" s="5">
        <f t="shared" si="21"/>
        <v>2</v>
      </c>
      <c r="AU9" s="5">
        <f t="shared" si="22"/>
        <v>3</v>
      </c>
    </row>
    <row r="10" spans="1:47" x14ac:dyDescent="0.2">
      <c r="D10" s="3" t="s">
        <v>13</v>
      </c>
      <c r="E10" s="1">
        <f t="shared" si="1"/>
        <v>16</v>
      </c>
      <c r="F10" s="3">
        <v>8</v>
      </c>
      <c r="G10">
        <f t="shared" si="2"/>
        <v>400000</v>
      </c>
      <c r="H10" s="3">
        <f t="shared" si="3"/>
        <v>5</v>
      </c>
      <c r="I10">
        <f t="shared" si="0"/>
        <v>299832</v>
      </c>
      <c r="J10">
        <v>37479</v>
      </c>
      <c r="K10">
        <f t="shared" si="4"/>
        <v>156913.92000000001</v>
      </c>
      <c r="L10">
        <f t="shared" si="5"/>
        <v>4.186715760826063</v>
      </c>
      <c r="M10" s="5">
        <f t="shared" si="6"/>
        <v>4</v>
      </c>
      <c r="N10" s="5">
        <f t="shared" si="7"/>
        <v>5</v>
      </c>
      <c r="U10" s="3" t="s">
        <v>13</v>
      </c>
      <c r="V10" s="1">
        <f t="shared" si="23"/>
        <v>15</v>
      </c>
      <c r="W10" s="3">
        <v>8</v>
      </c>
      <c r="X10">
        <f t="shared" si="8"/>
        <v>400000</v>
      </c>
      <c r="Y10" s="3">
        <f t="shared" si="9"/>
        <v>9</v>
      </c>
      <c r="Z10">
        <f t="shared" si="10"/>
        <v>150952</v>
      </c>
      <c r="AA10">
        <v>18869</v>
      </c>
      <c r="AB10">
        <f t="shared" si="11"/>
        <v>166163</v>
      </c>
      <c r="AC10">
        <f t="shared" si="12"/>
        <v>8.8061370501881395</v>
      </c>
      <c r="AD10" s="5">
        <f t="shared" si="13"/>
        <v>8</v>
      </c>
      <c r="AE10" s="5">
        <f t="shared" si="14"/>
        <v>9</v>
      </c>
      <c r="AI10">
        <v>6</v>
      </c>
      <c r="AK10" s="3" t="s">
        <v>13</v>
      </c>
      <c r="AL10" s="1">
        <f t="shared" si="15"/>
        <v>16</v>
      </c>
      <c r="AM10">
        <v>5</v>
      </c>
      <c r="AN10">
        <f t="shared" si="16"/>
        <v>40000</v>
      </c>
      <c r="AO10" s="3">
        <f t="shared" si="17"/>
        <v>3</v>
      </c>
      <c r="AP10">
        <f t="shared" si="18"/>
        <v>200105</v>
      </c>
      <c r="AQ10">
        <v>40021</v>
      </c>
      <c r="AR10">
        <f t="shared" si="19"/>
        <v>92902.32</v>
      </c>
      <c r="AS10">
        <f t="shared" si="20"/>
        <v>2.321339296869144</v>
      </c>
      <c r="AT10" s="5">
        <f t="shared" si="21"/>
        <v>2</v>
      </c>
      <c r="AU10" s="5">
        <f t="shared" si="22"/>
        <v>3</v>
      </c>
    </row>
    <row r="11" spans="1:47" x14ac:dyDescent="0.2">
      <c r="D11" s="3" t="s">
        <v>14</v>
      </c>
      <c r="E11" s="1">
        <f t="shared" si="1"/>
        <v>16</v>
      </c>
      <c r="F11" s="3">
        <v>5</v>
      </c>
      <c r="G11">
        <f t="shared" si="2"/>
        <v>400000</v>
      </c>
      <c r="H11" s="3">
        <f t="shared" si="3"/>
        <v>5</v>
      </c>
      <c r="I11">
        <f t="shared" si="0"/>
        <v>192505</v>
      </c>
      <c r="J11">
        <v>38501</v>
      </c>
      <c r="K11">
        <f t="shared" si="4"/>
        <v>156913.92000000001</v>
      </c>
      <c r="L11">
        <f t="shared" si="5"/>
        <v>4.0755803745357264</v>
      </c>
      <c r="M11" s="5">
        <f t="shared" si="6"/>
        <v>4</v>
      </c>
      <c r="N11" s="5">
        <f t="shared" si="7"/>
        <v>5</v>
      </c>
      <c r="U11" s="3" t="s">
        <v>14</v>
      </c>
      <c r="V11" s="1">
        <f t="shared" si="23"/>
        <v>15</v>
      </c>
      <c r="W11" s="3">
        <v>6</v>
      </c>
      <c r="X11">
        <f t="shared" si="8"/>
        <v>400000</v>
      </c>
      <c r="Y11" s="3">
        <f t="shared" si="9"/>
        <v>8</v>
      </c>
      <c r="Z11">
        <f t="shared" si="10"/>
        <v>134292</v>
      </c>
      <c r="AA11">
        <v>22382</v>
      </c>
      <c r="AB11">
        <f t="shared" si="11"/>
        <v>166163</v>
      </c>
      <c r="AC11">
        <f t="shared" si="12"/>
        <v>7.4239567509605937</v>
      </c>
      <c r="AD11" s="5">
        <f t="shared" si="13"/>
        <v>7</v>
      </c>
      <c r="AE11" s="5">
        <f t="shared" si="14"/>
        <v>8</v>
      </c>
      <c r="AI11">
        <v>5</v>
      </c>
      <c r="AK11" s="3" t="s">
        <v>14</v>
      </c>
      <c r="AL11" s="1">
        <f t="shared" si="15"/>
        <v>16</v>
      </c>
      <c r="AM11">
        <v>4</v>
      </c>
      <c r="AN11">
        <f t="shared" si="16"/>
        <v>40000</v>
      </c>
      <c r="AO11" s="3">
        <f t="shared" si="17"/>
        <v>3</v>
      </c>
      <c r="AP11">
        <f t="shared" si="18"/>
        <v>164236</v>
      </c>
      <c r="AQ11">
        <v>41059</v>
      </c>
      <c r="AR11">
        <f t="shared" si="19"/>
        <v>92902.32</v>
      </c>
      <c r="AS11">
        <f t="shared" si="20"/>
        <v>2.2626542292798169</v>
      </c>
      <c r="AT11" s="5">
        <f t="shared" si="21"/>
        <v>2</v>
      </c>
      <c r="AU11" s="5">
        <f t="shared" si="22"/>
        <v>3</v>
      </c>
    </row>
    <row r="12" spans="1:47" x14ac:dyDescent="0.2">
      <c r="D12" s="3" t="s">
        <v>15</v>
      </c>
      <c r="E12" s="1">
        <f t="shared" si="1"/>
        <v>16</v>
      </c>
      <c r="F12" s="3">
        <v>5</v>
      </c>
      <c r="G12">
        <f t="shared" si="2"/>
        <v>400000</v>
      </c>
      <c r="H12" s="3">
        <f t="shared" si="3"/>
        <v>5</v>
      </c>
      <c r="I12">
        <f t="shared" si="0"/>
        <v>191245</v>
      </c>
      <c r="J12">
        <v>38249</v>
      </c>
      <c r="K12">
        <f t="shared" si="4"/>
        <v>156913.92000000001</v>
      </c>
      <c r="L12">
        <f t="shared" si="5"/>
        <v>4.1024319590054645</v>
      </c>
      <c r="M12" s="5">
        <f t="shared" si="6"/>
        <v>4</v>
      </c>
      <c r="N12" s="5">
        <f t="shared" si="7"/>
        <v>5</v>
      </c>
      <c r="U12" s="3" t="s">
        <v>15</v>
      </c>
      <c r="V12" s="1">
        <f t="shared" si="23"/>
        <v>15</v>
      </c>
      <c r="W12" s="3">
        <v>5</v>
      </c>
      <c r="X12">
        <f t="shared" si="8"/>
        <v>400000</v>
      </c>
      <c r="Y12" s="3">
        <f t="shared" si="9"/>
        <v>7</v>
      </c>
      <c r="Z12">
        <f t="shared" si="10"/>
        <v>126280</v>
      </c>
      <c r="AA12">
        <v>25256</v>
      </c>
      <c r="AB12">
        <f t="shared" si="11"/>
        <v>166163</v>
      </c>
      <c r="AC12">
        <f t="shared" si="12"/>
        <v>6.579149509027558</v>
      </c>
      <c r="AD12" s="5">
        <f t="shared" si="13"/>
        <v>6</v>
      </c>
      <c r="AE12" s="5">
        <f t="shared" si="14"/>
        <v>7</v>
      </c>
      <c r="AI12">
        <v>4</v>
      </c>
      <c r="AK12" s="3" t="s">
        <v>15</v>
      </c>
      <c r="AL12" s="1">
        <f t="shared" si="15"/>
        <v>16</v>
      </c>
      <c r="AM12">
        <v>3</v>
      </c>
      <c r="AN12">
        <f t="shared" si="16"/>
        <v>40000</v>
      </c>
      <c r="AO12" s="3">
        <f t="shared" si="17"/>
        <v>3</v>
      </c>
      <c r="AP12">
        <f t="shared" si="18"/>
        <v>121527</v>
      </c>
      <c r="AQ12">
        <v>40509</v>
      </c>
      <c r="AR12">
        <f t="shared" si="19"/>
        <v>92902.32</v>
      </c>
      <c r="AS12">
        <f t="shared" si="20"/>
        <v>2.2933748055987562</v>
      </c>
      <c r="AT12" s="5">
        <f t="shared" si="21"/>
        <v>2</v>
      </c>
      <c r="AU12" s="5">
        <f t="shared" si="22"/>
        <v>3</v>
      </c>
    </row>
    <row r="13" spans="1:47" x14ac:dyDescent="0.2">
      <c r="D13" s="3" t="s">
        <v>16</v>
      </c>
      <c r="E13" s="1">
        <f t="shared" si="1"/>
        <v>16</v>
      </c>
      <c r="F13" s="3">
        <v>4</v>
      </c>
      <c r="G13">
        <f t="shared" si="2"/>
        <v>400000</v>
      </c>
      <c r="H13" s="3">
        <f t="shared" si="3"/>
        <v>5</v>
      </c>
      <c r="I13">
        <f t="shared" si="0"/>
        <v>147152</v>
      </c>
      <c r="J13">
        <v>36788</v>
      </c>
      <c r="K13">
        <f t="shared" si="4"/>
        <v>156913.92000000001</v>
      </c>
      <c r="L13">
        <f t="shared" si="5"/>
        <v>4.2653560943786024</v>
      </c>
      <c r="M13" s="5">
        <f t="shared" si="6"/>
        <v>4</v>
      </c>
      <c r="N13" s="5">
        <f t="shared" si="7"/>
        <v>5</v>
      </c>
      <c r="U13" s="3" t="s">
        <v>16</v>
      </c>
      <c r="V13" s="1">
        <f t="shared" si="23"/>
        <v>15</v>
      </c>
      <c r="W13" s="3">
        <v>4</v>
      </c>
      <c r="X13">
        <f t="shared" si="8"/>
        <v>400000</v>
      </c>
      <c r="Y13" s="3">
        <f t="shared" si="9"/>
        <v>7</v>
      </c>
      <c r="Z13">
        <f t="shared" si="10"/>
        <v>110212</v>
      </c>
      <c r="AA13">
        <v>27553</v>
      </c>
      <c r="AB13">
        <f t="shared" si="11"/>
        <v>166163</v>
      </c>
      <c r="AC13">
        <f t="shared" si="12"/>
        <v>6.0306681668057927</v>
      </c>
      <c r="AD13" s="5">
        <f t="shared" si="13"/>
        <v>6</v>
      </c>
      <c r="AE13" s="5">
        <f t="shared" si="14"/>
        <v>7</v>
      </c>
      <c r="AI13">
        <v>3</v>
      </c>
      <c r="AK13" s="3" t="s">
        <v>16</v>
      </c>
      <c r="AL13" s="1">
        <f t="shared" si="15"/>
        <v>16</v>
      </c>
      <c r="AM13">
        <v>3</v>
      </c>
      <c r="AN13">
        <f t="shared" si="16"/>
        <v>40000</v>
      </c>
      <c r="AO13" s="3">
        <f t="shared" si="17"/>
        <v>3</v>
      </c>
      <c r="AP13">
        <f t="shared" si="18"/>
        <v>116754</v>
      </c>
      <c r="AQ13">
        <v>38918</v>
      </c>
      <c r="AR13">
        <f t="shared" si="19"/>
        <v>92902.32</v>
      </c>
      <c r="AS13">
        <f t="shared" si="20"/>
        <v>2.3871298627884272</v>
      </c>
      <c r="AT13" s="5">
        <f t="shared" si="21"/>
        <v>2</v>
      </c>
      <c r="AU13" s="5">
        <f t="shared" si="22"/>
        <v>3</v>
      </c>
    </row>
    <row r="14" spans="1:47" x14ac:dyDescent="0.2">
      <c r="D14" s="3" t="s">
        <v>17</v>
      </c>
      <c r="E14" s="1">
        <f t="shared" si="1"/>
        <v>16</v>
      </c>
      <c r="F14" s="3">
        <v>3</v>
      </c>
      <c r="G14">
        <f t="shared" si="2"/>
        <v>400000</v>
      </c>
      <c r="H14" s="3">
        <f t="shared" si="3"/>
        <v>5</v>
      </c>
      <c r="I14">
        <f t="shared" si="0"/>
        <v>105288</v>
      </c>
      <c r="J14">
        <v>35096</v>
      </c>
      <c r="K14">
        <f t="shared" si="4"/>
        <v>156913.92000000001</v>
      </c>
      <c r="L14">
        <f t="shared" si="5"/>
        <v>4.4709915659904267</v>
      </c>
      <c r="M14" s="5">
        <f t="shared" si="6"/>
        <v>4</v>
      </c>
      <c r="N14" s="5">
        <f t="shared" si="7"/>
        <v>5</v>
      </c>
      <c r="U14" s="3" t="s">
        <v>17</v>
      </c>
      <c r="V14" s="1">
        <f t="shared" si="23"/>
        <v>15</v>
      </c>
      <c r="W14" s="3">
        <v>3</v>
      </c>
      <c r="X14">
        <f t="shared" si="8"/>
        <v>400000</v>
      </c>
      <c r="Y14" s="3">
        <f t="shared" si="9"/>
        <v>6</v>
      </c>
      <c r="Z14">
        <f t="shared" si="10"/>
        <v>87036</v>
      </c>
      <c r="AA14">
        <v>29012</v>
      </c>
      <c r="AB14">
        <f t="shared" si="11"/>
        <v>166163</v>
      </c>
      <c r="AC14">
        <f t="shared" si="12"/>
        <v>5.7273886667585829</v>
      </c>
      <c r="AD14" s="5">
        <f t="shared" si="13"/>
        <v>5</v>
      </c>
      <c r="AE14" s="5">
        <f t="shared" si="14"/>
        <v>6</v>
      </c>
      <c r="AI14">
        <v>2</v>
      </c>
      <c r="AK14" s="3" t="s">
        <v>17</v>
      </c>
      <c r="AL14" s="1">
        <f t="shared" si="15"/>
        <v>16</v>
      </c>
      <c r="AM14">
        <v>3</v>
      </c>
      <c r="AN14">
        <f t="shared" si="16"/>
        <v>40000</v>
      </c>
      <c r="AO14" s="3">
        <f t="shared" si="17"/>
        <v>3</v>
      </c>
      <c r="AP14">
        <f t="shared" si="18"/>
        <v>109710</v>
      </c>
      <c r="AQ14">
        <v>36570</v>
      </c>
      <c r="AR14">
        <f t="shared" si="19"/>
        <v>92902.32</v>
      </c>
      <c r="AS14">
        <f t="shared" si="20"/>
        <v>2.5403970467596393</v>
      </c>
      <c r="AT14" s="5">
        <f t="shared" si="21"/>
        <v>2</v>
      </c>
      <c r="AU14" s="5">
        <f t="shared" si="22"/>
        <v>3</v>
      </c>
    </row>
    <row r="15" spans="1:47" x14ac:dyDescent="0.2">
      <c r="D15" s="3" t="s">
        <v>18</v>
      </c>
      <c r="E15" s="1">
        <f t="shared" si="1"/>
        <v>15</v>
      </c>
      <c r="F15" s="3">
        <v>3</v>
      </c>
      <c r="G15">
        <f t="shared" si="2"/>
        <v>400000</v>
      </c>
      <c r="H15" s="3">
        <f t="shared" si="3"/>
        <v>5</v>
      </c>
      <c r="I15">
        <f t="shared" si="0"/>
        <v>97344</v>
      </c>
      <c r="J15">
        <v>32448</v>
      </c>
      <c r="K15">
        <f t="shared" si="4"/>
        <v>156913.92000000001</v>
      </c>
      <c r="L15">
        <f t="shared" si="5"/>
        <v>4.8358579881656807</v>
      </c>
      <c r="M15" s="5">
        <f t="shared" si="6"/>
        <v>4</v>
      </c>
      <c r="N15" s="5">
        <f t="shared" si="7"/>
        <v>5</v>
      </c>
      <c r="U15" s="3" t="s">
        <v>18</v>
      </c>
      <c r="V15" s="1">
        <f t="shared" si="23"/>
        <v>15</v>
      </c>
      <c r="W15" s="3">
        <v>3</v>
      </c>
      <c r="X15">
        <f t="shared" si="8"/>
        <v>400000</v>
      </c>
      <c r="Y15" s="3">
        <f t="shared" si="9"/>
        <v>6</v>
      </c>
      <c r="Z15">
        <f t="shared" si="10"/>
        <v>89241</v>
      </c>
      <c r="AA15">
        <v>29747</v>
      </c>
      <c r="AB15">
        <f t="shared" si="11"/>
        <v>166163</v>
      </c>
      <c r="AC15">
        <f t="shared" si="12"/>
        <v>5.5858742058022655</v>
      </c>
      <c r="AD15" s="5">
        <f t="shared" si="13"/>
        <v>5</v>
      </c>
      <c r="AE15" s="5">
        <f t="shared" si="14"/>
        <v>6</v>
      </c>
      <c r="AI15">
        <v>2</v>
      </c>
      <c r="AK15" s="3" t="s">
        <v>18</v>
      </c>
      <c r="AL15" s="1">
        <f t="shared" si="15"/>
        <v>16</v>
      </c>
      <c r="AM15">
        <v>3</v>
      </c>
      <c r="AN15">
        <f t="shared" si="16"/>
        <v>40000</v>
      </c>
      <c r="AO15" s="3">
        <f t="shared" si="17"/>
        <v>3</v>
      </c>
      <c r="AP15">
        <f t="shared" si="18"/>
        <v>101298</v>
      </c>
      <c r="AQ15">
        <v>33766</v>
      </c>
      <c r="AR15">
        <f t="shared" si="19"/>
        <v>92902.32</v>
      </c>
      <c r="AS15">
        <f t="shared" si="20"/>
        <v>2.7513569863175977</v>
      </c>
      <c r="AT15" s="5">
        <f t="shared" si="21"/>
        <v>2</v>
      </c>
      <c r="AU15" s="5">
        <f t="shared" si="22"/>
        <v>3</v>
      </c>
    </row>
    <row r="16" spans="1:47" x14ac:dyDescent="0.2">
      <c r="D16" s="3" t="s">
        <v>57</v>
      </c>
      <c r="E16" s="1">
        <f t="shared" si="1"/>
        <v>15</v>
      </c>
      <c r="F16" s="3">
        <v>2</v>
      </c>
      <c r="G16">
        <f t="shared" si="2"/>
        <v>400000</v>
      </c>
      <c r="H16" s="3">
        <f t="shared" si="3"/>
        <v>6</v>
      </c>
      <c r="I16">
        <f t="shared" si="0"/>
        <v>59936</v>
      </c>
      <c r="J16">
        <v>29968</v>
      </c>
      <c r="K16">
        <f t="shared" si="4"/>
        <v>156913.92000000001</v>
      </c>
      <c r="L16">
        <f t="shared" si="5"/>
        <v>5.2360491190603318</v>
      </c>
      <c r="M16" s="5">
        <f t="shared" si="6"/>
        <v>5</v>
      </c>
      <c r="N16" s="5">
        <f t="shared" si="7"/>
        <v>6</v>
      </c>
      <c r="U16" s="3" t="s">
        <v>57</v>
      </c>
      <c r="V16" s="1">
        <f t="shared" si="23"/>
        <v>15</v>
      </c>
      <c r="W16" s="3">
        <v>3</v>
      </c>
      <c r="X16">
        <f t="shared" si="8"/>
        <v>400000</v>
      </c>
      <c r="Y16" s="3">
        <f t="shared" si="9"/>
        <v>6</v>
      </c>
      <c r="Z16">
        <f t="shared" si="10"/>
        <v>91452</v>
      </c>
      <c r="AA16">
        <v>30484</v>
      </c>
      <c r="AB16">
        <f t="shared" si="11"/>
        <v>166163</v>
      </c>
      <c r="AC16">
        <f t="shared" si="12"/>
        <v>5.4508266631675637</v>
      </c>
      <c r="AD16" s="5">
        <f t="shared" si="13"/>
        <v>5</v>
      </c>
      <c r="AE16" s="5">
        <f t="shared" si="14"/>
        <v>6</v>
      </c>
      <c r="AI16">
        <v>2</v>
      </c>
      <c r="AK16" s="3" t="s">
        <v>57</v>
      </c>
      <c r="AL16" s="1">
        <f t="shared" si="15"/>
        <v>15</v>
      </c>
      <c r="AM16">
        <v>2</v>
      </c>
      <c r="AN16">
        <f t="shared" si="16"/>
        <v>40000</v>
      </c>
      <c r="AO16" s="3">
        <f t="shared" si="17"/>
        <v>4</v>
      </c>
      <c r="AP16">
        <f t="shared" si="18"/>
        <v>60522</v>
      </c>
      <c r="AQ16">
        <v>30261</v>
      </c>
      <c r="AR16">
        <f t="shared" si="19"/>
        <v>92902.32</v>
      </c>
      <c r="AS16">
        <f t="shared" si="20"/>
        <v>3.0700346981263014</v>
      </c>
      <c r="AT16" s="5">
        <f t="shared" si="21"/>
        <v>3</v>
      </c>
      <c r="AU16" s="5">
        <f t="shared" si="22"/>
        <v>4</v>
      </c>
    </row>
    <row r="17" spans="4:47" x14ac:dyDescent="0.2">
      <c r="D17" s="3" t="s">
        <v>58</v>
      </c>
      <c r="E17" s="1">
        <f t="shared" si="1"/>
        <v>15</v>
      </c>
      <c r="F17" s="3">
        <v>2</v>
      </c>
      <c r="G17">
        <f t="shared" si="2"/>
        <v>400000</v>
      </c>
      <c r="H17" s="3">
        <f t="shared" si="3"/>
        <v>6</v>
      </c>
      <c r="I17">
        <f t="shared" si="0"/>
        <v>53806</v>
      </c>
      <c r="J17">
        <v>26903</v>
      </c>
      <c r="K17">
        <f t="shared" si="4"/>
        <v>156913.92000000001</v>
      </c>
      <c r="L17">
        <f t="shared" si="5"/>
        <v>5.8325807530758658</v>
      </c>
      <c r="M17" s="5">
        <f t="shared" si="6"/>
        <v>5</v>
      </c>
      <c r="N17" s="5">
        <f t="shared" si="7"/>
        <v>6</v>
      </c>
      <c r="U17" s="3" t="s">
        <v>58</v>
      </c>
      <c r="V17" s="1">
        <f t="shared" si="23"/>
        <v>15</v>
      </c>
      <c r="W17" s="3">
        <v>2</v>
      </c>
      <c r="X17">
        <f t="shared" si="8"/>
        <v>400000</v>
      </c>
      <c r="Y17" s="3">
        <f t="shared" si="9"/>
        <v>6</v>
      </c>
      <c r="Z17">
        <f t="shared" si="10"/>
        <v>60098</v>
      </c>
      <c r="AA17">
        <v>30049</v>
      </c>
      <c r="AB17">
        <f t="shared" si="11"/>
        <v>166163</v>
      </c>
      <c r="AC17">
        <f t="shared" si="12"/>
        <v>5.5297347665479712</v>
      </c>
      <c r="AD17" s="5">
        <f t="shared" si="13"/>
        <v>5</v>
      </c>
      <c r="AE17" s="5">
        <f t="shared" si="14"/>
        <v>6</v>
      </c>
      <c r="AI17">
        <v>2</v>
      </c>
      <c r="AK17" s="3" t="s">
        <v>58</v>
      </c>
      <c r="AL17" s="1">
        <f t="shared" si="15"/>
        <v>15</v>
      </c>
      <c r="AM17">
        <v>2</v>
      </c>
      <c r="AN17">
        <f t="shared" si="16"/>
        <v>40000</v>
      </c>
      <c r="AO17" s="3">
        <f t="shared" si="17"/>
        <v>4</v>
      </c>
      <c r="AP17">
        <f t="shared" si="18"/>
        <v>53214</v>
      </c>
      <c r="AQ17">
        <v>26607</v>
      </c>
      <c r="AR17">
        <f t="shared" si="19"/>
        <v>92902.32</v>
      </c>
      <c r="AS17">
        <f t="shared" si="20"/>
        <v>3.4916495659037099</v>
      </c>
      <c r="AT17" s="5">
        <f t="shared" si="21"/>
        <v>3</v>
      </c>
      <c r="AU17" s="5">
        <f t="shared" si="22"/>
        <v>4</v>
      </c>
    </row>
    <row r="18" spans="4:47" x14ac:dyDescent="0.2">
      <c r="D18" s="3" t="s">
        <v>59</v>
      </c>
      <c r="E18" s="1">
        <f t="shared" si="1"/>
        <v>15</v>
      </c>
      <c r="F18" s="3">
        <v>2</v>
      </c>
      <c r="G18">
        <f t="shared" si="2"/>
        <v>400000</v>
      </c>
      <c r="H18" s="3">
        <f t="shared" si="3"/>
        <v>7</v>
      </c>
      <c r="I18">
        <f t="shared" si="0"/>
        <v>47704</v>
      </c>
      <c r="J18">
        <v>23852</v>
      </c>
      <c r="K18">
        <f t="shared" si="4"/>
        <v>156913.92000000001</v>
      </c>
      <c r="L18">
        <f t="shared" si="5"/>
        <v>6.578648331376824</v>
      </c>
      <c r="M18" s="5">
        <f t="shared" si="6"/>
        <v>6</v>
      </c>
      <c r="N18" s="5">
        <f t="shared" si="7"/>
        <v>7</v>
      </c>
      <c r="U18" s="3" t="s">
        <v>59</v>
      </c>
      <c r="V18" s="1">
        <f t="shared" si="23"/>
        <v>15</v>
      </c>
      <c r="W18" s="3">
        <v>2</v>
      </c>
      <c r="X18">
        <f t="shared" si="8"/>
        <v>400000</v>
      </c>
      <c r="Y18" s="3">
        <f t="shared" si="9"/>
        <v>6</v>
      </c>
      <c r="Z18">
        <f t="shared" si="10"/>
        <v>59288</v>
      </c>
      <c r="AA18">
        <v>29644</v>
      </c>
      <c r="AB18">
        <f t="shared" si="11"/>
        <v>166163</v>
      </c>
      <c r="AC18">
        <f t="shared" si="12"/>
        <v>5.60528268789637</v>
      </c>
      <c r="AD18" s="5">
        <f t="shared" si="13"/>
        <v>5</v>
      </c>
      <c r="AE18" s="5">
        <f t="shared" si="14"/>
        <v>6</v>
      </c>
      <c r="AI18">
        <v>2</v>
      </c>
      <c r="AK18" s="3" t="s">
        <v>59</v>
      </c>
      <c r="AL18" s="1">
        <f t="shared" si="15"/>
        <v>15</v>
      </c>
      <c r="AM18">
        <v>2</v>
      </c>
      <c r="AN18">
        <f t="shared" si="16"/>
        <v>40000</v>
      </c>
      <c r="AO18" s="3">
        <f t="shared" si="17"/>
        <v>4</v>
      </c>
      <c r="AP18">
        <f t="shared" si="18"/>
        <v>46668</v>
      </c>
      <c r="AQ18">
        <v>23334</v>
      </c>
      <c r="AR18">
        <f t="shared" si="19"/>
        <v>92902.32</v>
      </c>
      <c r="AS18">
        <f t="shared" si="20"/>
        <v>3.9814142453072772</v>
      </c>
      <c r="AT18" s="5">
        <f t="shared" si="21"/>
        <v>3</v>
      </c>
      <c r="AU18" s="5">
        <f t="shared" si="22"/>
        <v>4</v>
      </c>
    </row>
    <row r="19" spans="4:47" x14ac:dyDescent="0.2">
      <c r="D19" s="3" t="s">
        <v>60</v>
      </c>
      <c r="E19" s="1">
        <f t="shared" si="1"/>
        <v>15</v>
      </c>
      <c r="F19" s="3">
        <v>2</v>
      </c>
      <c r="G19">
        <f t="shared" si="2"/>
        <v>400000</v>
      </c>
      <c r="H19" s="3">
        <f t="shared" si="3"/>
        <v>8</v>
      </c>
      <c r="I19">
        <f t="shared" si="0"/>
        <v>42084</v>
      </c>
      <c r="J19">
        <v>21042</v>
      </c>
      <c r="K19">
        <f t="shared" si="4"/>
        <v>156913.92000000001</v>
      </c>
      <c r="L19">
        <f t="shared" si="5"/>
        <v>7.4571770744225843</v>
      </c>
      <c r="M19" s="5">
        <f t="shared" si="6"/>
        <v>7</v>
      </c>
      <c r="N19" s="5">
        <f t="shared" si="7"/>
        <v>8</v>
      </c>
      <c r="U19" s="3" t="s">
        <v>60</v>
      </c>
      <c r="V19" s="1">
        <f t="shared" si="23"/>
        <v>15</v>
      </c>
      <c r="W19" s="3">
        <v>2</v>
      </c>
      <c r="X19">
        <f t="shared" si="8"/>
        <v>400000</v>
      </c>
      <c r="Y19" s="3">
        <f t="shared" si="9"/>
        <v>6</v>
      </c>
      <c r="Z19">
        <f t="shared" si="10"/>
        <v>56662</v>
      </c>
      <c r="AA19">
        <v>28331</v>
      </c>
      <c r="AB19">
        <f t="shared" si="11"/>
        <v>166163</v>
      </c>
      <c r="AC19">
        <f t="shared" si="12"/>
        <v>5.8650594754862162</v>
      </c>
      <c r="AD19" s="5">
        <f t="shared" si="13"/>
        <v>5</v>
      </c>
      <c r="AE19" s="5">
        <f t="shared" si="14"/>
        <v>6</v>
      </c>
      <c r="AI19">
        <v>2</v>
      </c>
      <c r="AK19" s="3" t="s">
        <v>60</v>
      </c>
      <c r="AL19" s="1">
        <f t="shared" si="15"/>
        <v>15</v>
      </c>
      <c r="AM19">
        <v>2</v>
      </c>
      <c r="AN19">
        <f t="shared" si="16"/>
        <v>40000</v>
      </c>
      <c r="AO19" s="3">
        <f t="shared" si="17"/>
        <v>5</v>
      </c>
      <c r="AP19">
        <f t="shared" si="18"/>
        <v>39498</v>
      </c>
      <c r="AQ19">
        <v>19749</v>
      </c>
      <c r="AR19">
        <f t="shared" si="19"/>
        <v>92902.32</v>
      </c>
      <c r="AS19">
        <f t="shared" si="20"/>
        <v>4.7041531216770469</v>
      </c>
      <c r="AT19" s="5">
        <f t="shared" si="21"/>
        <v>4</v>
      </c>
      <c r="AU19" s="5">
        <f t="shared" si="22"/>
        <v>5</v>
      </c>
    </row>
    <row r="20" spans="4:47" x14ac:dyDescent="0.2">
      <c r="D20" s="3" t="s">
        <v>61</v>
      </c>
      <c r="E20" s="1">
        <f t="shared" si="1"/>
        <v>15</v>
      </c>
      <c r="F20" s="3">
        <v>2</v>
      </c>
      <c r="G20">
        <f t="shared" si="2"/>
        <v>400000</v>
      </c>
      <c r="H20" s="3">
        <f t="shared" si="3"/>
        <v>9</v>
      </c>
      <c r="I20">
        <f t="shared" si="0"/>
        <v>36344</v>
      </c>
      <c r="J20">
        <v>18172</v>
      </c>
      <c r="K20">
        <f t="shared" si="4"/>
        <v>156913.92000000001</v>
      </c>
      <c r="L20">
        <f t="shared" si="5"/>
        <v>8.6349284613691406</v>
      </c>
      <c r="M20" s="5">
        <f t="shared" si="6"/>
        <v>8</v>
      </c>
      <c r="N20" s="5">
        <f t="shared" si="7"/>
        <v>9</v>
      </c>
      <c r="U20" s="3" t="s">
        <v>61</v>
      </c>
      <c r="V20" s="1">
        <f t="shared" si="23"/>
        <v>15</v>
      </c>
      <c r="W20" s="3">
        <v>2</v>
      </c>
      <c r="X20">
        <f t="shared" si="8"/>
        <v>400000</v>
      </c>
      <c r="Y20" s="3">
        <f t="shared" si="9"/>
        <v>7</v>
      </c>
      <c r="Z20">
        <f t="shared" si="10"/>
        <v>53420</v>
      </c>
      <c r="AA20">
        <v>26710</v>
      </c>
      <c r="AB20">
        <f t="shared" si="11"/>
        <v>166163</v>
      </c>
      <c r="AC20">
        <f t="shared" si="12"/>
        <v>6.2210033695245226</v>
      </c>
      <c r="AD20" s="5">
        <f t="shared" si="13"/>
        <v>6</v>
      </c>
      <c r="AE20" s="5">
        <f t="shared" si="14"/>
        <v>7</v>
      </c>
      <c r="AI20">
        <v>2</v>
      </c>
      <c r="AK20" s="3" t="s">
        <v>61</v>
      </c>
      <c r="AL20" s="1">
        <f t="shared" si="15"/>
        <v>15</v>
      </c>
      <c r="AM20">
        <v>2</v>
      </c>
      <c r="AN20">
        <f t="shared" si="16"/>
        <v>40000</v>
      </c>
      <c r="AO20" s="3">
        <f t="shared" si="17"/>
        <v>6</v>
      </c>
      <c r="AP20">
        <f t="shared" si="18"/>
        <v>33026</v>
      </c>
      <c r="AQ20">
        <v>16513</v>
      </c>
      <c r="AR20">
        <f t="shared" si="19"/>
        <v>92902.32</v>
      </c>
      <c r="AS20">
        <f t="shared" si="20"/>
        <v>5.6260110216193304</v>
      </c>
      <c r="AT20" s="5">
        <f t="shared" si="21"/>
        <v>5</v>
      </c>
      <c r="AU20" s="5">
        <f t="shared" si="22"/>
        <v>6</v>
      </c>
    </row>
    <row r="21" spans="4:47" x14ac:dyDescent="0.2">
      <c r="D21" s="3" t="s">
        <v>62</v>
      </c>
      <c r="E21" s="1">
        <f t="shared" si="1"/>
        <v>14</v>
      </c>
      <c r="F21" s="3">
        <v>2</v>
      </c>
      <c r="G21">
        <f t="shared" si="2"/>
        <v>400000</v>
      </c>
      <c r="H21" s="3">
        <f t="shared" si="3"/>
        <v>11</v>
      </c>
      <c r="I21">
        <f t="shared" si="0"/>
        <v>30226</v>
      </c>
      <c r="J21">
        <v>15113</v>
      </c>
      <c r="K21">
        <f t="shared" si="4"/>
        <v>156913.92000000001</v>
      </c>
      <c r="L21">
        <f t="shared" si="5"/>
        <v>10.382711572818105</v>
      </c>
      <c r="M21" s="5">
        <f t="shared" si="6"/>
        <v>10</v>
      </c>
      <c r="N21" s="5">
        <f t="shared" si="7"/>
        <v>11</v>
      </c>
      <c r="U21" s="3" t="s">
        <v>62</v>
      </c>
      <c r="V21" s="1">
        <f t="shared" si="23"/>
        <v>15</v>
      </c>
      <c r="W21" s="3">
        <v>2</v>
      </c>
      <c r="X21">
        <f t="shared" si="8"/>
        <v>400000</v>
      </c>
      <c r="Y21" s="3">
        <f t="shared" si="9"/>
        <v>7</v>
      </c>
      <c r="Z21">
        <f t="shared" si="10"/>
        <v>50132</v>
      </c>
      <c r="AA21">
        <v>25066</v>
      </c>
      <c r="AB21">
        <f t="shared" si="11"/>
        <v>166163</v>
      </c>
      <c r="AC21">
        <f t="shared" si="12"/>
        <v>6.629019388813532</v>
      </c>
      <c r="AD21" s="5">
        <f t="shared" si="13"/>
        <v>6</v>
      </c>
      <c r="AE21" s="5">
        <f t="shared" si="14"/>
        <v>7</v>
      </c>
      <c r="AI21">
        <v>2</v>
      </c>
      <c r="AK21" s="3" t="s">
        <v>62</v>
      </c>
      <c r="AL21" s="1">
        <f t="shared" si="15"/>
        <v>14</v>
      </c>
      <c r="AM21">
        <v>2</v>
      </c>
      <c r="AN21">
        <f t="shared" si="16"/>
        <v>40000</v>
      </c>
      <c r="AO21" s="3">
        <f t="shared" si="17"/>
        <v>7</v>
      </c>
      <c r="AP21">
        <f t="shared" si="18"/>
        <v>27416</v>
      </c>
      <c r="AQ21">
        <v>13708</v>
      </c>
      <c r="AR21">
        <f t="shared" si="19"/>
        <v>92902.32</v>
      </c>
      <c r="AS21">
        <f t="shared" si="20"/>
        <v>6.7772337321272254</v>
      </c>
      <c r="AT21" s="5">
        <f t="shared" si="21"/>
        <v>6</v>
      </c>
      <c r="AU21" s="5">
        <f t="shared" si="22"/>
        <v>7</v>
      </c>
    </row>
    <row r="22" spans="4:47" x14ac:dyDescent="0.2">
      <c r="D22" s="3" t="s">
        <v>63</v>
      </c>
      <c r="E22" s="1">
        <f t="shared" si="1"/>
        <v>14</v>
      </c>
      <c r="F22" s="3">
        <v>2</v>
      </c>
      <c r="G22">
        <f t="shared" si="2"/>
        <v>400000</v>
      </c>
      <c r="H22" s="3">
        <f t="shared" si="3"/>
        <v>13</v>
      </c>
      <c r="I22">
        <f t="shared" si="0"/>
        <v>25416</v>
      </c>
      <c r="J22">
        <v>12708</v>
      </c>
      <c r="K22">
        <f t="shared" si="4"/>
        <v>156913.92000000001</v>
      </c>
      <c r="L22">
        <f t="shared" si="5"/>
        <v>12.347648725212466</v>
      </c>
      <c r="M22" s="5">
        <f t="shared" si="6"/>
        <v>12</v>
      </c>
      <c r="N22" s="5">
        <f t="shared" si="7"/>
        <v>13</v>
      </c>
      <c r="U22" s="3" t="s">
        <v>63</v>
      </c>
      <c r="V22" s="1">
        <f t="shared" si="23"/>
        <v>15</v>
      </c>
      <c r="W22" s="3">
        <v>2</v>
      </c>
      <c r="X22">
        <f t="shared" si="8"/>
        <v>400000</v>
      </c>
      <c r="Y22" s="3">
        <f t="shared" si="9"/>
        <v>8</v>
      </c>
      <c r="Z22">
        <f t="shared" si="10"/>
        <v>46234</v>
      </c>
      <c r="AA22">
        <v>23117</v>
      </c>
      <c r="AB22">
        <f t="shared" si="11"/>
        <v>166163</v>
      </c>
      <c r="AC22">
        <f t="shared" si="12"/>
        <v>7.1879136566163426</v>
      </c>
      <c r="AD22" s="5">
        <f t="shared" si="13"/>
        <v>7</v>
      </c>
      <c r="AE22" s="5">
        <f t="shared" si="14"/>
        <v>8</v>
      </c>
      <c r="AI22">
        <v>2</v>
      </c>
      <c r="AK22" s="3" t="s">
        <v>63</v>
      </c>
      <c r="AL22" s="1">
        <f t="shared" si="15"/>
        <v>14</v>
      </c>
      <c r="AM22">
        <v>2</v>
      </c>
      <c r="AN22">
        <f t="shared" si="16"/>
        <v>40000</v>
      </c>
      <c r="AO22" s="3">
        <f t="shared" si="17"/>
        <v>9</v>
      </c>
      <c r="AP22">
        <f t="shared" si="18"/>
        <v>22104</v>
      </c>
      <c r="AQ22">
        <v>11052</v>
      </c>
      <c r="AR22">
        <f t="shared" si="19"/>
        <v>92902.32</v>
      </c>
      <c r="AS22">
        <f t="shared" si="20"/>
        <v>8.4059283387622159</v>
      </c>
      <c r="AT22" s="5">
        <f t="shared" si="21"/>
        <v>8</v>
      </c>
      <c r="AU22" s="5">
        <f t="shared" si="22"/>
        <v>9</v>
      </c>
    </row>
    <row r="23" spans="4:47" x14ac:dyDescent="0.2">
      <c r="D23" s="3" t="s">
        <v>64</v>
      </c>
      <c r="E23" s="1">
        <f t="shared" si="1"/>
        <v>14</v>
      </c>
      <c r="F23" s="3">
        <v>2</v>
      </c>
      <c r="G23">
        <f t="shared" si="2"/>
        <v>400000</v>
      </c>
      <c r="H23" s="3">
        <f t="shared" si="3"/>
        <v>16</v>
      </c>
      <c r="I23">
        <f t="shared" si="0"/>
        <v>20548</v>
      </c>
      <c r="J23">
        <v>10274</v>
      </c>
      <c r="K23">
        <f t="shared" si="4"/>
        <v>156913.92000000001</v>
      </c>
      <c r="L23">
        <f t="shared" si="5"/>
        <v>15.272914152228928</v>
      </c>
      <c r="M23" s="5">
        <f t="shared" si="6"/>
        <v>15</v>
      </c>
      <c r="N23" s="5">
        <f t="shared" si="7"/>
        <v>16</v>
      </c>
      <c r="U23" s="3" t="s">
        <v>64</v>
      </c>
      <c r="V23" s="1">
        <f t="shared" si="23"/>
        <v>15</v>
      </c>
      <c r="W23" s="3">
        <v>2</v>
      </c>
      <c r="X23">
        <f t="shared" si="8"/>
        <v>400000</v>
      </c>
      <c r="Y23" s="3">
        <f t="shared" si="9"/>
        <v>8</v>
      </c>
      <c r="Z23">
        <f t="shared" si="10"/>
        <v>42400</v>
      </c>
      <c r="AA23">
        <v>21200</v>
      </c>
      <c r="AB23">
        <f t="shared" si="11"/>
        <v>166163</v>
      </c>
      <c r="AC23">
        <f t="shared" si="12"/>
        <v>7.8378773584905659</v>
      </c>
      <c r="AD23" s="5">
        <f t="shared" si="13"/>
        <v>7</v>
      </c>
      <c r="AE23" s="5">
        <f t="shared" si="14"/>
        <v>8</v>
      </c>
      <c r="AI23">
        <v>2</v>
      </c>
      <c r="AK23" s="3" t="s">
        <v>64</v>
      </c>
      <c r="AL23" s="1">
        <f t="shared" si="15"/>
        <v>14</v>
      </c>
      <c r="AM23">
        <v>2</v>
      </c>
      <c r="AN23">
        <f t="shared" si="16"/>
        <v>40000</v>
      </c>
      <c r="AO23" s="3">
        <f t="shared" si="17"/>
        <v>11</v>
      </c>
      <c r="AP23">
        <f t="shared" si="18"/>
        <v>17274</v>
      </c>
      <c r="AQ23">
        <v>8637</v>
      </c>
      <c r="AR23">
        <f t="shared" si="19"/>
        <v>92902.32</v>
      </c>
      <c r="AS23">
        <f t="shared" si="20"/>
        <v>10.756318166029873</v>
      </c>
      <c r="AT23" s="5">
        <f t="shared" si="21"/>
        <v>10</v>
      </c>
      <c r="AU23" s="5">
        <f t="shared" si="22"/>
        <v>11</v>
      </c>
    </row>
    <row r="24" spans="4:47" x14ac:dyDescent="0.2">
      <c r="D24" s="3" t="s">
        <v>65</v>
      </c>
      <c r="E24" s="1">
        <f t="shared" si="1"/>
        <v>14</v>
      </c>
      <c r="F24" s="3">
        <v>2</v>
      </c>
      <c r="G24">
        <f t="shared" si="2"/>
        <v>400000</v>
      </c>
      <c r="H24" s="3">
        <f t="shared" si="3"/>
        <v>20</v>
      </c>
      <c r="I24">
        <f t="shared" si="0"/>
        <v>16472</v>
      </c>
      <c r="J24">
        <v>8236</v>
      </c>
      <c r="K24">
        <f t="shared" si="4"/>
        <v>156913.92000000001</v>
      </c>
      <c r="L24">
        <f t="shared" si="5"/>
        <v>19.052200097134534</v>
      </c>
      <c r="M24" s="5">
        <f t="shared" si="6"/>
        <v>19</v>
      </c>
      <c r="N24" s="5">
        <f t="shared" si="7"/>
        <v>20</v>
      </c>
      <c r="U24" s="3" t="s">
        <v>65</v>
      </c>
      <c r="V24" s="1">
        <f t="shared" si="23"/>
        <v>15</v>
      </c>
      <c r="W24" s="3">
        <v>2</v>
      </c>
      <c r="X24">
        <f t="shared" si="8"/>
        <v>400000</v>
      </c>
      <c r="Y24" s="3">
        <f t="shared" si="9"/>
        <v>9</v>
      </c>
      <c r="Z24">
        <f t="shared" si="10"/>
        <v>37580</v>
      </c>
      <c r="AA24">
        <v>18790</v>
      </c>
      <c r="AB24">
        <f t="shared" si="11"/>
        <v>166163</v>
      </c>
      <c r="AC24">
        <f t="shared" si="12"/>
        <v>8.8431612559872281</v>
      </c>
      <c r="AD24" s="5">
        <f t="shared" si="13"/>
        <v>8</v>
      </c>
      <c r="AE24" s="5">
        <f t="shared" si="14"/>
        <v>9</v>
      </c>
      <c r="AI24">
        <v>2</v>
      </c>
      <c r="AK24" s="3" t="s">
        <v>65</v>
      </c>
      <c r="AL24" s="1">
        <f t="shared" si="15"/>
        <v>13</v>
      </c>
      <c r="AM24">
        <v>2</v>
      </c>
      <c r="AN24">
        <f t="shared" si="16"/>
        <v>40000</v>
      </c>
      <c r="AO24" s="3">
        <f t="shared" si="17"/>
        <v>15</v>
      </c>
      <c r="AP24">
        <f t="shared" si="18"/>
        <v>13130</v>
      </c>
      <c r="AQ24">
        <v>6565</v>
      </c>
      <c r="AR24">
        <f t="shared" si="19"/>
        <v>92902.32</v>
      </c>
      <c r="AS24">
        <f t="shared" si="20"/>
        <v>14.151153084539224</v>
      </c>
      <c r="AT24" s="5">
        <f t="shared" si="21"/>
        <v>14</v>
      </c>
      <c r="AU24" s="5">
        <f t="shared" si="22"/>
        <v>15</v>
      </c>
    </row>
    <row r="25" spans="4:47" x14ac:dyDescent="0.2">
      <c r="D25" s="3" t="s">
        <v>66</v>
      </c>
      <c r="E25" s="1">
        <f t="shared" si="1"/>
        <v>13</v>
      </c>
      <c r="F25" s="3">
        <v>2</v>
      </c>
      <c r="G25">
        <f t="shared" si="2"/>
        <v>400000</v>
      </c>
      <c r="H25" s="3">
        <f t="shared" si="3"/>
        <v>25</v>
      </c>
      <c r="I25">
        <f t="shared" si="0"/>
        <v>12654</v>
      </c>
      <c r="J25">
        <v>6327</v>
      </c>
      <c r="K25">
        <f t="shared" si="4"/>
        <v>156913.92000000001</v>
      </c>
      <c r="L25">
        <f t="shared" si="5"/>
        <v>24.800682788051212</v>
      </c>
      <c r="M25" s="5">
        <f t="shared" si="6"/>
        <v>24</v>
      </c>
      <c r="N25" s="5">
        <f t="shared" si="7"/>
        <v>25</v>
      </c>
      <c r="U25" s="3" t="s">
        <v>66</v>
      </c>
      <c r="V25" s="1">
        <f t="shared" si="23"/>
        <v>15</v>
      </c>
      <c r="W25" s="3">
        <v>2</v>
      </c>
      <c r="X25">
        <f t="shared" si="8"/>
        <v>400000</v>
      </c>
      <c r="Y25" s="3">
        <f t="shared" si="9"/>
        <v>11</v>
      </c>
      <c r="Z25">
        <f t="shared" si="10"/>
        <v>32906</v>
      </c>
      <c r="AA25">
        <v>16453</v>
      </c>
      <c r="AB25">
        <f t="shared" si="11"/>
        <v>166163</v>
      </c>
      <c r="AC25">
        <f t="shared" si="12"/>
        <v>10.099252415972771</v>
      </c>
      <c r="AD25" s="5">
        <f t="shared" si="13"/>
        <v>10</v>
      </c>
      <c r="AE25" s="5">
        <f t="shared" si="14"/>
        <v>11</v>
      </c>
      <c r="AI25">
        <v>2</v>
      </c>
      <c r="AK25" s="3" t="s">
        <v>66</v>
      </c>
      <c r="AL25" s="1">
        <f t="shared" si="15"/>
        <v>13</v>
      </c>
      <c r="AM25">
        <v>2</v>
      </c>
      <c r="AN25">
        <f t="shared" si="16"/>
        <v>40000</v>
      </c>
      <c r="AO25" s="3">
        <f t="shared" si="17"/>
        <v>20</v>
      </c>
      <c r="AP25">
        <f t="shared" si="18"/>
        <v>9472</v>
      </c>
      <c r="AQ25">
        <v>4736</v>
      </c>
      <c r="AR25">
        <f t="shared" si="19"/>
        <v>92902.32</v>
      </c>
      <c r="AS25">
        <f t="shared" si="20"/>
        <v>19.616199324324327</v>
      </c>
      <c r="AT25" s="5">
        <f t="shared" si="21"/>
        <v>19</v>
      </c>
      <c r="AU25" s="5">
        <f t="shared" si="22"/>
        <v>20</v>
      </c>
    </row>
    <row r="26" spans="4:47" x14ac:dyDescent="0.2">
      <c r="D26" s="3" t="s">
        <v>67</v>
      </c>
      <c r="E26" s="1">
        <f t="shared" si="1"/>
        <v>13</v>
      </c>
      <c r="F26" s="3">
        <v>2</v>
      </c>
      <c r="G26">
        <f t="shared" si="2"/>
        <v>400000</v>
      </c>
      <c r="H26" s="3">
        <f t="shared" si="3"/>
        <v>33</v>
      </c>
      <c r="I26">
        <f t="shared" si="0"/>
        <v>9646</v>
      </c>
      <c r="J26">
        <v>4823</v>
      </c>
      <c r="K26">
        <f t="shared" si="4"/>
        <v>156913.92000000001</v>
      </c>
      <c r="L26">
        <f t="shared" si="5"/>
        <v>32.534505494505495</v>
      </c>
      <c r="M26" s="5">
        <f t="shared" si="6"/>
        <v>32</v>
      </c>
      <c r="N26" s="5">
        <f t="shared" si="7"/>
        <v>33</v>
      </c>
      <c r="U26" s="3" t="s">
        <v>67</v>
      </c>
      <c r="V26" s="1">
        <f t="shared" si="23"/>
        <v>14</v>
      </c>
      <c r="W26" s="3">
        <v>2</v>
      </c>
      <c r="X26">
        <f t="shared" si="8"/>
        <v>400000</v>
      </c>
      <c r="Y26" s="3">
        <f t="shared" si="9"/>
        <v>12</v>
      </c>
      <c r="Z26">
        <f t="shared" si="10"/>
        <v>28660</v>
      </c>
      <c r="AA26">
        <v>14330</v>
      </c>
      <c r="AB26">
        <f t="shared" si="11"/>
        <v>166163</v>
      </c>
      <c r="AC26">
        <f t="shared" si="12"/>
        <v>11.595464061409631</v>
      </c>
      <c r="AD26" s="5">
        <f t="shared" si="13"/>
        <v>11</v>
      </c>
      <c r="AE26" s="5">
        <f t="shared" si="14"/>
        <v>12</v>
      </c>
      <c r="AI26">
        <v>2</v>
      </c>
      <c r="AK26" s="3" t="s">
        <v>67</v>
      </c>
      <c r="AL26" s="1">
        <f t="shared" si="15"/>
        <v>12</v>
      </c>
      <c r="AM26">
        <v>2</v>
      </c>
      <c r="AN26">
        <f t="shared" si="16"/>
        <v>40000</v>
      </c>
      <c r="AO26" s="3">
        <f t="shared" si="17"/>
        <v>29</v>
      </c>
      <c r="AP26">
        <f t="shared" si="18"/>
        <v>6584</v>
      </c>
      <c r="AQ26">
        <v>3292</v>
      </c>
      <c r="AR26">
        <f t="shared" si="19"/>
        <v>92902.32</v>
      </c>
      <c r="AS26">
        <f t="shared" si="20"/>
        <v>28.220631834750915</v>
      </c>
      <c r="AT26" s="5">
        <f t="shared" si="21"/>
        <v>28</v>
      </c>
      <c r="AU26" s="5">
        <f t="shared" si="22"/>
        <v>29</v>
      </c>
    </row>
    <row r="27" spans="4:47" x14ac:dyDescent="0.2">
      <c r="D27" s="3" t="s">
        <v>68</v>
      </c>
      <c r="E27" s="1">
        <f t="shared" si="1"/>
        <v>12</v>
      </c>
      <c r="F27" s="3">
        <v>2</v>
      </c>
      <c r="G27">
        <f t="shared" si="2"/>
        <v>400000</v>
      </c>
      <c r="H27" s="3">
        <f t="shared" si="3"/>
        <v>48</v>
      </c>
      <c r="I27">
        <f t="shared" si="0"/>
        <v>6674</v>
      </c>
      <c r="J27">
        <v>3337</v>
      </c>
      <c r="K27">
        <f t="shared" si="4"/>
        <v>156913.92000000001</v>
      </c>
      <c r="L27">
        <f t="shared" si="5"/>
        <v>47.022451303566079</v>
      </c>
      <c r="M27" s="5">
        <f t="shared" si="6"/>
        <v>47</v>
      </c>
      <c r="N27" s="5">
        <f t="shared" si="7"/>
        <v>48</v>
      </c>
      <c r="U27" s="3" t="s">
        <v>68</v>
      </c>
      <c r="V27" s="1">
        <f t="shared" si="23"/>
        <v>14</v>
      </c>
      <c r="W27" s="3">
        <v>2</v>
      </c>
      <c r="X27">
        <f t="shared" si="8"/>
        <v>400000</v>
      </c>
      <c r="Y27" s="3">
        <f t="shared" si="9"/>
        <v>14</v>
      </c>
      <c r="Z27">
        <f t="shared" si="10"/>
        <v>23972</v>
      </c>
      <c r="AA27">
        <v>11986</v>
      </c>
      <c r="AB27">
        <f t="shared" si="11"/>
        <v>166163</v>
      </c>
      <c r="AC27">
        <f t="shared" si="12"/>
        <v>13.863090271983982</v>
      </c>
      <c r="AD27" s="5">
        <f t="shared" si="13"/>
        <v>13</v>
      </c>
      <c r="AE27" s="5">
        <f t="shared" si="14"/>
        <v>14</v>
      </c>
      <c r="AI27">
        <v>2</v>
      </c>
      <c r="AK27" s="3" t="s">
        <v>68</v>
      </c>
      <c r="AL27" s="1">
        <f t="shared" si="15"/>
        <v>12</v>
      </c>
      <c r="AM27">
        <v>2</v>
      </c>
      <c r="AN27">
        <f t="shared" si="16"/>
        <v>40000</v>
      </c>
      <c r="AO27" s="3">
        <f t="shared" si="17"/>
        <v>42</v>
      </c>
      <c r="AP27">
        <f t="shared" si="18"/>
        <v>4466</v>
      </c>
      <c r="AQ27">
        <v>2233</v>
      </c>
      <c r="AR27">
        <f t="shared" si="19"/>
        <v>92902.32</v>
      </c>
      <c r="AS27">
        <f t="shared" si="20"/>
        <v>41.604263322884016</v>
      </c>
      <c r="AT27" s="5">
        <f t="shared" si="21"/>
        <v>41</v>
      </c>
      <c r="AU27" s="5">
        <f t="shared" si="22"/>
        <v>42</v>
      </c>
    </row>
    <row r="28" spans="4:47" x14ac:dyDescent="0.2">
      <c r="D28" s="3" t="s">
        <v>69</v>
      </c>
      <c r="E28" s="1">
        <f t="shared" si="1"/>
        <v>12</v>
      </c>
      <c r="F28" s="3">
        <v>2</v>
      </c>
      <c r="G28">
        <f t="shared" si="2"/>
        <v>400000</v>
      </c>
      <c r="H28" s="3">
        <f t="shared" si="3"/>
        <v>69</v>
      </c>
      <c r="I28">
        <f t="shared" si="0"/>
        <v>4556</v>
      </c>
      <c r="J28">
        <v>2278</v>
      </c>
      <c r="K28">
        <f t="shared" si="4"/>
        <v>156913.92000000001</v>
      </c>
      <c r="L28">
        <f t="shared" si="5"/>
        <v>68.882317822651459</v>
      </c>
      <c r="M28" s="5">
        <f t="shared" si="6"/>
        <v>68</v>
      </c>
      <c r="N28" s="5">
        <f t="shared" si="7"/>
        <v>69</v>
      </c>
      <c r="U28" s="3" t="s">
        <v>69</v>
      </c>
      <c r="V28" s="1">
        <f t="shared" si="23"/>
        <v>14</v>
      </c>
      <c r="W28" s="3">
        <v>2</v>
      </c>
      <c r="X28">
        <f t="shared" si="8"/>
        <v>400000</v>
      </c>
      <c r="Y28" s="3">
        <f t="shared" si="9"/>
        <v>17</v>
      </c>
      <c r="Z28">
        <f t="shared" si="10"/>
        <v>19860</v>
      </c>
      <c r="AA28">
        <v>9930</v>
      </c>
      <c r="AB28">
        <f t="shared" si="11"/>
        <v>166163</v>
      </c>
      <c r="AC28">
        <f t="shared" si="12"/>
        <v>16.733434038267877</v>
      </c>
      <c r="AD28" s="5">
        <f t="shared" si="13"/>
        <v>16</v>
      </c>
      <c r="AE28" s="5">
        <f t="shared" si="14"/>
        <v>17</v>
      </c>
      <c r="AI28">
        <v>2</v>
      </c>
      <c r="AK28" s="3" t="s">
        <v>69</v>
      </c>
      <c r="AL28" s="1">
        <f t="shared" si="15"/>
        <v>11</v>
      </c>
      <c r="AM28">
        <v>1</v>
      </c>
      <c r="AN28">
        <f t="shared" si="16"/>
        <v>40000</v>
      </c>
      <c r="AO28" s="3">
        <f t="shared" si="17"/>
        <v>72</v>
      </c>
      <c r="AP28">
        <f t="shared" si="18"/>
        <v>1305</v>
      </c>
      <c r="AQ28">
        <v>1305</v>
      </c>
      <c r="AR28">
        <f t="shared" si="19"/>
        <v>92902.32</v>
      </c>
      <c r="AS28">
        <f t="shared" si="20"/>
        <v>71.18951724137932</v>
      </c>
      <c r="AT28" s="5">
        <f t="shared" si="21"/>
        <v>71</v>
      </c>
      <c r="AU28" s="5">
        <f t="shared" si="22"/>
        <v>72</v>
      </c>
    </row>
    <row r="29" spans="4:47" x14ac:dyDescent="0.2">
      <c r="D29" s="3" t="s">
        <v>70</v>
      </c>
      <c r="E29" s="1">
        <f t="shared" si="1"/>
        <v>11</v>
      </c>
      <c r="F29" s="3">
        <v>1</v>
      </c>
      <c r="G29">
        <f t="shared" si="2"/>
        <v>400000</v>
      </c>
      <c r="H29" s="3">
        <f t="shared" si="3"/>
        <v>114</v>
      </c>
      <c r="I29">
        <f t="shared" si="0"/>
        <v>1388</v>
      </c>
      <c r="J29">
        <v>1388</v>
      </c>
      <c r="K29">
        <f t="shared" si="4"/>
        <v>156913.92000000001</v>
      </c>
      <c r="L29">
        <f t="shared" si="5"/>
        <v>113.05037463976946</v>
      </c>
      <c r="M29" s="5">
        <f t="shared" si="6"/>
        <v>113</v>
      </c>
      <c r="N29" s="5">
        <f t="shared" si="7"/>
        <v>114</v>
      </c>
      <c r="U29" s="3" t="s">
        <v>70</v>
      </c>
      <c r="V29" s="1">
        <f t="shared" si="23"/>
        <v>13</v>
      </c>
      <c r="W29" s="3">
        <v>2</v>
      </c>
      <c r="X29">
        <f t="shared" si="8"/>
        <v>400000</v>
      </c>
      <c r="Y29" s="3">
        <f t="shared" si="9"/>
        <v>22</v>
      </c>
      <c r="Z29">
        <f t="shared" si="10"/>
        <v>15802</v>
      </c>
      <c r="AA29">
        <v>7901</v>
      </c>
      <c r="AB29">
        <f t="shared" si="11"/>
        <v>166163</v>
      </c>
      <c r="AC29">
        <f t="shared" si="12"/>
        <v>21.030629034299455</v>
      </c>
      <c r="AD29" s="5">
        <f t="shared" si="13"/>
        <v>21</v>
      </c>
      <c r="AE29" s="5">
        <f t="shared" si="14"/>
        <v>22</v>
      </c>
      <c r="AI29">
        <v>2</v>
      </c>
      <c r="AK29" s="3" t="s">
        <v>70</v>
      </c>
      <c r="AL29" s="1">
        <f t="shared" si="15"/>
        <v>10</v>
      </c>
      <c r="AM29">
        <v>1</v>
      </c>
      <c r="AN29">
        <f t="shared" si="16"/>
        <v>40000</v>
      </c>
      <c r="AO29" s="3">
        <f t="shared" si="17"/>
        <v>138</v>
      </c>
      <c r="AP29">
        <f t="shared" si="18"/>
        <v>678</v>
      </c>
      <c r="AQ29">
        <v>678</v>
      </c>
      <c r="AR29">
        <f t="shared" si="19"/>
        <v>92902.32</v>
      </c>
      <c r="AS29">
        <f t="shared" si="20"/>
        <v>137.02407079646019</v>
      </c>
      <c r="AT29" s="5">
        <f t="shared" si="21"/>
        <v>137</v>
      </c>
      <c r="AU29" s="5">
        <f t="shared" si="22"/>
        <v>138</v>
      </c>
    </row>
    <row r="30" spans="4:47" x14ac:dyDescent="0.2">
      <c r="D30" s="3" t="s">
        <v>71</v>
      </c>
      <c r="E30" s="1">
        <f t="shared" si="1"/>
        <v>10</v>
      </c>
      <c r="F30" s="3">
        <v>1</v>
      </c>
      <c r="G30">
        <f t="shared" si="2"/>
        <v>400000</v>
      </c>
      <c r="H30" s="3">
        <f t="shared" si="3"/>
        <v>191</v>
      </c>
      <c r="I30">
        <f t="shared" si="0"/>
        <v>824</v>
      </c>
      <c r="J30">
        <v>824</v>
      </c>
      <c r="K30">
        <f t="shared" si="4"/>
        <v>156913.92000000001</v>
      </c>
      <c r="L30">
        <f t="shared" si="5"/>
        <v>190.42951456310681</v>
      </c>
      <c r="M30" s="5">
        <f t="shared" si="6"/>
        <v>190</v>
      </c>
      <c r="N30" s="5">
        <f t="shared" si="7"/>
        <v>191</v>
      </c>
      <c r="U30" s="3" t="s">
        <v>71</v>
      </c>
      <c r="V30" s="1">
        <f t="shared" si="23"/>
        <v>13</v>
      </c>
      <c r="W30" s="3">
        <v>1</v>
      </c>
      <c r="X30">
        <f t="shared" si="8"/>
        <v>400000</v>
      </c>
      <c r="Y30" s="3">
        <f t="shared" si="9"/>
        <v>27</v>
      </c>
      <c r="Z30">
        <f t="shared" si="10"/>
        <v>6243</v>
      </c>
      <c r="AA30">
        <v>6243</v>
      </c>
      <c r="AB30">
        <f t="shared" si="11"/>
        <v>166163</v>
      </c>
      <c r="AC30">
        <f t="shared" si="12"/>
        <v>26.615889796572162</v>
      </c>
      <c r="AD30" s="5">
        <f t="shared" si="13"/>
        <v>26</v>
      </c>
      <c r="AE30" s="5">
        <f t="shared" si="14"/>
        <v>27</v>
      </c>
      <c r="AI30">
        <v>1</v>
      </c>
      <c r="AK30" s="3" t="s">
        <v>71</v>
      </c>
      <c r="AL30" s="1">
        <f t="shared" si="15"/>
        <v>8</v>
      </c>
      <c r="AM30">
        <v>1</v>
      </c>
      <c r="AN30">
        <f t="shared" si="16"/>
        <v>40000</v>
      </c>
      <c r="AO30" s="3">
        <f t="shared" si="17"/>
        <v>366</v>
      </c>
      <c r="AP30">
        <f t="shared" si="18"/>
        <v>254</v>
      </c>
      <c r="AQ30">
        <v>254</v>
      </c>
      <c r="AR30">
        <f t="shared" si="19"/>
        <v>92902.32</v>
      </c>
      <c r="AS30">
        <f t="shared" si="20"/>
        <v>365.75716535433071</v>
      </c>
      <c r="AT30" s="5">
        <f t="shared" si="21"/>
        <v>365</v>
      </c>
      <c r="AU30" s="5">
        <f t="shared" si="22"/>
        <v>366</v>
      </c>
    </row>
    <row r="31" spans="4:47" x14ac:dyDescent="0.2">
      <c r="F31" t="s">
        <v>20</v>
      </c>
      <c r="I31">
        <f>SUM(I6:I30)</f>
        <v>3922848</v>
      </c>
      <c r="J31">
        <f>SUM(J6:J30)</f>
        <v>499494</v>
      </c>
      <c r="W31" t="s">
        <v>20</v>
      </c>
      <c r="Z31">
        <f>SUM(Z6:Z30)</f>
        <v>4154075</v>
      </c>
      <c r="AA31">
        <f>SUM(AA6:AA30)</f>
        <v>487322</v>
      </c>
      <c r="AK31" s="3"/>
      <c r="AM31" t="s">
        <v>20</v>
      </c>
      <c r="AP31">
        <f>SUM(AP6:AP30)</f>
        <v>2322558</v>
      </c>
      <c r="AQ31">
        <f>SUM(AQ6:AQ30)</f>
        <v>499921</v>
      </c>
    </row>
    <row r="33" spans="1:47" ht="15" customHeight="1" x14ac:dyDescent="0.2"/>
    <row r="35" spans="1:47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11</v>
      </c>
      <c r="F38" s="53">
        <v>92</v>
      </c>
      <c r="G38">
        <f>B$4/25</f>
        <v>400000</v>
      </c>
      <c r="H38" s="3">
        <f>N38</f>
        <v>14</v>
      </c>
      <c r="I38">
        <f t="shared" ref="I38:I62" si="24">F38*J38</f>
        <v>933064</v>
      </c>
      <c r="J38">
        <v>10142</v>
      </c>
      <c r="K38">
        <f>I$63/25</f>
        <v>134420.51999999999</v>
      </c>
      <c r="L38">
        <f>K38/J38</f>
        <v>13.253847367383159</v>
      </c>
      <c r="M38" s="5">
        <f>_xlfn.FLOOR.PRECISE(L38)</f>
        <v>13</v>
      </c>
      <c r="N38" s="5">
        <f>ROUNDUP(L38,0)</f>
        <v>14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9</v>
      </c>
      <c r="W38" s="53">
        <v>135</v>
      </c>
      <c r="X38">
        <f>S$4/25</f>
        <v>400000</v>
      </c>
      <c r="Y38" s="3">
        <f>AE38</f>
        <v>31</v>
      </c>
      <c r="Z38">
        <f>W38*AA38</f>
        <v>319950</v>
      </c>
      <c r="AA38">
        <v>2370</v>
      </c>
      <c r="AB38">
        <f>Z$63/25</f>
        <v>72981.48</v>
      </c>
      <c r="AC38">
        <f>AB38/AA38</f>
        <v>30.793873417721517</v>
      </c>
      <c r="AD38" s="5">
        <f>_xlfn.FLOOR.PRECISE(AC38)</f>
        <v>30</v>
      </c>
      <c r="AE38" s="5">
        <f>ROUNDUP(AC38,0)</f>
        <v>31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11</v>
      </c>
      <c r="AM38" s="53">
        <v>80</v>
      </c>
      <c r="AN38">
        <f>AI$4/25</f>
        <v>40000</v>
      </c>
      <c r="AO38" s="3">
        <f>AU38</f>
        <v>12</v>
      </c>
      <c r="AP38">
        <f>AM38*AQ38</f>
        <v>803360</v>
      </c>
      <c r="AQ38">
        <v>10042</v>
      </c>
      <c r="AR38">
        <f>AP$63/25</f>
        <v>117849.96</v>
      </c>
      <c r="AS38">
        <f>AR38/AQ38</f>
        <v>11.735706034654452</v>
      </c>
      <c r="AT38" s="5">
        <f>_xlfn.FLOOR.PRECISE(AS38)</f>
        <v>11</v>
      </c>
      <c r="AU38" s="5">
        <f>ROUNDUP(AS38,0)</f>
        <v>12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12</v>
      </c>
      <c r="F39" s="53">
        <v>36</v>
      </c>
      <c r="G39">
        <f t="shared" ref="G39:G62" si="26">B$4/25</f>
        <v>400000</v>
      </c>
      <c r="H39" s="3">
        <f t="shared" ref="H39:H62" si="27">N39</f>
        <v>7</v>
      </c>
      <c r="I39">
        <f t="shared" si="24"/>
        <v>774504</v>
      </c>
      <c r="J39">
        <v>21514</v>
      </c>
      <c r="K39">
        <f t="shared" ref="K39:K62" si="28">I$63/25</f>
        <v>134420.51999999999</v>
      </c>
      <c r="L39">
        <f t="shared" ref="L39:L62" si="29">K39/J39</f>
        <v>6.2480487124663009</v>
      </c>
      <c r="M39" s="5">
        <f t="shared" ref="M39:M62" si="30">_xlfn.FLOOR.PRECISE(L39)</f>
        <v>6</v>
      </c>
      <c r="N39" s="5">
        <f t="shared" ref="N39:N62" si="31">ROUNDUP(L39,0)</f>
        <v>7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10</v>
      </c>
      <c r="W39" s="53">
        <v>15</v>
      </c>
      <c r="X39">
        <f t="shared" ref="X39:X62" si="33">S$4/25</f>
        <v>400000</v>
      </c>
      <c r="Y39" s="3">
        <f t="shared" ref="Y39:Y62" si="34">AE39</f>
        <v>12</v>
      </c>
      <c r="Z39">
        <f t="shared" ref="Z39:Z62" si="35">W39*AA39</f>
        <v>94035</v>
      </c>
      <c r="AA39">
        <v>6269</v>
      </c>
      <c r="AB39">
        <f t="shared" ref="AB39:AB62" si="36">Z$63/25</f>
        <v>72981.48</v>
      </c>
      <c r="AC39">
        <f t="shared" ref="AC39:AC62" si="37">AB39/AA39</f>
        <v>11.64164619556548</v>
      </c>
      <c r="AD39" s="5">
        <f t="shared" ref="AD39:AD62" si="38">_xlfn.FLOOR.PRECISE(AC39)</f>
        <v>11</v>
      </c>
      <c r="AE39" s="5">
        <f t="shared" ref="AE39:AE62" si="39">ROUNDUP(AC39,0)</f>
        <v>12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12</v>
      </c>
      <c r="AM39" s="53">
        <v>12</v>
      </c>
      <c r="AN39">
        <f t="shared" ref="AN39:AN62" si="41">AI$4/25</f>
        <v>40000</v>
      </c>
      <c r="AO39" s="3">
        <f t="shared" ref="AO39:AO62" si="42">AU39</f>
        <v>6</v>
      </c>
      <c r="AP39">
        <f t="shared" ref="AP39:AP62" si="43">AM39*AQ39</f>
        <v>264012</v>
      </c>
      <c r="AQ39">
        <v>22001</v>
      </c>
      <c r="AR39">
        <f t="shared" ref="AR39:AR62" si="44">AP$63/25</f>
        <v>117849.96</v>
      </c>
      <c r="AS39">
        <f t="shared" ref="AS39:AS62" si="45">AR39/AQ39</f>
        <v>5.3565728830507711</v>
      </c>
      <c r="AT39" s="5">
        <f t="shared" ref="AT39:AT62" si="46">_xlfn.FLOOR.PRECISE(AS39)</f>
        <v>5</v>
      </c>
      <c r="AU39" s="5">
        <f t="shared" ref="AU39:AU62" si="47">ROUNDUP(AS39,0)</f>
        <v>6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12</v>
      </c>
      <c r="F40" s="53">
        <v>8</v>
      </c>
      <c r="G40">
        <f t="shared" si="26"/>
        <v>400000</v>
      </c>
      <c r="H40" s="3">
        <f t="shared" si="27"/>
        <v>5</v>
      </c>
      <c r="I40">
        <f t="shared" si="24"/>
        <v>234296</v>
      </c>
      <c r="J40">
        <v>29287</v>
      </c>
      <c r="K40">
        <f t="shared" si="28"/>
        <v>134420.51999999999</v>
      </c>
      <c r="L40">
        <f t="shared" si="29"/>
        <v>4.5897674736231089</v>
      </c>
      <c r="M40" s="5">
        <f t="shared" si="30"/>
        <v>4</v>
      </c>
      <c r="N40" s="5">
        <f t="shared" si="31"/>
        <v>5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11</v>
      </c>
      <c r="W40" s="53">
        <v>10</v>
      </c>
      <c r="X40">
        <f t="shared" si="33"/>
        <v>400000</v>
      </c>
      <c r="Y40" s="3">
        <f t="shared" si="34"/>
        <v>7</v>
      </c>
      <c r="Z40">
        <f t="shared" si="35"/>
        <v>106680</v>
      </c>
      <c r="AA40">
        <v>10668</v>
      </c>
      <c r="AB40">
        <f t="shared" si="36"/>
        <v>72981.48</v>
      </c>
      <c r="AC40">
        <f t="shared" si="37"/>
        <v>6.8411586051743525</v>
      </c>
      <c r="AD40" s="5">
        <f t="shared" si="38"/>
        <v>6</v>
      </c>
      <c r="AE40" s="5">
        <f t="shared" si="39"/>
        <v>7</v>
      </c>
      <c r="AF40" s="1"/>
      <c r="AG40" s="1"/>
      <c r="AH40" s="1"/>
      <c r="AI40" s="1"/>
      <c r="AJ40" s="1"/>
      <c r="AK40" s="53" t="s">
        <v>11</v>
      </c>
      <c r="AL40" s="1">
        <f t="shared" si="40"/>
        <v>12</v>
      </c>
      <c r="AM40" s="53">
        <v>11</v>
      </c>
      <c r="AN40">
        <f t="shared" si="41"/>
        <v>40000</v>
      </c>
      <c r="AO40" s="3">
        <f t="shared" si="42"/>
        <v>4</v>
      </c>
      <c r="AP40">
        <f t="shared" si="43"/>
        <v>342738</v>
      </c>
      <c r="AQ40">
        <v>31158</v>
      </c>
      <c r="AR40">
        <f t="shared" si="44"/>
        <v>117849.96</v>
      </c>
      <c r="AS40">
        <f t="shared" si="45"/>
        <v>3.7823339110340846</v>
      </c>
      <c r="AT40" s="5">
        <f t="shared" si="46"/>
        <v>3</v>
      </c>
      <c r="AU40" s="5">
        <f t="shared" si="47"/>
        <v>4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13</v>
      </c>
      <c r="F41" s="1">
        <v>6</v>
      </c>
      <c r="G41">
        <f t="shared" si="26"/>
        <v>400000</v>
      </c>
      <c r="H41" s="3">
        <f t="shared" si="27"/>
        <v>4</v>
      </c>
      <c r="I41">
        <f t="shared" si="24"/>
        <v>208470</v>
      </c>
      <c r="J41">
        <v>34745</v>
      </c>
      <c r="K41">
        <f t="shared" si="28"/>
        <v>134420.51999999999</v>
      </c>
      <c r="L41">
        <f t="shared" si="29"/>
        <v>3.8687730608720674</v>
      </c>
      <c r="M41" s="5">
        <f t="shared" si="30"/>
        <v>3</v>
      </c>
      <c r="N41" s="5">
        <f t="shared" si="31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11</v>
      </c>
      <c r="W41" s="1">
        <v>9</v>
      </c>
      <c r="X41">
        <f t="shared" si="33"/>
        <v>400000</v>
      </c>
      <c r="Y41" s="3">
        <f t="shared" si="34"/>
        <v>5</v>
      </c>
      <c r="Z41">
        <f t="shared" si="35"/>
        <v>134658</v>
      </c>
      <c r="AA41">
        <v>14962</v>
      </c>
      <c r="AB41">
        <f t="shared" si="36"/>
        <v>72981.48</v>
      </c>
      <c r="AC41">
        <f t="shared" si="37"/>
        <v>4.8777890656329363</v>
      </c>
      <c r="AD41" s="5">
        <f t="shared" si="38"/>
        <v>4</v>
      </c>
      <c r="AE41" s="5">
        <f t="shared" si="39"/>
        <v>5</v>
      </c>
      <c r="AF41" s="1"/>
      <c r="AG41" s="1"/>
      <c r="AH41" s="1"/>
      <c r="AI41" s="1"/>
      <c r="AJ41" s="1"/>
      <c r="AK41" s="53" t="s">
        <v>12</v>
      </c>
      <c r="AL41" s="1">
        <f t="shared" si="40"/>
        <v>13</v>
      </c>
      <c r="AM41" s="1">
        <v>8</v>
      </c>
      <c r="AN41">
        <f t="shared" si="41"/>
        <v>40000</v>
      </c>
      <c r="AO41" s="3">
        <f t="shared" si="42"/>
        <v>4</v>
      </c>
      <c r="AP41">
        <f t="shared" si="43"/>
        <v>295624</v>
      </c>
      <c r="AQ41">
        <v>36953</v>
      </c>
      <c r="AR41">
        <f t="shared" si="44"/>
        <v>117849.96</v>
      </c>
      <c r="AS41">
        <f t="shared" si="45"/>
        <v>3.1891851811760885</v>
      </c>
      <c r="AT41" s="5">
        <f t="shared" si="46"/>
        <v>3</v>
      </c>
      <c r="AU41" s="5">
        <f t="shared" si="47"/>
        <v>4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13</v>
      </c>
      <c r="F42" s="1">
        <v>5</v>
      </c>
      <c r="G42">
        <f t="shared" si="26"/>
        <v>400000</v>
      </c>
      <c r="H42" s="3">
        <f t="shared" si="27"/>
        <v>4</v>
      </c>
      <c r="I42">
        <f t="shared" si="24"/>
        <v>187395</v>
      </c>
      <c r="J42">
        <v>37479</v>
      </c>
      <c r="K42">
        <f t="shared" si="28"/>
        <v>134420.51999999999</v>
      </c>
      <c r="L42">
        <f t="shared" si="29"/>
        <v>3.5865556711758582</v>
      </c>
      <c r="M42" s="5">
        <f t="shared" si="30"/>
        <v>3</v>
      </c>
      <c r="N42" s="5">
        <f t="shared" si="31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12</v>
      </c>
      <c r="W42" s="1">
        <v>6</v>
      </c>
      <c r="X42">
        <f t="shared" si="33"/>
        <v>400000</v>
      </c>
      <c r="Y42" s="3">
        <f t="shared" si="34"/>
        <v>4</v>
      </c>
      <c r="Z42">
        <f t="shared" si="35"/>
        <v>113214</v>
      </c>
      <c r="AA42">
        <v>18869</v>
      </c>
      <c r="AB42">
        <f t="shared" si="36"/>
        <v>72981.48</v>
      </c>
      <c r="AC42">
        <f t="shared" si="37"/>
        <v>3.8677979755153955</v>
      </c>
      <c r="AD42" s="5">
        <f t="shared" si="38"/>
        <v>3</v>
      </c>
      <c r="AE42" s="5">
        <f t="shared" si="39"/>
        <v>4</v>
      </c>
      <c r="AF42" s="1"/>
      <c r="AG42" s="1"/>
      <c r="AH42" s="1"/>
      <c r="AI42" s="1"/>
      <c r="AJ42" s="1"/>
      <c r="AK42" s="53" t="s">
        <v>13</v>
      </c>
      <c r="AL42" s="1">
        <f t="shared" si="40"/>
        <v>13</v>
      </c>
      <c r="AM42" s="1">
        <v>7</v>
      </c>
      <c r="AN42">
        <f t="shared" si="41"/>
        <v>40000</v>
      </c>
      <c r="AO42" s="3">
        <f t="shared" si="42"/>
        <v>3</v>
      </c>
      <c r="AP42">
        <f t="shared" si="43"/>
        <v>280147</v>
      </c>
      <c r="AQ42">
        <v>40021</v>
      </c>
      <c r="AR42">
        <f t="shared" si="44"/>
        <v>117849.96</v>
      </c>
      <c r="AS42">
        <f t="shared" si="45"/>
        <v>2.9447030309087729</v>
      </c>
      <c r="AT42" s="5">
        <f t="shared" si="46"/>
        <v>2</v>
      </c>
      <c r="AU42" s="5">
        <f t="shared" si="47"/>
        <v>3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13</v>
      </c>
      <c r="F43" s="1">
        <v>4</v>
      </c>
      <c r="G43">
        <f t="shared" si="26"/>
        <v>400000</v>
      </c>
      <c r="H43" s="3">
        <f t="shared" si="27"/>
        <v>4</v>
      </c>
      <c r="I43">
        <f t="shared" si="24"/>
        <v>154004</v>
      </c>
      <c r="J43">
        <v>38501</v>
      </c>
      <c r="K43">
        <f t="shared" si="28"/>
        <v>134420.51999999999</v>
      </c>
      <c r="L43">
        <f t="shared" si="29"/>
        <v>3.4913513934702993</v>
      </c>
      <c r="M43" s="5">
        <f t="shared" si="30"/>
        <v>3</v>
      </c>
      <c r="N43" s="5">
        <f t="shared" si="31"/>
        <v>4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12</v>
      </c>
      <c r="W43" s="1">
        <v>5</v>
      </c>
      <c r="X43">
        <f t="shared" si="33"/>
        <v>400000</v>
      </c>
      <c r="Y43" s="3">
        <f t="shared" si="34"/>
        <v>4</v>
      </c>
      <c r="Z43">
        <f t="shared" si="35"/>
        <v>111910</v>
      </c>
      <c r="AA43">
        <v>22382</v>
      </c>
      <c r="AB43">
        <f t="shared" si="36"/>
        <v>72981.48</v>
      </c>
      <c r="AC43">
        <f t="shared" si="37"/>
        <v>3.2607220087570368</v>
      </c>
      <c r="AD43" s="5">
        <f t="shared" si="38"/>
        <v>3</v>
      </c>
      <c r="AE43" s="5">
        <f t="shared" si="39"/>
        <v>4</v>
      </c>
      <c r="AF43" s="1"/>
      <c r="AG43" s="1"/>
      <c r="AH43" s="1"/>
      <c r="AI43" s="1"/>
      <c r="AJ43" s="1"/>
      <c r="AK43" s="53" t="s">
        <v>14</v>
      </c>
      <c r="AL43" s="1">
        <f t="shared" si="40"/>
        <v>13</v>
      </c>
      <c r="AM43" s="1">
        <v>5</v>
      </c>
      <c r="AN43">
        <f t="shared" si="41"/>
        <v>40000</v>
      </c>
      <c r="AO43" s="3">
        <f t="shared" si="42"/>
        <v>3</v>
      </c>
      <c r="AP43">
        <f t="shared" si="43"/>
        <v>205295</v>
      </c>
      <c r="AQ43">
        <v>41059</v>
      </c>
      <c r="AR43">
        <f t="shared" si="44"/>
        <v>117849.96</v>
      </c>
      <c r="AS43">
        <f t="shared" si="45"/>
        <v>2.8702588957354052</v>
      </c>
      <c r="AT43" s="5">
        <f t="shared" si="46"/>
        <v>2</v>
      </c>
      <c r="AU43" s="5">
        <f t="shared" si="47"/>
        <v>3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13</v>
      </c>
      <c r="F44" s="1">
        <v>4</v>
      </c>
      <c r="G44">
        <f t="shared" si="26"/>
        <v>400000</v>
      </c>
      <c r="H44" s="3">
        <f t="shared" si="27"/>
        <v>4</v>
      </c>
      <c r="I44">
        <f t="shared" si="24"/>
        <v>152996</v>
      </c>
      <c r="J44">
        <v>38249</v>
      </c>
      <c r="K44">
        <f t="shared" si="28"/>
        <v>134420.51999999999</v>
      </c>
      <c r="L44">
        <f t="shared" si="29"/>
        <v>3.5143538393160605</v>
      </c>
      <c r="M44" s="5">
        <f t="shared" si="30"/>
        <v>3</v>
      </c>
      <c r="N44" s="5">
        <f t="shared" si="31"/>
        <v>4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12</v>
      </c>
      <c r="W44" s="1">
        <v>4</v>
      </c>
      <c r="X44">
        <f t="shared" si="33"/>
        <v>400000</v>
      </c>
      <c r="Y44" s="3">
        <f t="shared" si="34"/>
        <v>3</v>
      </c>
      <c r="Z44">
        <f t="shared" si="35"/>
        <v>101024</v>
      </c>
      <c r="AA44">
        <v>25256</v>
      </c>
      <c r="AB44">
        <f t="shared" si="36"/>
        <v>72981.48</v>
      </c>
      <c r="AC44">
        <f t="shared" si="37"/>
        <v>2.889668989547038</v>
      </c>
      <c r="AD44" s="5">
        <f t="shared" si="38"/>
        <v>2</v>
      </c>
      <c r="AE44" s="5">
        <f t="shared" si="39"/>
        <v>3</v>
      </c>
      <c r="AF44" s="1"/>
      <c r="AG44" s="1"/>
      <c r="AH44" s="1"/>
      <c r="AI44" s="1"/>
      <c r="AJ44" s="1"/>
      <c r="AK44" s="53" t="s">
        <v>15</v>
      </c>
      <c r="AL44" s="1">
        <f t="shared" si="40"/>
        <v>13</v>
      </c>
      <c r="AM44" s="1">
        <v>4</v>
      </c>
      <c r="AN44">
        <f t="shared" si="41"/>
        <v>40000</v>
      </c>
      <c r="AO44" s="3">
        <f t="shared" si="42"/>
        <v>3</v>
      </c>
      <c r="AP44">
        <f t="shared" si="43"/>
        <v>162036</v>
      </c>
      <c r="AQ44">
        <v>40509</v>
      </c>
      <c r="AR44">
        <f t="shared" si="44"/>
        <v>117849.96</v>
      </c>
      <c r="AS44">
        <f t="shared" si="45"/>
        <v>2.9092290602088426</v>
      </c>
      <c r="AT44" s="5">
        <f t="shared" si="46"/>
        <v>2</v>
      </c>
      <c r="AU44" s="5">
        <f t="shared" si="47"/>
        <v>3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13</v>
      </c>
      <c r="F45" s="1">
        <v>4</v>
      </c>
      <c r="G45">
        <f t="shared" si="26"/>
        <v>400000</v>
      </c>
      <c r="H45" s="3">
        <f t="shared" si="27"/>
        <v>4</v>
      </c>
      <c r="I45">
        <f t="shared" si="24"/>
        <v>147152</v>
      </c>
      <c r="J45">
        <v>36788</v>
      </c>
      <c r="K45">
        <f t="shared" si="28"/>
        <v>134420.51999999999</v>
      </c>
      <c r="L45">
        <f t="shared" si="29"/>
        <v>3.6539230183755569</v>
      </c>
      <c r="M45" s="5">
        <f t="shared" si="30"/>
        <v>3</v>
      </c>
      <c r="N45" s="5">
        <f t="shared" si="31"/>
        <v>4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12</v>
      </c>
      <c r="W45" s="1">
        <v>4</v>
      </c>
      <c r="X45">
        <f t="shared" si="33"/>
        <v>400000</v>
      </c>
      <c r="Y45" s="3">
        <f t="shared" si="34"/>
        <v>3</v>
      </c>
      <c r="Z45">
        <f t="shared" si="35"/>
        <v>110212</v>
      </c>
      <c r="AA45">
        <v>27553</v>
      </c>
      <c r="AB45">
        <f t="shared" si="36"/>
        <v>72981.48</v>
      </c>
      <c r="AC45">
        <f t="shared" si="37"/>
        <v>2.6487671034007185</v>
      </c>
      <c r="AD45" s="5">
        <f t="shared" si="38"/>
        <v>2</v>
      </c>
      <c r="AE45" s="5">
        <f t="shared" si="39"/>
        <v>3</v>
      </c>
      <c r="AF45" s="1"/>
      <c r="AG45" s="1"/>
      <c r="AH45" s="1"/>
      <c r="AI45" s="1"/>
      <c r="AJ45" s="1"/>
      <c r="AK45" s="53" t="s">
        <v>16</v>
      </c>
      <c r="AL45" s="1">
        <f t="shared" si="40"/>
        <v>13</v>
      </c>
      <c r="AM45" s="1">
        <v>3</v>
      </c>
      <c r="AN45">
        <f t="shared" si="41"/>
        <v>40000</v>
      </c>
      <c r="AO45" s="3">
        <f t="shared" si="42"/>
        <v>4</v>
      </c>
      <c r="AP45">
        <f t="shared" si="43"/>
        <v>116754</v>
      </c>
      <c r="AQ45">
        <v>38918</v>
      </c>
      <c r="AR45">
        <f t="shared" si="44"/>
        <v>117849.96</v>
      </c>
      <c r="AS45">
        <f t="shared" si="45"/>
        <v>3.0281607482398893</v>
      </c>
      <c r="AT45" s="5">
        <f t="shared" si="46"/>
        <v>3</v>
      </c>
      <c r="AU45" s="5">
        <f t="shared" si="47"/>
        <v>4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13</v>
      </c>
      <c r="F46" s="1">
        <v>3</v>
      </c>
      <c r="G46">
        <f t="shared" si="26"/>
        <v>400000</v>
      </c>
      <c r="H46" s="3">
        <f t="shared" si="27"/>
        <v>4</v>
      </c>
      <c r="I46">
        <f t="shared" si="24"/>
        <v>105288</v>
      </c>
      <c r="J46">
        <v>35096</v>
      </c>
      <c r="K46">
        <f t="shared" si="28"/>
        <v>134420.51999999999</v>
      </c>
      <c r="L46">
        <f t="shared" si="29"/>
        <v>3.8300809209026667</v>
      </c>
      <c r="M46" s="5">
        <f t="shared" si="30"/>
        <v>3</v>
      </c>
      <c r="N46" s="5">
        <f t="shared" si="31"/>
        <v>4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12</v>
      </c>
      <c r="W46" s="1">
        <v>3</v>
      </c>
      <c r="X46">
        <f t="shared" si="33"/>
        <v>400000</v>
      </c>
      <c r="Y46" s="3">
        <f t="shared" si="34"/>
        <v>3</v>
      </c>
      <c r="Z46">
        <f t="shared" si="35"/>
        <v>87036</v>
      </c>
      <c r="AA46">
        <v>29012</v>
      </c>
      <c r="AB46">
        <f t="shared" si="36"/>
        <v>72981.48</v>
      </c>
      <c r="AC46">
        <f t="shared" si="37"/>
        <v>2.5155618364814556</v>
      </c>
      <c r="AD46" s="5">
        <f t="shared" si="38"/>
        <v>2</v>
      </c>
      <c r="AE46" s="5">
        <f t="shared" si="39"/>
        <v>3</v>
      </c>
      <c r="AF46" s="1"/>
      <c r="AG46" s="1"/>
      <c r="AH46" s="1"/>
      <c r="AI46" s="1"/>
      <c r="AJ46" s="1"/>
      <c r="AK46" s="53" t="s">
        <v>17</v>
      </c>
      <c r="AL46" s="1">
        <f t="shared" si="40"/>
        <v>13</v>
      </c>
      <c r="AM46" s="1">
        <v>2</v>
      </c>
      <c r="AN46">
        <f t="shared" si="41"/>
        <v>40000</v>
      </c>
      <c r="AO46" s="3">
        <f t="shared" si="42"/>
        <v>4</v>
      </c>
      <c r="AP46">
        <f t="shared" si="43"/>
        <v>73140</v>
      </c>
      <c r="AQ46">
        <v>36570</v>
      </c>
      <c r="AR46">
        <f t="shared" si="44"/>
        <v>117849.96</v>
      </c>
      <c r="AS46">
        <f t="shared" si="45"/>
        <v>3.2225857260049224</v>
      </c>
      <c r="AT46" s="5">
        <f t="shared" si="46"/>
        <v>3</v>
      </c>
      <c r="AU46" s="5">
        <f t="shared" si="47"/>
        <v>4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12</v>
      </c>
      <c r="F47" s="1">
        <v>3</v>
      </c>
      <c r="G47">
        <f t="shared" si="26"/>
        <v>400000</v>
      </c>
      <c r="H47" s="3">
        <f t="shared" si="27"/>
        <v>5</v>
      </c>
      <c r="I47">
        <f t="shared" si="24"/>
        <v>97344</v>
      </c>
      <c r="J47">
        <v>32448</v>
      </c>
      <c r="K47">
        <f t="shared" si="28"/>
        <v>134420.51999999999</v>
      </c>
      <c r="L47">
        <f t="shared" si="29"/>
        <v>4.1426442307692302</v>
      </c>
      <c r="M47" s="5">
        <f t="shared" si="30"/>
        <v>4</v>
      </c>
      <c r="N47" s="5">
        <f t="shared" si="31"/>
        <v>5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12</v>
      </c>
      <c r="W47" s="1">
        <v>2</v>
      </c>
      <c r="X47">
        <f t="shared" si="33"/>
        <v>400000</v>
      </c>
      <c r="Y47" s="3">
        <f t="shared" si="34"/>
        <v>3</v>
      </c>
      <c r="Z47">
        <f t="shared" si="35"/>
        <v>59494</v>
      </c>
      <c r="AA47">
        <v>29747</v>
      </c>
      <c r="AB47">
        <f t="shared" si="36"/>
        <v>72981.48</v>
      </c>
      <c r="AC47">
        <f t="shared" si="37"/>
        <v>2.453406393922076</v>
      </c>
      <c r="AD47" s="5">
        <f t="shared" si="38"/>
        <v>2</v>
      </c>
      <c r="AE47" s="5">
        <f t="shared" si="39"/>
        <v>3</v>
      </c>
      <c r="AF47" s="1"/>
      <c r="AG47" s="1"/>
      <c r="AH47" s="1"/>
      <c r="AI47" s="1"/>
      <c r="AJ47" s="1"/>
      <c r="AK47" s="53" t="s">
        <v>18</v>
      </c>
      <c r="AL47" s="1">
        <f t="shared" si="40"/>
        <v>13</v>
      </c>
      <c r="AM47" s="1">
        <v>2</v>
      </c>
      <c r="AN47">
        <f t="shared" si="41"/>
        <v>40000</v>
      </c>
      <c r="AO47" s="3">
        <f t="shared" si="42"/>
        <v>4</v>
      </c>
      <c r="AP47">
        <f t="shared" si="43"/>
        <v>67532</v>
      </c>
      <c r="AQ47">
        <v>33766</v>
      </c>
      <c r="AR47">
        <f t="shared" si="44"/>
        <v>117849.96</v>
      </c>
      <c r="AS47">
        <f t="shared" si="45"/>
        <v>3.4901960552034592</v>
      </c>
      <c r="AT47" s="5">
        <f t="shared" si="46"/>
        <v>3</v>
      </c>
      <c r="AU47" s="5">
        <f t="shared" si="47"/>
        <v>4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12</v>
      </c>
      <c r="F48" s="1">
        <v>2</v>
      </c>
      <c r="G48">
        <f t="shared" si="26"/>
        <v>400000</v>
      </c>
      <c r="H48" s="3">
        <f t="shared" si="27"/>
        <v>5</v>
      </c>
      <c r="I48">
        <f t="shared" si="24"/>
        <v>59936</v>
      </c>
      <c r="J48">
        <v>29968</v>
      </c>
      <c r="K48">
        <f t="shared" si="28"/>
        <v>134420.51999999999</v>
      </c>
      <c r="L48">
        <f t="shared" si="29"/>
        <v>4.4854684997330478</v>
      </c>
      <c r="M48" s="5">
        <f t="shared" si="30"/>
        <v>4</v>
      </c>
      <c r="N48" s="5">
        <f t="shared" si="31"/>
        <v>5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12</v>
      </c>
      <c r="W48" s="1">
        <v>2</v>
      </c>
      <c r="X48">
        <f t="shared" si="33"/>
        <v>400000</v>
      </c>
      <c r="Y48" s="3">
        <f t="shared" si="34"/>
        <v>3</v>
      </c>
      <c r="Z48">
        <f t="shared" si="35"/>
        <v>60968</v>
      </c>
      <c r="AA48">
        <v>30484</v>
      </c>
      <c r="AB48">
        <f t="shared" si="36"/>
        <v>72981.48</v>
      </c>
      <c r="AC48">
        <f t="shared" si="37"/>
        <v>2.3940913265975592</v>
      </c>
      <c r="AD48" s="5">
        <f t="shared" si="38"/>
        <v>2</v>
      </c>
      <c r="AE48" s="5">
        <f t="shared" si="39"/>
        <v>3</v>
      </c>
      <c r="AF48" s="1"/>
      <c r="AG48" s="1"/>
      <c r="AH48" s="1"/>
      <c r="AI48" s="1"/>
      <c r="AJ48" s="1"/>
      <c r="AK48" s="53" t="s">
        <v>57</v>
      </c>
      <c r="AL48" s="1">
        <f t="shared" si="40"/>
        <v>12</v>
      </c>
      <c r="AM48" s="1">
        <v>2</v>
      </c>
      <c r="AN48">
        <f t="shared" si="41"/>
        <v>40000</v>
      </c>
      <c r="AO48" s="3">
        <f t="shared" si="42"/>
        <v>4</v>
      </c>
      <c r="AP48">
        <f t="shared" si="43"/>
        <v>60522</v>
      </c>
      <c r="AQ48">
        <v>30261</v>
      </c>
      <c r="AR48">
        <f t="shared" si="44"/>
        <v>117849.96</v>
      </c>
      <c r="AS48">
        <f t="shared" si="45"/>
        <v>3.8944502825418859</v>
      </c>
      <c r="AT48" s="5">
        <f t="shared" si="46"/>
        <v>3</v>
      </c>
      <c r="AU48" s="5">
        <f t="shared" si="47"/>
        <v>4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12</v>
      </c>
      <c r="F49" s="1">
        <v>2</v>
      </c>
      <c r="G49">
        <f t="shared" si="26"/>
        <v>400000</v>
      </c>
      <c r="H49" s="3">
        <f t="shared" si="27"/>
        <v>5</v>
      </c>
      <c r="I49">
        <f t="shared" si="24"/>
        <v>53806</v>
      </c>
      <c r="J49">
        <v>26903</v>
      </c>
      <c r="K49">
        <f t="shared" si="28"/>
        <v>134420.51999999999</v>
      </c>
      <c r="L49">
        <f t="shared" si="29"/>
        <v>4.9964881240010408</v>
      </c>
      <c r="M49" s="5">
        <f t="shared" si="30"/>
        <v>4</v>
      </c>
      <c r="N49" s="5">
        <f t="shared" si="31"/>
        <v>5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12</v>
      </c>
      <c r="W49" s="1">
        <v>2</v>
      </c>
      <c r="X49">
        <f t="shared" si="33"/>
        <v>400000</v>
      </c>
      <c r="Y49" s="3">
        <f t="shared" si="34"/>
        <v>3</v>
      </c>
      <c r="Z49">
        <f t="shared" si="35"/>
        <v>60098</v>
      </c>
      <c r="AA49">
        <v>30049</v>
      </c>
      <c r="AB49">
        <f t="shared" si="36"/>
        <v>72981.48</v>
      </c>
      <c r="AC49">
        <f t="shared" si="37"/>
        <v>2.4287490432293919</v>
      </c>
      <c r="AD49" s="5">
        <f t="shared" si="38"/>
        <v>2</v>
      </c>
      <c r="AE49" s="5">
        <f t="shared" si="39"/>
        <v>3</v>
      </c>
      <c r="AF49" s="1"/>
      <c r="AG49" s="1"/>
      <c r="AH49" s="1"/>
      <c r="AI49" s="1"/>
      <c r="AJ49" s="1"/>
      <c r="AK49" s="53" t="s">
        <v>58</v>
      </c>
      <c r="AL49" s="1">
        <f t="shared" si="40"/>
        <v>12</v>
      </c>
      <c r="AM49" s="1">
        <v>2</v>
      </c>
      <c r="AN49">
        <f t="shared" si="41"/>
        <v>40000</v>
      </c>
      <c r="AO49" s="3">
        <f t="shared" si="42"/>
        <v>5</v>
      </c>
      <c r="AP49">
        <f t="shared" si="43"/>
        <v>53214</v>
      </c>
      <c r="AQ49">
        <v>26607</v>
      </c>
      <c r="AR49">
        <f t="shared" si="44"/>
        <v>117849.96</v>
      </c>
      <c r="AS49">
        <f t="shared" si="45"/>
        <v>4.4292840230014656</v>
      </c>
      <c r="AT49" s="5">
        <f t="shared" si="46"/>
        <v>4</v>
      </c>
      <c r="AU49" s="5">
        <f t="shared" si="47"/>
        <v>5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12</v>
      </c>
      <c r="F50" s="1">
        <v>2</v>
      </c>
      <c r="G50">
        <f t="shared" si="26"/>
        <v>400000</v>
      </c>
      <c r="H50" s="3">
        <f t="shared" si="27"/>
        <v>6</v>
      </c>
      <c r="I50">
        <f t="shared" si="24"/>
        <v>47704</v>
      </c>
      <c r="J50">
        <v>23852</v>
      </c>
      <c r="K50">
        <f t="shared" si="28"/>
        <v>134420.51999999999</v>
      </c>
      <c r="L50">
        <f t="shared" si="29"/>
        <v>5.6356079154787855</v>
      </c>
      <c r="M50" s="5">
        <f t="shared" si="30"/>
        <v>5</v>
      </c>
      <c r="N50" s="5">
        <f t="shared" si="31"/>
        <v>6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12</v>
      </c>
      <c r="W50" s="1">
        <v>2</v>
      </c>
      <c r="X50">
        <f t="shared" si="33"/>
        <v>400000</v>
      </c>
      <c r="Y50" s="3">
        <f t="shared" si="34"/>
        <v>3</v>
      </c>
      <c r="Z50">
        <f t="shared" si="35"/>
        <v>59288</v>
      </c>
      <c r="AA50">
        <v>29644</v>
      </c>
      <c r="AB50">
        <f t="shared" si="36"/>
        <v>72981.48</v>
      </c>
      <c r="AC50">
        <f t="shared" si="37"/>
        <v>2.4619309135069489</v>
      </c>
      <c r="AD50" s="5">
        <f t="shared" si="38"/>
        <v>2</v>
      </c>
      <c r="AE50" s="5">
        <f t="shared" si="39"/>
        <v>3</v>
      </c>
      <c r="AF50" s="1"/>
      <c r="AG50" s="1"/>
      <c r="AH50" s="1"/>
      <c r="AI50" s="1"/>
      <c r="AJ50" s="1"/>
      <c r="AK50" s="53" t="s">
        <v>59</v>
      </c>
      <c r="AL50" s="1">
        <f t="shared" si="40"/>
        <v>12</v>
      </c>
      <c r="AM50" s="1">
        <v>2</v>
      </c>
      <c r="AN50">
        <f t="shared" si="41"/>
        <v>40000</v>
      </c>
      <c r="AO50" s="3">
        <f t="shared" si="42"/>
        <v>6</v>
      </c>
      <c r="AP50">
        <f t="shared" si="43"/>
        <v>46668</v>
      </c>
      <c r="AQ50">
        <v>23334</v>
      </c>
      <c r="AR50">
        <f t="shared" si="44"/>
        <v>117849.96</v>
      </c>
      <c r="AS50">
        <f t="shared" si="45"/>
        <v>5.0505682694780152</v>
      </c>
      <c r="AT50" s="5">
        <f t="shared" si="46"/>
        <v>5</v>
      </c>
      <c r="AU50" s="5">
        <f t="shared" si="47"/>
        <v>6</v>
      </c>
    </row>
    <row r="51" spans="1:47" x14ac:dyDescent="0.2">
      <c r="D51" s="53" t="s">
        <v>60</v>
      </c>
      <c r="E51" s="1">
        <f t="shared" si="25"/>
        <v>12</v>
      </c>
      <c r="F51" s="1">
        <v>2</v>
      </c>
      <c r="G51">
        <f t="shared" si="26"/>
        <v>400000</v>
      </c>
      <c r="H51" s="3">
        <f t="shared" si="27"/>
        <v>7</v>
      </c>
      <c r="I51">
        <f t="shared" si="24"/>
        <v>42084</v>
      </c>
      <c r="J51">
        <v>21042</v>
      </c>
      <c r="K51">
        <f t="shared" si="28"/>
        <v>134420.51999999999</v>
      </c>
      <c r="L51">
        <f t="shared" si="29"/>
        <v>6.3882007413743933</v>
      </c>
      <c r="M51" s="5">
        <f t="shared" si="30"/>
        <v>6</v>
      </c>
      <c r="N51" s="5">
        <f t="shared" si="31"/>
        <v>7</v>
      </c>
      <c r="U51" s="53" t="s">
        <v>60</v>
      </c>
      <c r="V51" s="1">
        <f t="shared" si="32"/>
        <v>12</v>
      </c>
      <c r="W51" s="1">
        <v>2</v>
      </c>
      <c r="X51">
        <f t="shared" si="33"/>
        <v>400000</v>
      </c>
      <c r="Y51" s="3">
        <f t="shared" si="34"/>
        <v>3</v>
      </c>
      <c r="Z51">
        <f t="shared" si="35"/>
        <v>56662</v>
      </c>
      <c r="AA51">
        <v>28331</v>
      </c>
      <c r="AB51">
        <f t="shared" si="36"/>
        <v>72981.48</v>
      </c>
      <c r="AC51">
        <f t="shared" si="37"/>
        <v>2.5760290847481557</v>
      </c>
      <c r="AD51" s="5">
        <f t="shared" si="38"/>
        <v>2</v>
      </c>
      <c r="AE51" s="5">
        <f t="shared" si="39"/>
        <v>3</v>
      </c>
      <c r="AK51" s="53" t="s">
        <v>60</v>
      </c>
      <c r="AL51" s="1">
        <f t="shared" si="40"/>
        <v>12</v>
      </c>
      <c r="AM51" s="1">
        <v>2</v>
      </c>
      <c r="AN51">
        <f t="shared" si="41"/>
        <v>40000</v>
      </c>
      <c r="AO51" s="3">
        <f t="shared" si="42"/>
        <v>6</v>
      </c>
      <c r="AP51">
        <f t="shared" si="43"/>
        <v>39498</v>
      </c>
      <c r="AQ51">
        <v>19749</v>
      </c>
      <c r="AR51">
        <f t="shared" si="44"/>
        <v>117849.96</v>
      </c>
      <c r="AS51">
        <f t="shared" si="45"/>
        <v>5.9673887285432174</v>
      </c>
      <c r="AT51" s="5">
        <f t="shared" si="46"/>
        <v>5</v>
      </c>
      <c r="AU51" s="5">
        <f t="shared" si="47"/>
        <v>6</v>
      </c>
    </row>
    <row r="52" spans="1:47" x14ac:dyDescent="0.2">
      <c r="D52" s="53" t="s">
        <v>61</v>
      </c>
      <c r="E52" s="1">
        <f t="shared" si="25"/>
        <v>12</v>
      </c>
      <c r="F52" s="1">
        <v>2</v>
      </c>
      <c r="G52">
        <f t="shared" si="26"/>
        <v>400000</v>
      </c>
      <c r="H52" s="3">
        <f t="shared" si="27"/>
        <v>8</v>
      </c>
      <c r="I52">
        <f t="shared" si="24"/>
        <v>36344</v>
      </c>
      <c r="J52">
        <v>18172</v>
      </c>
      <c r="K52">
        <f t="shared" si="28"/>
        <v>134420.51999999999</v>
      </c>
      <c r="L52">
        <f t="shared" si="29"/>
        <v>7.3971230464450795</v>
      </c>
      <c r="M52" s="5">
        <f>_xlfn.FLOOR.PRECISE(L52)</f>
        <v>7</v>
      </c>
      <c r="N52" s="5">
        <f t="shared" si="31"/>
        <v>8</v>
      </c>
      <c r="U52" s="53" t="s">
        <v>61</v>
      </c>
      <c r="V52" s="1">
        <f t="shared" si="32"/>
        <v>12</v>
      </c>
      <c r="W52" s="1">
        <v>2</v>
      </c>
      <c r="X52">
        <f t="shared" si="33"/>
        <v>400000</v>
      </c>
      <c r="Y52" s="3">
        <f t="shared" si="34"/>
        <v>3</v>
      </c>
      <c r="Z52">
        <f t="shared" si="35"/>
        <v>53420</v>
      </c>
      <c r="AA52">
        <v>26710</v>
      </c>
      <c r="AB52">
        <f t="shared" si="36"/>
        <v>72981.48</v>
      </c>
      <c r="AC52">
        <f t="shared" si="37"/>
        <v>2.7323654062149005</v>
      </c>
      <c r="AD52" s="5">
        <f t="shared" si="38"/>
        <v>2</v>
      </c>
      <c r="AE52" s="5">
        <f t="shared" si="39"/>
        <v>3</v>
      </c>
      <c r="AK52" s="53" t="s">
        <v>61</v>
      </c>
      <c r="AL52" s="1">
        <f t="shared" si="40"/>
        <v>12</v>
      </c>
      <c r="AM52" s="1">
        <v>2</v>
      </c>
      <c r="AN52">
        <f t="shared" si="41"/>
        <v>40000</v>
      </c>
      <c r="AO52" s="3">
        <f t="shared" si="42"/>
        <v>8</v>
      </c>
      <c r="AP52">
        <f t="shared" si="43"/>
        <v>33026</v>
      </c>
      <c r="AQ52">
        <v>16513</v>
      </c>
      <c r="AR52">
        <f t="shared" si="44"/>
        <v>117849.96</v>
      </c>
      <c r="AS52">
        <f t="shared" si="45"/>
        <v>7.1367988857263978</v>
      </c>
      <c r="AT52" s="5">
        <f t="shared" si="46"/>
        <v>7</v>
      </c>
      <c r="AU52" s="5">
        <f t="shared" si="47"/>
        <v>8</v>
      </c>
    </row>
    <row r="53" spans="1:47" x14ac:dyDescent="0.2">
      <c r="D53" s="53" t="s">
        <v>62</v>
      </c>
      <c r="E53" s="1">
        <f t="shared" si="25"/>
        <v>11</v>
      </c>
      <c r="F53" s="1">
        <v>2</v>
      </c>
      <c r="G53">
        <f t="shared" si="26"/>
        <v>400000</v>
      </c>
      <c r="H53" s="3">
        <f t="shared" si="27"/>
        <v>9</v>
      </c>
      <c r="I53">
        <f t="shared" si="24"/>
        <v>30226</v>
      </c>
      <c r="J53">
        <v>15113</v>
      </c>
      <c r="K53">
        <f t="shared" si="28"/>
        <v>134420.51999999999</v>
      </c>
      <c r="L53">
        <f t="shared" si="29"/>
        <v>8.8943637927611992</v>
      </c>
      <c r="M53" s="5">
        <f t="shared" si="30"/>
        <v>8</v>
      </c>
      <c r="N53" s="5">
        <f t="shared" si="31"/>
        <v>9</v>
      </c>
      <c r="U53" s="53" t="s">
        <v>62</v>
      </c>
      <c r="V53" s="1">
        <f t="shared" si="32"/>
        <v>12</v>
      </c>
      <c r="W53" s="1">
        <v>2</v>
      </c>
      <c r="X53">
        <f t="shared" si="33"/>
        <v>400000</v>
      </c>
      <c r="Y53" s="3">
        <f t="shared" si="34"/>
        <v>3</v>
      </c>
      <c r="Z53">
        <f t="shared" si="35"/>
        <v>50132</v>
      </c>
      <c r="AA53">
        <v>25066</v>
      </c>
      <c r="AB53">
        <f t="shared" si="36"/>
        <v>72981.48</v>
      </c>
      <c r="AC53">
        <f t="shared" si="37"/>
        <v>2.911572648208729</v>
      </c>
      <c r="AD53" s="5">
        <f t="shared" si="38"/>
        <v>2</v>
      </c>
      <c r="AE53" s="5">
        <f t="shared" si="39"/>
        <v>3</v>
      </c>
      <c r="AK53" s="53" t="s">
        <v>62</v>
      </c>
      <c r="AL53" s="1">
        <f t="shared" si="40"/>
        <v>11</v>
      </c>
      <c r="AM53" s="1">
        <v>2</v>
      </c>
      <c r="AN53">
        <f t="shared" si="41"/>
        <v>40000</v>
      </c>
      <c r="AO53" s="3">
        <f t="shared" si="42"/>
        <v>9</v>
      </c>
      <c r="AP53">
        <f t="shared" si="43"/>
        <v>27416</v>
      </c>
      <c r="AQ53">
        <v>13708</v>
      </c>
      <c r="AR53">
        <f t="shared" si="44"/>
        <v>117849.96</v>
      </c>
      <c r="AS53">
        <f t="shared" si="45"/>
        <v>8.5971666180332651</v>
      </c>
      <c r="AT53" s="5">
        <f t="shared" si="46"/>
        <v>8</v>
      </c>
      <c r="AU53" s="5">
        <f t="shared" si="47"/>
        <v>9</v>
      </c>
    </row>
    <row r="54" spans="1:47" x14ac:dyDescent="0.2">
      <c r="D54" s="53" t="s">
        <v>63</v>
      </c>
      <c r="E54" s="1">
        <f t="shared" si="25"/>
        <v>11</v>
      </c>
      <c r="F54" s="1">
        <v>2</v>
      </c>
      <c r="G54">
        <f t="shared" si="26"/>
        <v>400000</v>
      </c>
      <c r="H54" s="3">
        <f t="shared" si="27"/>
        <v>11</v>
      </c>
      <c r="I54">
        <f t="shared" si="24"/>
        <v>25416</v>
      </c>
      <c r="J54">
        <v>12708</v>
      </c>
      <c r="K54">
        <f t="shared" si="28"/>
        <v>134420.51999999999</v>
      </c>
      <c r="L54">
        <f t="shared" si="29"/>
        <v>10.577629839471198</v>
      </c>
      <c r="M54" s="5">
        <f t="shared" si="30"/>
        <v>10</v>
      </c>
      <c r="N54" s="5">
        <f t="shared" si="31"/>
        <v>11</v>
      </c>
      <c r="U54" s="53" t="s">
        <v>63</v>
      </c>
      <c r="V54" s="1">
        <f t="shared" si="32"/>
        <v>12</v>
      </c>
      <c r="W54" s="1">
        <v>2</v>
      </c>
      <c r="X54">
        <f t="shared" si="33"/>
        <v>400000</v>
      </c>
      <c r="Y54" s="3">
        <f t="shared" si="34"/>
        <v>4</v>
      </c>
      <c r="Z54">
        <f t="shared" si="35"/>
        <v>46234</v>
      </c>
      <c r="AA54">
        <v>23117</v>
      </c>
      <c r="AB54">
        <f t="shared" si="36"/>
        <v>72981.48</v>
      </c>
      <c r="AC54">
        <f t="shared" si="37"/>
        <v>3.1570480598693602</v>
      </c>
      <c r="AD54" s="5">
        <f t="shared" si="38"/>
        <v>3</v>
      </c>
      <c r="AE54" s="5">
        <f t="shared" si="39"/>
        <v>4</v>
      </c>
      <c r="AK54" s="53" t="s">
        <v>63</v>
      </c>
      <c r="AL54" s="1">
        <f t="shared" si="40"/>
        <v>11</v>
      </c>
      <c r="AM54" s="1">
        <v>2</v>
      </c>
      <c r="AN54">
        <f t="shared" si="41"/>
        <v>40000</v>
      </c>
      <c r="AO54" s="3">
        <f t="shared" si="42"/>
        <v>11</v>
      </c>
      <c r="AP54">
        <f t="shared" si="43"/>
        <v>22104</v>
      </c>
      <c r="AQ54">
        <v>11052</v>
      </c>
      <c r="AR54">
        <f t="shared" si="44"/>
        <v>117849.96</v>
      </c>
      <c r="AS54">
        <f t="shared" si="45"/>
        <v>10.663224755700327</v>
      </c>
      <c r="AT54" s="5">
        <f t="shared" si="46"/>
        <v>10</v>
      </c>
      <c r="AU54" s="5">
        <f t="shared" si="47"/>
        <v>11</v>
      </c>
    </row>
    <row r="55" spans="1:47" x14ac:dyDescent="0.2">
      <c r="D55" s="53" t="s">
        <v>64</v>
      </c>
      <c r="E55" s="1">
        <f t="shared" si="25"/>
        <v>11</v>
      </c>
      <c r="F55" s="1">
        <v>2</v>
      </c>
      <c r="G55">
        <f t="shared" si="26"/>
        <v>400000</v>
      </c>
      <c r="H55" s="3">
        <f t="shared" si="27"/>
        <v>14</v>
      </c>
      <c r="I55">
        <f t="shared" si="24"/>
        <v>20548</v>
      </c>
      <c r="J55">
        <v>10274</v>
      </c>
      <c r="K55">
        <f t="shared" si="28"/>
        <v>134420.51999999999</v>
      </c>
      <c r="L55">
        <f t="shared" si="29"/>
        <v>13.08356239050029</v>
      </c>
      <c r="M55" s="5">
        <f t="shared" si="30"/>
        <v>13</v>
      </c>
      <c r="N55" s="5">
        <f t="shared" si="31"/>
        <v>14</v>
      </c>
      <c r="U55" s="53" t="s">
        <v>64</v>
      </c>
      <c r="V55" s="1">
        <f t="shared" si="32"/>
        <v>12</v>
      </c>
      <c r="W55" s="1">
        <v>2</v>
      </c>
      <c r="X55">
        <f t="shared" si="33"/>
        <v>400000</v>
      </c>
      <c r="Y55" s="3">
        <f t="shared" si="34"/>
        <v>4</v>
      </c>
      <c r="Z55">
        <f t="shared" si="35"/>
        <v>42400</v>
      </c>
      <c r="AA55">
        <v>21200</v>
      </c>
      <c r="AB55">
        <f t="shared" si="36"/>
        <v>72981.48</v>
      </c>
      <c r="AC55">
        <f t="shared" si="37"/>
        <v>3.4425226415094339</v>
      </c>
      <c r="AD55" s="5">
        <f t="shared" si="38"/>
        <v>3</v>
      </c>
      <c r="AE55" s="5">
        <f t="shared" si="39"/>
        <v>4</v>
      </c>
      <c r="AK55" s="53" t="s">
        <v>64</v>
      </c>
      <c r="AL55" s="1">
        <f t="shared" si="40"/>
        <v>11</v>
      </c>
      <c r="AM55" s="1">
        <v>2</v>
      </c>
      <c r="AN55">
        <f t="shared" si="41"/>
        <v>40000</v>
      </c>
      <c r="AO55" s="3">
        <f t="shared" si="42"/>
        <v>14</v>
      </c>
      <c r="AP55">
        <f t="shared" si="43"/>
        <v>17274</v>
      </c>
      <c r="AQ55">
        <v>8637</v>
      </c>
      <c r="AR55">
        <f t="shared" si="44"/>
        <v>117849.96</v>
      </c>
      <c r="AS55">
        <f t="shared" si="45"/>
        <v>13.644779437304621</v>
      </c>
      <c r="AT55" s="5">
        <f t="shared" si="46"/>
        <v>13</v>
      </c>
      <c r="AU55" s="5">
        <f t="shared" si="47"/>
        <v>14</v>
      </c>
    </row>
    <row r="56" spans="1:47" x14ac:dyDescent="0.2">
      <c r="D56" s="53" t="s">
        <v>65</v>
      </c>
      <c r="E56" s="1">
        <f t="shared" si="25"/>
        <v>11</v>
      </c>
      <c r="F56" s="1">
        <v>2</v>
      </c>
      <c r="G56">
        <f t="shared" si="26"/>
        <v>400000</v>
      </c>
      <c r="H56" s="3">
        <f t="shared" si="27"/>
        <v>17</v>
      </c>
      <c r="I56">
        <f t="shared" si="24"/>
        <v>16472</v>
      </c>
      <c r="J56">
        <v>8236</v>
      </c>
      <c r="K56">
        <f t="shared" si="28"/>
        <v>134420.51999999999</v>
      </c>
      <c r="L56">
        <f t="shared" si="29"/>
        <v>16.321092763477417</v>
      </c>
      <c r="M56" s="5">
        <f t="shared" si="30"/>
        <v>16</v>
      </c>
      <c r="N56" s="5">
        <f t="shared" si="31"/>
        <v>17</v>
      </c>
      <c r="U56" s="53" t="s">
        <v>65</v>
      </c>
      <c r="V56" s="1">
        <f t="shared" si="32"/>
        <v>12</v>
      </c>
      <c r="W56" s="1">
        <v>2</v>
      </c>
      <c r="X56">
        <f t="shared" si="33"/>
        <v>400000</v>
      </c>
      <c r="Y56" s="3">
        <f t="shared" si="34"/>
        <v>4</v>
      </c>
      <c r="Z56">
        <f t="shared" si="35"/>
        <v>37580</v>
      </c>
      <c r="AA56">
        <v>18790</v>
      </c>
      <c r="AB56">
        <f t="shared" si="36"/>
        <v>72981.48</v>
      </c>
      <c r="AC56">
        <f t="shared" si="37"/>
        <v>3.8840596061734964</v>
      </c>
      <c r="AD56" s="5">
        <f t="shared" si="38"/>
        <v>3</v>
      </c>
      <c r="AE56" s="5">
        <f t="shared" si="39"/>
        <v>4</v>
      </c>
      <c r="AK56" s="53" t="s">
        <v>65</v>
      </c>
      <c r="AL56" s="1">
        <f t="shared" si="40"/>
        <v>10</v>
      </c>
      <c r="AM56" s="1">
        <v>2</v>
      </c>
      <c r="AN56">
        <f t="shared" si="41"/>
        <v>40000</v>
      </c>
      <c r="AO56" s="3">
        <f t="shared" si="42"/>
        <v>18</v>
      </c>
      <c r="AP56">
        <f t="shared" si="43"/>
        <v>13130</v>
      </c>
      <c r="AQ56">
        <v>6565</v>
      </c>
      <c r="AR56">
        <f t="shared" si="44"/>
        <v>117849.96</v>
      </c>
      <c r="AS56">
        <f t="shared" si="45"/>
        <v>17.951250571210966</v>
      </c>
      <c r="AT56" s="5">
        <f t="shared" si="46"/>
        <v>17</v>
      </c>
      <c r="AU56" s="5">
        <f t="shared" si="47"/>
        <v>18</v>
      </c>
    </row>
    <row r="57" spans="1:47" x14ac:dyDescent="0.2">
      <c r="D57" s="53" t="s">
        <v>66</v>
      </c>
      <c r="E57" s="1">
        <f t="shared" si="25"/>
        <v>10</v>
      </c>
      <c r="F57" s="1">
        <v>2</v>
      </c>
      <c r="G57">
        <f t="shared" si="26"/>
        <v>400000</v>
      </c>
      <c r="H57" s="3">
        <f t="shared" si="27"/>
        <v>22</v>
      </c>
      <c r="I57">
        <f t="shared" si="24"/>
        <v>12654</v>
      </c>
      <c r="J57">
        <v>6327</v>
      </c>
      <c r="K57">
        <f t="shared" si="28"/>
        <v>134420.51999999999</v>
      </c>
      <c r="L57">
        <f t="shared" si="29"/>
        <v>21.245538169748695</v>
      </c>
      <c r="M57" s="5">
        <f t="shared" si="30"/>
        <v>21</v>
      </c>
      <c r="N57" s="5">
        <f t="shared" si="31"/>
        <v>22</v>
      </c>
      <c r="U57" s="53" t="s">
        <v>66</v>
      </c>
      <c r="V57" s="1">
        <f t="shared" si="32"/>
        <v>12</v>
      </c>
      <c r="W57" s="1">
        <v>2</v>
      </c>
      <c r="X57">
        <f t="shared" si="33"/>
        <v>400000</v>
      </c>
      <c r="Y57" s="3">
        <f t="shared" si="34"/>
        <v>5</v>
      </c>
      <c r="Z57">
        <f t="shared" si="35"/>
        <v>32906</v>
      </c>
      <c r="AA57">
        <v>16453</v>
      </c>
      <c r="AB57">
        <f t="shared" si="36"/>
        <v>72981.48</v>
      </c>
      <c r="AC57">
        <f t="shared" si="37"/>
        <v>4.4357551814258791</v>
      </c>
      <c r="AD57" s="5">
        <f t="shared" si="38"/>
        <v>4</v>
      </c>
      <c r="AE57" s="5">
        <f t="shared" si="39"/>
        <v>5</v>
      </c>
      <c r="AK57" s="53" t="s">
        <v>66</v>
      </c>
      <c r="AL57" s="1">
        <f t="shared" si="40"/>
        <v>10</v>
      </c>
      <c r="AM57" s="1">
        <v>2</v>
      </c>
      <c r="AN57">
        <f t="shared" si="41"/>
        <v>40000</v>
      </c>
      <c r="AO57" s="3">
        <f t="shared" si="42"/>
        <v>25</v>
      </c>
      <c r="AP57">
        <f t="shared" si="43"/>
        <v>9472</v>
      </c>
      <c r="AQ57">
        <v>4736</v>
      </c>
      <c r="AR57">
        <f t="shared" si="44"/>
        <v>117849.96</v>
      </c>
      <c r="AS57">
        <f t="shared" si="45"/>
        <v>24.883859797297298</v>
      </c>
      <c r="AT57" s="5">
        <f t="shared" si="46"/>
        <v>24</v>
      </c>
      <c r="AU57" s="5">
        <f t="shared" si="47"/>
        <v>25</v>
      </c>
    </row>
    <row r="58" spans="1:47" x14ac:dyDescent="0.2">
      <c r="D58" s="53" t="s">
        <v>67</v>
      </c>
      <c r="E58" s="1">
        <f t="shared" si="25"/>
        <v>10</v>
      </c>
      <c r="F58" s="1">
        <v>2</v>
      </c>
      <c r="G58">
        <f t="shared" si="26"/>
        <v>400000</v>
      </c>
      <c r="H58" s="3">
        <f t="shared" si="27"/>
        <v>28</v>
      </c>
      <c r="I58">
        <f t="shared" si="24"/>
        <v>9646</v>
      </c>
      <c r="J58">
        <v>4823</v>
      </c>
      <c r="K58">
        <f t="shared" si="28"/>
        <v>134420.51999999999</v>
      </c>
      <c r="L58">
        <f t="shared" si="29"/>
        <v>27.870727762803231</v>
      </c>
      <c r="M58" s="5">
        <f t="shared" si="30"/>
        <v>27</v>
      </c>
      <c r="N58" s="5">
        <f t="shared" si="31"/>
        <v>28</v>
      </c>
      <c r="U58" s="53" t="s">
        <v>67</v>
      </c>
      <c r="V58" s="1">
        <f t="shared" si="32"/>
        <v>11</v>
      </c>
      <c r="W58" s="1">
        <v>2</v>
      </c>
      <c r="X58">
        <f t="shared" si="33"/>
        <v>400000</v>
      </c>
      <c r="Y58" s="3">
        <f t="shared" si="34"/>
        <v>6</v>
      </c>
      <c r="Z58">
        <f t="shared" si="35"/>
        <v>28660</v>
      </c>
      <c r="AA58">
        <v>14330</v>
      </c>
      <c r="AB58">
        <f t="shared" si="36"/>
        <v>72981.48</v>
      </c>
      <c r="AC58">
        <f t="shared" si="37"/>
        <v>5.0929155617585486</v>
      </c>
      <c r="AD58" s="5">
        <f t="shared" si="38"/>
        <v>5</v>
      </c>
      <c r="AE58" s="5">
        <f t="shared" si="39"/>
        <v>6</v>
      </c>
      <c r="AK58" s="53" t="s">
        <v>67</v>
      </c>
      <c r="AL58" s="1">
        <f t="shared" si="40"/>
        <v>9</v>
      </c>
      <c r="AM58" s="1">
        <v>2</v>
      </c>
      <c r="AN58">
        <f t="shared" si="41"/>
        <v>40000</v>
      </c>
      <c r="AO58" s="3">
        <f t="shared" si="42"/>
        <v>36</v>
      </c>
      <c r="AP58">
        <f t="shared" si="43"/>
        <v>6584</v>
      </c>
      <c r="AQ58">
        <v>3292</v>
      </c>
      <c r="AR58">
        <f t="shared" si="44"/>
        <v>117849.96</v>
      </c>
      <c r="AS58">
        <f t="shared" si="45"/>
        <v>35.79889428918591</v>
      </c>
      <c r="AT58" s="5">
        <f t="shared" si="46"/>
        <v>35</v>
      </c>
      <c r="AU58" s="5">
        <f t="shared" si="47"/>
        <v>36</v>
      </c>
    </row>
    <row r="59" spans="1:47" x14ac:dyDescent="0.2">
      <c r="D59" s="53" t="s">
        <v>68</v>
      </c>
      <c r="E59" s="1">
        <f t="shared" si="25"/>
        <v>9</v>
      </c>
      <c r="F59" s="1">
        <v>2</v>
      </c>
      <c r="G59">
        <f t="shared" si="26"/>
        <v>400000</v>
      </c>
      <c r="H59" s="3">
        <f t="shared" si="27"/>
        <v>41</v>
      </c>
      <c r="I59">
        <f t="shared" si="24"/>
        <v>6674</v>
      </c>
      <c r="J59">
        <v>3337</v>
      </c>
      <c r="K59">
        <f t="shared" si="28"/>
        <v>134420.51999999999</v>
      </c>
      <c r="L59">
        <f t="shared" si="29"/>
        <v>40.281845969433618</v>
      </c>
      <c r="M59" s="5">
        <f t="shared" si="30"/>
        <v>40</v>
      </c>
      <c r="N59" s="5">
        <f t="shared" si="31"/>
        <v>41</v>
      </c>
      <c r="U59" s="53" t="s">
        <v>68</v>
      </c>
      <c r="V59" s="1">
        <f t="shared" si="32"/>
        <v>11</v>
      </c>
      <c r="W59" s="1">
        <v>2</v>
      </c>
      <c r="X59">
        <f t="shared" si="33"/>
        <v>400000</v>
      </c>
      <c r="Y59" s="3">
        <f t="shared" si="34"/>
        <v>7</v>
      </c>
      <c r="Z59">
        <f t="shared" si="35"/>
        <v>23972</v>
      </c>
      <c r="AA59">
        <v>11986</v>
      </c>
      <c r="AB59">
        <f t="shared" si="36"/>
        <v>72981.48</v>
      </c>
      <c r="AC59">
        <f t="shared" si="37"/>
        <v>6.0888937093275484</v>
      </c>
      <c r="AD59" s="5">
        <f t="shared" si="38"/>
        <v>6</v>
      </c>
      <c r="AE59" s="5">
        <f t="shared" si="39"/>
        <v>7</v>
      </c>
      <c r="AK59" s="53" t="s">
        <v>68</v>
      </c>
      <c r="AL59" s="1">
        <f t="shared" si="40"/>
        <v>9</v>
      </c>
      <c r="AM59" s="1">
        <v>2</v>
      </c>
      <c r="AN59">
        <f t="shared" si="41"/>
        <v>40000</v>
      </c>
      <c r="AO59" s="3">
        <f t="shared" si="42"/>
        <v>53</v>
      </c>
      <c r="AP59">
        <f t="shared" si="43"/>
        <v>4466</v>
      </c>
      <c r="AQ59">
        <v>2233</v>
      </c>
      <c r="AR59">
        <f t="shared" si="44"/>
        <v>117849.96</v>
      </c>
      <c r="AS59">
        <f t="shared" si="45"/>
        <v>52.776515897895209</v>
      </c>
      <c r="AT59" s="5">
        <f t="shared" si="46"/>
        <v>52</v>
      </c>
      <c r="AU59" s="5">
        <f t="shared" si="47"/>
        <v>53</v>
      </c>
    </row>
    <row r="60" spans="1:47" x14ac:dyDescent="0.2">
      <c r="D60" s="53" t="s">
        <v>69</v>
      </c>
      <c r="E60" s="1">
        <f t="shared" si="25"/>
        <v>9</v>
      </c>
      <c r="F60" s="1">
        <v>1</v>
      </c>
      <c r="G60">
        <f t="shared" si="26"/>
        <v>400000</v>
      </c>
      <c r="H60" s="3">
        <f t="shared" si="27"/>
        <v>60</v>
      </c>
      <c r="I60">
        <f t="shared" si="24"/>
        <v>2278</v>
      </c>
      <c r="J60">
        <v>2278</v>
      </c>
      <c r="K60">
        <f t="shared" si="28"/>
        <v>134420.51999999999</v>
      </c>
      <c r="L60">
        <f t="shared" si="29"/>
        <v>59.008129938542574</v>
      </c>
      <c r="M60" s="5">
        <f t="shared" si="30"/>
        <v>59</v>
      </c>
      <c r="N60" s="5">
        <f t="shared" si="31"/>
        <v>60</v>
      </c>
      <c r="U60" s="53" t="s">
        <v>69</v>
      </c>
      <c r="V60" s="1">
        <f t="shared" si="32"/>
        <v>11</v>
      </c>
      <c r="W60" s="1">
        <v>2</v>
      </c>
      <c r="X60">
        <f t="shared" si="33"/>
        <v>400000</v>
      </c>
      <c r="Y60" s="3">
        <f t="shared" si="34"/>
        <v>8</v>
      </c>
      <c r="Z60">
        <f t="shared" si="35"/>
        <v>19860</v>
      </c>
      <c r="AA60">
        <v>9930</v>
      </c>
      <c r="AB60">
        <f t="shared" si="36"/>
        <v>72981.48</v>
      </c>
      <c r="AC60">
        <f t="shared" si="37"/>
        <v>7.3495951661631418</v>
      </c>
      <c r="AD60" s="5">
        <f t="shared" si="38"/>
        <v>7</v>
      </c>
      <c r="AE60" s="5">
        <f t="shared" si="39"/>
        <v>8</v>
      </c>
      <c r="AK60" s="53" t="s">
        <v>69</v>
      </c>
      <c r="AL60" s="1">
        <f t="shared" si="40"/>
        <v>8</v>
      </c>
      <c r="AM60" s="1">
        <v>1</v>
      </c>
      <c r="AN60">
        <f t="shared" si="41"/>
        <v>40000</v>
      </c>
      <c r="AO60" s="3">
        <f t="shared" si="42"/>
        <v>91</v>
      </c>
      <c r="AP60">
        <f t="shared" si="43"/>
        <v>1305</v>
      </c>
      <c r="AQ60">
        <v>1305</v>
      </c>
      <c r="AR60">
        <f t="shared" si="44"/>
        <v>117849.96</v>
      </c>
      <c r="AS60">
        <f t="shared" si="45"/>
        <v>90.306482758620689</v>
      </c>
      <c r="AT60" s="5">
        <f t="shared" si="46"/>
        <v>90</v>
      </c>
      <c r="AU60" s="5">
        <f t="shared" si="47"/>
        <v>91</v>
      </c>
    </row>
    <row r="61" spans="1:47" x14ac:dyDescent="0.2">
      <c r="D61" s="53" t="s">
        <v>70</v>
      </c>
      <c r="E61" s="1">
        <f t="shared" si="25"/>
        <v>8</v>
      </c>
      <c r="F61" s="1">
        <v>1</v>
      </c>
      <c r="G61">
        <f t="shared" si="26"/>
        <v>400000</v>
      </c>
      <c r="H61" s="3">
        <f t="shared" si="27"/>
        <v>97</v>
      </c>
      <c r="I61">
        <f t="shared" si="24"/>
        <v>1388</v>
      </c>
      <c r="J61">
        <v>1388</v>
      </c>
      <c r="K61">
        <f t="shared" si="28"/>
        <v>134420.51999999999</v>
      </c>
      <c r="L61">
        <f t="shared" si="29"/>
        <v>96.844755043227664</v>
      </c>
      <c r="M61" s="5">
        <f t="shared" si="30"/>
        <v>96</v>
      </c>
      <c r="N61" s="5">
        <f t="shared" si="31"/>
        <v>97</v>
      </c>
      <c r="U61" s="53" t="s">
        <v>70</v>
      </c>
      <c r="V61" s="1">
        <f t="shared" si="32"/>
        <v>10</v>
      </c>
      <c r="W61" s="1">
        <v>1</v>
      </c>
      <c r="X61">
        <f t="shared" si="33"/>
        <v>400000</v>
      </c>
      <c r="Y61" s="3">
        <f t="shared" si="34"/>
        <v>10</v>
      </c>
      <c r="Z61">
        <f t="shared" si="35"/>
        <v>7901</v>
      </c>
      <c r="AA61">
        <v>7901</v>
      </c>
      <c r="AB61">
        <f t="shared" si="36"/>
        <v>72981.48</v>
      </c>
      <c r="AC61">
        <f t="shared" si="37"/>
        <v>9.2369927857233254</v>
      </c>
      <c r="AD61" s="5">
        <f t="shared" si="38"/>
        <v>9</v>
      </c>
      <c r="AE61" s="5">
        <f t="shared" si="39"/>
        <v>10</v>
      </c>
      <c r="AK61" s="53" t="s">
        <v>70</v>
      </c>
      <c r="AL61" s="1">
        <f t="shared" si="40"/>
        <v>7</v>
      </c>
      <c r="AM61" s="1">
        <v>1</v>
      </c>
      <c r="AN61">
        <f t="shared" si="41"/>
        <v>40000</v>
      </c>
      <c r="AO61" s="3">
        <f t="shared" si="42"/>
        <v>174</v>
      </c>
      <c r="AP61">
        <f t="shared" si="43"/>
        <v>678</v>
      </c>
      <c r="AQ61">
        <v>678</v>
      </c>
      <c r="AR61">
        <f t="shared" si="44"/>
        <v>117849.96</v>
      </c>
      <c r="AS61">
        <f t="shared" si="45"/>
        <v>173.82000000000002</v>
      </c>
      <c r="AT61" s="5">
        <f t="shared" si="46"/>
        <v>173</v>
      </c>
      <c r="AU61" s="5">
        <f t="shared" si="47"/>
        <v>174</v>
      </c>
    </row>
    <row r="62" spans="1:47" x14ac:dyDescent="0.2">
      <c r="D62" s="53" t="s">
        <v>71</v>
      </c>
      <c r="E62" s="1">
        <f t="shared" si="25"/>
        <v>7</v>
      </c>
      <c r="F62" s="1">
        <v>1</v>
      </c>
      <c r="G62">
        <f t="shared" si="26"/>
        <v>400000</v>
      </c>
      <c r="H62" s="3">
        <f t="shared" si="27"/>
        <v>164</v>
      </c>
      <c r="I62">
        <f t="shared" si="24"/>
        <v>824</v>
      </c>
      <c r="J62">
        <v>824</v>
      </c>
      <c r="K62">
        <f t="shared" si="28"/>
        <v>134420.51999999999</v>
      </c>
      <c r="L62">
        <f t="shared" si="29"/>
        <v>163.1316990291262</v>
      </c>
      <c r="M62" s="5">
        <f t="shared" si="30"/>
        <v>163</v>
      </c>
      <c r="N62" s="5">
        <f t="shared" si="31"/>
        <v>164</v>
      </c>
      <c r="U62" s="53" t="s">
        <v>71</v>
      </c>
      <c r="V62" s="1">
        <f t="shared" si="32"/>
        <v>10</v>
      </c>
      <c r="W62" s="1">
        <v>1</v>
      </c>
      <c r="X62">
        <f t="shared" si="33"/>
        <v>400000</v>
      </c>
      <c r="Y62" s="3">
        <f t="shared" si="34"/>
        <v>12</v>
      </c>
      <c r="Z62">
        <f t="shared" si="35"/>
        <v>6243</v>
      </c>
      <c r="AA62">
        <v>6243</v>
      </c>
      <c r="AB62">
        <f t="shared" si="36"/>
        <v>72981.48</v>
      </c>
      <c r="AC62">
        <f t="shared" si="37"/>
        <v>11.690129745314751</v>
      </c>
      <c r="AD62" s="5">
        <f t="shared" si="38"/>
        <v>11</v>
      </c>
      <c r="AE62" s="5">
        <f t="shared" si="39"/>
        <v>12</v>
      </c>
      <c r="AK62" s="53" t="s">
        <v>71</v>
      </c>
      <c r="AL62" s="1">
        <f t="shared" si="40"/>
        <v>5</v>
      </c>
      <c r="AM62" s="1">
        <v>1</v>
      </c>
      <c r="AN62">
        <f t="shared" si="41"/>
        <v>40000</v>
      </c>
      <c r="AO62" s="3">
        <f t="shared" si="42"/>
        <v>464</v>
      </c>
      <c r="AP62">
        <f t="shared" si="43"/>
        <v>254</v>
      </c>
      <c r="AQ62">
        <v>254</v>
      </c>
      <c r="AR62">
        <f t="shared" si="44"/>
        <v>117849.96</v>
      </c>
      <c r="AS62">
        <f t="shared" si="45"/>
        <v>463.97622047244096</v>
      </c>
      <c r="AT62" s="5">
        <f t="shared" si="46"/>
        <v>463</v>
      </c>
      <c r="AU62" s="5">
        <f t="shared" si="47"/>
        <v>464</v>
      </c>
    </row>
    <row r="63" spans="1:47" x14ac:dyDescent="0.2">
      <c r="F63" t="s">
        <v>20</v>
      </c>
      <c r="I63">
        <f>SUM(I38:I62)</f>
        <v>3360513</v>
      </c>
      <c r="J63">
        <f>SUM(J38:J62)</f>
        <v>499494</v>
      </c>
      <c r="W63" t="s">
        <v>20</v>
      </c>
      <c r="Z63">
        <f>SUM(Z38:Z62)</f>
        <v>1824537</v>
      </c>
      <c r="AA63">
        <f>SUM(AA38:AA62)</f>
        <v>487322</v>
      </c>
      <c r="AM63" t="s">
        <v>20</v>
      </c>
      <c r="AP63">
        <f>SUM(AP38:AP62)</f>
        <v>2946249</v>
      </c>
      <c r="AQ63">
        <f>SUM(AQ38:AQ62)</f>
        <v>499921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17</v>
      </c>
      <c r="F69" s="53">
        <v>37</v>
      </c>
      <c r="G69">
        <f>B$4/25</f>
        <v>400000</v>
      </c>
      <c r="H69" s="3">
        <f>N69</f>
        <v>9</v>
      </c>
      <c r="I69">
        <f t="shared" ref="I69:I93" si="48">F69*J69</f>
        <v>375254</v>
      </c>
      <c r="J69">
        <v>10142</v>
      </c>
      <c r="K69">
        <f>I$94/25</f>
        <v>87117.119999999995</v>
      </c>
      <c r="L69">
        <f>K69/J69</f>
        <v>8.5897377243147304</v>
      </c>
      <c r="M69" s="5">
        <f>_xlfn.FLOOR.PRECISE(L69)</f>
        <v>8</v>
      </c>
      <c r="N69" s="5">
        <f>ROUNDUP(L69,0)</f>
        <v>9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15</v>
      </c>
      <c r="W69" s="53">
        <v>52</v>
      </c>
      <c r="X69">
        <f>S$4/25</f>
        <v>400000</v>
      </c>
      <c r="Y69" s="3">
        <f>AE69</f>
        <v>33</v>
      </c>
      <c r="Z69">
        <f>W69*AA69</f>
        <v>123240</v>
      </c>
      <c r="AA69">
        <v>2370</v>
      </c>
      <c r="AB69">
        <f>Z$94/25</f>
        <v>76088.600000000006</v>
      </c>
      <c r="AC69">
        <f>AB69/AA69</f>
        <v>32.104894514767935</v>
      </c>
      <c r="AD69" s="5">
        <f>_xlfn.FLOOR.PRECISE(AC69)</f>
        <v>32</v>
      </c>
      <c r="AE69" s="5">
        <f>ROUNDUP(AC69,0)</f>
        <v>33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17</v>
      </c>
      <c r="AM69" s="53">
        <v>171</v>
      </c>
      <c r="AN69">
        <f>AI$4/25</f>
        <v>40000</v>
      </c>
      <c r="AO69" s="3">
        <f>AU69</f>
        <v>16</v>
      </c>
      <c r="AP69">
        <f>AM69*AQ69</f>
        <v>1717182</v>
      </c>
      <c r="AQ69">
        <v>10042</v>
      </c>
      <c r="AR69">
        <f>AP$94/25</f>
        <v>158459.24</v>
      </c>
      <c r="AS69">
        <f>AR69/AQ69</f>
        <v>15.77964947221669</v>
      </c>
      <c r="AT69" s="5">
        <f>_xlfn.FLOOR.PRECISE(AS69)</f>
        <v>15</v>
      </c>
      <c r="AU69" s="5">
        <f>ROUNDUP(AS69,0)</f>
        <v>16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18</v>
      </c>
      <c r="F70" s="53">
        <v>13</v>
      </c>
      <c r="G70">
        <f t="shared" ref="G70:G93" si="50">B$4/25</f>
        <v>400000</v>
      </c>
      <c r="H70" s="3">
        <f t="shared" ref="H70:H93" si="51">N70</f>
        <v>5</v>
      </c>
      <c r="I70">
        <f t="shared" si="48"/>
        <v>279682</v>
      </c>
      <c r="J70">
        <v>21514</v>
      </c>
      <c r="K70">
        <f t="shared" ref="K70:K93" si="52">I$94/25</f>
        <v>87117.119999999995</v>
      </c>
      <c r="L70">
        <f t="shared" ref="L70:L93" si="53">K70/J70</f>
        <v>4.0493223017569955</v>
      </c>
      <c r="M70" s="5">
        <f t="shared" ref="M70:M93" si="54">_xlfn.FLOOR.PRECISE(L70)</f>
        <v>4</v>
      </c>
      <c r="N70" s="5">
        <f t="shared" ref="N70:N93" si="55">ROUNDUP(L70,0)</f>
        <v>5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16</v>
      </c>
      <c r="W70" s="53">
        <v>27</v>
      </c>
      <c r="X70">
        <f t="shared" ref="X70:X93" si="57">S$4/25</f>
        <v>400000</v>
      </c>
      <c r="Y70" s="3">
        <f t="shared" ref="Y70:Y93" si="58">AE70</f>
        <v>13</v>
      </c>
      <c r="Z70">
        <f t="shared" ref="Z70:Z93" si="59">W70*AA70</f>
        <v>169263</v>
      </c>
      <c r="AA70">
        <v>6269</v>
      </c>
      <c r="AB70">
        <f t="shared" ref="AB70:AB93" si="60">Z$94/25</f>
        <v>76088.600000000006</v>
      </c>
      <c r="AC70">
        <f t="shared" ref="AC70:AC93" si="61">AB70/AA70</f>
        <v>12.137278672834583</v>
      </c>
      <c r="AD70" s="5">
        <f t="shared" ref="AD70:AD93" si="62">_xlfn.FLOOR.PRECISE(AC70)</f>
        <v>12</v>
      </c>
      <c r="AE70" s="5">
        <f t="shared" ref="AE70:AE93" si="63">ROUNDUP(AC70,0)</f>
        <v>13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18</v>
      </c>
      <c r="AM70" s="53">
        <v>28</v>
      </c>
      <c r="AN70">
        <f t="shared" ref="AN70:AN93" si="65">AI$4/25</f>
        <v>40000</v>
      </c>
      <c r="AO70" s="3">
        <f t="shared" ref="AO70:AO93" si="66">AU70</f>
        <v>8</v>
      </c>
      <c r="AP70">
        <f t="shared" ref="AP70:AP93" si="67">AM70*AQ70</f>
        <v>616028</v>
      </c>
      <c r="AQ70">
        <v>22001</v>
      </c>
      <c r="AR70">
        <f t="shared" ref="AR70:AR93" si="68">AP$94/25</f>
        <v>158459.24</v>
      </c>
      <c r="AS70">
        <f t="shared" ref="AS70:AS93" si="69">AR70/AQ70</f>
        <v>7.20236534702968</v>
      </c>
      <c r="AT70" s="5">
        <f t="shared" ref="AT70:AT93" si="70">_xlfn.FLOOR.PRECISE(AS70)</f>
        <v>7</v>
      </c>
      <c r="AU70" s="5">
        <f t="shared" ref="AU70:AU93" si="71">ROUNDUP(AS70,0)</f>
        <v>8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18</v>
      </c>
      <c r="F71" s="53">
        <v>7</v>
      </c>
      <c r="G71">
        <f t="shared" si="50"/>
        <v>400000</v>
      </c>
      <c r="H71" s="3">
        <f t="shared" si="51"/>
        <v>3</v>
      </c>
      <c r="I71">
        <f t="shared" si="48"/>
        <v>205009</v>
      </c>
      <c r="J71">
        <v>29287</v>
      </c>
      <c r="K71">
        <f t="shared" si="52"/>
        <v>87117.119999999995</v>
      </c>
      <c r="L71">
        <f t="shared" si="53"/>
        <v>2.9746003346194554</v>
      </c>
      <c r="M71" s="5">
        <f t="shared" si="54"/>
        <v>2</v>
      </c>
      <c r="N71" s="5">
        <f t="shared" si="55"/>
        <v>3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17</v>
      </c>
      <c r="W71" s="53">
        <v>15</v>
      </c>
      <c r="X71">
        <f t="shared" si="57"/>
        <v>400000</v>
      </c>
      <c r="Y71" s="3">
        <f t="shared" si="58"/>
        <v>8</v>
      </c>
      <c r="Z71">
        <f t="shared" si="59"/>
        <v>160020</v>
      </c>
      <c r="AA71">
        <v>10668</v>
      </c>
      <c r="AB71">
        <f t="shared" si="60"/>
        <v>76088.600000000006</v>
      </c>
      <c r="AC71">
        <f t="shared" si="61"/>
        <v>7.1324146981627301</v>
      </c>
      <c r="AD71" s="5">
        <f t="shared" si="62"/>
        <v>7</v>
      </c>
      <c r="AE71" s="5">
        <f t="shared" si="63"/>
        <v>8</v>
      </c>
      <c r="AF71" s="1"/>
      <c r="AG71" s="1"/>
      <c r="AH71" s="1"/>
      <c r="AI71" s="1"/>
      <c r="AJ71" s="1"/>
      <c r="AK71" s="53" t="s">
        <v>11</v>
      </c>
      <c r="AL71" s="1">
        <f t="shared" si="64"/>
        <v>18</v>
      </c>
      <c r="AM71" s="53">
        <v>8</v>
      </c>
      <c r="AN71">
        <f t="shared" si="65"/>
        <v>40000</v>
      </c>
      <c r="AO71" s="3">
        <f t="shared" si="66"/>
        <v>6</v>
      </c>
      <c r="AP71">
        <f t="shared" si="67"/>
        <v>249264</v>
      </c>
      <c r="AQ71">
        <v>31158</v>
      </c>
      <c r="AR71">
        <f t="shared" si="68"/>
        <v>158459.24</v>
      </c>
      <c r="AS71">
        <f t="shared" si="69"/>
        <v>5.0856678862571405</v>
      </c>
      <c r="AT71" s="5">
        <f t="shared" si="70"/>
        <v>5</v>
      </c>
      <c r="AU71" s="5">
        <f t="shared" si="71"/>
        <v>6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19</v>
      </c>
      <c r="F72" s="1">
        <v>6</v>
      </c>
      <c r="G72">
        <f t="shared" si="50"/>
        <v>400000</v>
      </c>
      <c r="H72" s="3">
        <f t="shared" si="51"/>
        <v>3</v>
      </c>
      <c r="I72">
        <f t="shared" si="48"/>
        <v>208470</v>
      </c>
      <c r="J72">
        <v>34745</v>
      </c>
      <c r="K72">
        <f t="shared" si="52"/>
        <v>87117.119999999995</v>
      </c>
      <c r="L72">
        <f t="shared" si="53"/>
        <v>2.5073282486688733</v>
      </c>
      <c r="M72" s="5">
        <f t="shared" si="54"/>
        <v>2</v>
      </c>
      <c r="N72" s="5">
        <f t="shared" si="55"/>
        <v>3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17</v>
      </c>
      <c r="W72" s="1">
        <v>9</v>
      </c>
      <c r="X72">
        <f t="shared" si="57"/>
        <v>400000</v>
      </c>
      <c r="Y72" s="3">
        <f t="shared" si="58"/>
        <v>6</v>
      </c>
      <c r="Z72">
        <f t="shared" si="59"/>
        <v>134658</v>
      </c>
      <c r="AA72">
        <v>14962</v>
      </c>
      <c r="AB72">
        <f t="shared" si="60"/>
        <v>76088.600000000006</v>
      </c>
      <c r="AC72">
        <f t="shared" si="61"/>
        <v>5.0854564897740948</v>
      </c>
      <c r="AD72" s="5">
        <f t="shared" si="62"/>
        <v>5</v>
      </c>
      <c r="AE72" s="5">
        <f t="shared" si="63"/>
        <v>6</v>
      </c>
      <c r="AF72" s="1"/>
      <c r="AG72" s="1"/>
      <c r="AH72" s="1"/>
      <c r="AI72" s="1"/>
      <c r="AJ72" s="1"/>
      <c r="AK72" s="53" t="s">
        <v>12</v>
      </c>
      <c r="AL72" s="1">
        <f t="shared" si="64"/>
        <v>19</v>
      </c>
      <c r="AM72" s="1">
        <v>6</v>
      </c>
      <c r="AN72">
        <f t="shared" si="65"/>
        <v>40000</v>
      </c>
      <c r="AO72" s="3">
        <f t="shared" si="66"/>
        <v>5</v>
      </c>
      <c r="AP72">
        <f t="shared" si="67"/>
        <v>221718</v>
      </c>
      <c r="AQ72">
        <v>36953</v>
      </c>
      <c r="AR72">
        <f t="shared" si="68"/>
        <v>158459.24</v>
      </c>
      <c r="AS72">
        <f t="shared" si="69"/>
        <v>4.2881292452574886</v>
      </c>
      <c r="AT72" s="5">
        <f t="shared" si="70"/>
        <v>4</v>
      </c>
      <c r="AU72" s="5">
        <f t="shared" si="71"/>
        <v>5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19</v>
      </c>
      <c r="F73" s="1">
        <v>5</v>
      </c>
      <c r="G73">
        <f t="shared" si="50"/>
        <v>400000</v>
      </c>
      <c r="H73" s="3">
        <f t="shared" si="51"/>
        <v>3</v>
      </c>
      <c r="I73">
        <f t="shared" si="48"/>
        <v>187395</v>
      </c>
      <c r="J73">
        <v>37479</v>
      </c>
      <c r="K73">
        <f t="shared" si="52"/>
        <v>87117.119999999995</v>
      </c>
      <c r="L73">
        <f t="shared" si="53"/>
        <v>2.3244248779316417</v>
      </c>
      <c r="M73" s="5">
        <f t="shared" si="54"/>
        <v>2</v>
      </c>
      <c r="N73" s="5">
        <f t="shared" si="55"/>
        <v>3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18</v>
      </c>
      <c r="W73" s="1">
        <v>7</v>
      </c>
      <c r="X73">
        <f t="shared" si="57"/>
        <v>400000</v>
      </c>
      <c r="Y73" s="3">
        <f t="shared" si="58"/>
        <v>5</v>
      </c>
      <c r="Z73">
        <f t="shared" si="59"/>
        <v>132083</v>
      </c>
      <c r="AA73">
        <v>18869</v>
      </c>
      <c r="AB73">
        <f t="shared" si="60"/>
        <v>76088.600000000006</v>
      </c>
      <c r="AC73">
        <f t="shared" si="61"/>
        <v>4.0324659494408825</v>
      </c>
      <c r="AD73" s="5">
        <f t="shared" si="62"/>
        <v>4</v>
      </c>
      <c r="AE73" s="5">
        <f t="shared" si="63"/>
        <v>5</v>
      </c>
      <c r="AF73" s="1"/>
      <c r="AG73" s="1"/>
      <c r="AH73" s="1"/>
      <c r="AI73" s="1"/>
      <c r="AJ73" s="1"/>
      <c r="AK73" s="53" t="s">
        <v>13</v>
      </c>
      <c r="AL73" s="1">
        <f t="shared" si="64"/>
        <v>19</v>
      </c>
      <c r="AM73" s="1">
        <v>5</v>
      </c>
      <c r="AN73">
        <f t="shared" si="65"/>
        <v>40000</v>
      </c>
      <c r="AO73" s="3">
        <f t="shared" si="66"/>
        <v>4</v>
      </c>
      <c r="AP73">
        <f t="shared" si="67"/>
        <v>200105</v>
      </c>
      <c r="AQ73">
        <v>40021</v>
      </c>
      <c r="AR73">
        <f t="shared" si="68"/>
        <v>158459.24</v>
      </c>
      <c r="AS73">
        <f t="shared" si="69"/>
        <v>3.9594023137852625</v>
      </c>
      <c r="AT73" s="5">
        <f t="shared" si="70"/>
        <v>3</v>
      </c>
      <c r="AU73" s="5">
        <f t="shared" si="71"/>
        <v>4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19</v>
      </c>
      <c r="F74" s="1">
        <v>4</v>
      </c>
      <c r="G74">
        <f t="shared" si="50"/>
        <v>400000</v>
      </c>
      <c r="H74" s="3">
        <f t="shared" si="51"/>
        <v>3</v>
      </c>
      <c r="I74">
        <f t="shared" si="48"/>
        <v>154004</v>
      </c>
      <c r="J74">
        <v>38501</v>
      </c>
      <c r="K74">
        <f t="shared" si="52"/>
        <v>87117.119999999995</v>
      </c>
      <c r="L74">
        <f t="shared" si="53"/>
        <v>2.262723565621672</v>
      </c>
      <c r="M74" s="5">
        <f t="shared" si="54"/>
        <v>2</v>
      </c>
      <c r="N74" s="5">
        <f t="shared" si="55"/>
        <v>3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18</v>
      </c>
      <c r="W74" s="1">
        <v>6</v>
      </c>
      <c r="X74">
        <f t="shared" si="57"/>
        <v>400000</v>
      </c>
      <c r="Y74" s="3">
        <f t="shared" si="58"/>
        <v>4</v>
      </c>
      <c r="Z74">
        <f t="shared" si="59"/>
        <v>134292</v>
      </c>
      <c r="AA74">
        <v>22382</v>
      </c>
      <c r="AB74">
        <f t="shared" si="60"/>
        <v>76088.600000000006</v>
      </c>
      <c r="AC74">
        <f t="shared" si="61"/>
        <v>3.3995442766508805</v>
      </c>
      <c r="AD74" s="5">
        <f t="shared" si="62"/>
        <v>3</v>
      </c>
      <c r="AE74" s="5">
        <f t="shared" si="63"/>
        <v>4</v>
      </c>
      <c r="AF74" s="1"/>
      <c r="AG74" s="1"/>
      <c r="AH74" s="1"/>
      <c r="AI74" s="1"/>
      <c r="AJ74" s="1"/>
      <c r="AK74" s="53" t="s">
        <v>14</v>
      </c>
      <c r="AL74" s="1">
        <f t="shared" si="64"/>
        <v>19</v>
      </c>
      <c r="AM74" s="1">
        <v>4</v>
      </c>
      <c r="AN74">
        <f t="shared" si="65"/>
        <v>40000</v>
      </c>
      <c r="AO74" s="3">
        <f t="shared" si="66"/>
        <v>4</v>
      </c>
      <c r="AP74">
        <f t="shared" si="67"/>
        <v>164236</v>
      </c>
      <c r="AQ74">
        <v>41059</v>
      </c>
      <c r="AR74">
        <f t="shared" si="68"/>
        <v>158459.24</v>
      </c>
      <c r="AS74">
        <f t="shared" si="69"/>
        <v>3.8593058769088384</v>
      </c>
      <c r="AT74" s="5">
        <f t="shared" si="70"/>
        <v>3</v>
      </c>
      <c r="AU74" s="5">
        <f t="shared" si="71"/>
        <v>4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19</v>
      </c>
      <c r="F75" s="1">
        <v>4</v>
      </c>
      <c r="G75">
        <f t="shared" si="50"/>
        <v>400000</v>
      </c>
      <c r="H75" s="3">
        <f t="shared" si="51"/>
        <v>3</v>
      </c>
      <c r="I75">
        <f t="shared" si="48"/>
        <v>152996</v>
      </c>
      <c r="J75">
        <v>38249</v>
      </c>
      <c r="K75">
        <f t="shared" si="52"/>
        <v>87117.119999999995</v>
      </c>
      <c r="L75">
        <f t="shared" si="53"/>
        <v>2.2776313106224997</v>
      </c>
      <c r="M75" s="5">
        <f t="shared" si="54"/>
        <v>2</v>
      </c>
      <c r="N75" s="5">
        <f t="shared" si="55"/>
        <v>3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18</v>
      </c>
      <c r="W75" s="1">
        <v>5</v>
      </c>
      <c r="X75">
        <f t="shared" si="57"/>
        <v>400000</v>
      </c>
      <c r="Y75" s="3">
        <f t="shared" si="58"/>
        <v>4</v>
      </c>
      <c r="Z75">
        <f t="shared" si="59"/>
        <v>126280</v>
      </c>
      <c r="AA75">
        <v>25256</v>
      </c>
      <c r="AB75">
        <f t="shared" si="60"/>
        <v>76088.600000000006</v>
      </c>
      <c r="AC75">
        <f t="shared" si="61"/>
        <v>3.0126940133037698</v>
      </c>
      <c r="AD75" s="5">
        <f t="shared" si="62"/>
        <v>3</v>
      </c>
      <c r="AE75" s="5">
        <f t="shared" si="63"/>
        <v>4</v>
      </c>
      <c r="AF75" s="1"/>
      <c r="AG75" s="1"/>
      <c r="AH75" s="1"/>
      <c r="AI75" s="1"/>
      <c r="AJ75" s="1"/>
      <c r="AK75" s="53" t="s">
        <v>15</v>
      </c>
      <c r="AL75" s="1">
        <f t="shared" si="64"/>
        <v>19</v>
      </c>
      <c r="AM75" s="1">
        <v>4</v>
      </c>
      <c r="AN75">
        <f t="shared" si="65"/>
        <v>40000</v>
      </c>
      <c r="AO75" s="3">
        <f t="shared" si="66"/>
        <v>4</v>
      </c>
      <c r="AP75">
        <f t="shared" si="67"/>
        <v>162036</v>
      </c>
      <c r="AQ75">
        <v>40509</v>
      </c>
      <c r="AR75">
        <f t="shared" si="68"/>
        <v>158459.24</v>
      </c>
      <c r="AS75">
        <f t="shared" si="69"/>
        <v>3.9117045594806088</v>
      </c>
      <c r="AT75" s="5">
        <f t="shared" si="70"/>
        <v>3</v>
      </c>
      <c r="AU75" s="5">
        <f t="shared" si="71"/>
        <v>4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19</v>
      </c>
      <c r="F76" s="1">
        <v>3</v>
      </c>
      <c r="G76">
        <f t="shared" si="50"/>
        <v>400000</v>
      </c>
      <c r="H76" s="3">
        <f t="shared" si="51"/>
        <v>3</v>
      </c>
      <c r="I76">
        <f t="shared" si="48"/>
        <v>110364</v>
      </c>
      <c r="J76">
        <v>36788</v>
      </c>
      <c r="K76">
        <f t="shared" si="52"/>
        <v>87117.119999999995</v>
      </c>
      <c r="L76">
        <f t="shared" si="53"/>
        <v>2.3680852451886483</v>
      </c>
      <c r="M76" s="5">
        <f t="shared" si="54"/>
        <v>2</v>
      </c>
      <c r="N76" s="5">
        <f t="shared" si="55"/>
        <v>3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18</v>
      </c>
      <c r="W76" s="1">
        <v>4</v>
      </c>
      <c r="X76">
        <f t="shared" si="57"/>
        <v>400000</v>
      </c>
      <c r="Y76" s="3">
        <f t="shared" si="58"/>
        <v>3</v>
      </c>
      <c r="Z76">
        <f t="shared" si="59"/>
        <v>110212</v>
      </c>
      <c r="AA76">
        <v>27553</v>
      </c>
      <c r="AB76">
        <f t="shared" si="60"/>
        <v>76088.600000000006</v>
      </c>
      <c r="AC76">
        <f t="shared" si="61"/>
        <v>2.7615359488984867</v>
      </c>
      <c r="AD76" s="5">
        <f t="shared" si="62"/>
        <v>2</v>
      </c>
      <c r="AE76" s="5">
        <f t="shared" si="63"/>
        <v>3</v>
      </c>
      <c r="AF76" s="1"/>
      <c r="AG76" s="1"/>
      <c r="AH76" s="1"/>
      <c r="AI76" s="1"/>
      <c r="AJ76" s="1"/>
      <c r="AK76" s="53" t="s">
        <v>16</v>
      </c>
      <c r="AL76" s="1">
        <f t="shared" si="64"/>
        <v>19</v>
      </c>
      <c r="AM76" s="1">
        <v>3</v>
      </c>
      <c r="AN76">
        <f t="shared" si="65"/>
        <v>40000</v>
      </c>
      <c r="AO76" s="3">
        <f t="shared" si="66"/>
        <v>5</v>
      </c>
      <c r="AP76">
        <f t="shared" si="67"/>
        <v>116754</v>
      </c>
      <c r="AQ76">
        <v>38918</v>
      </c>
      <c r="AR76">
        <f t="shared" si="68"/>
        <v>158459.24</v>
      </c>
      <c r="AS76">
        <f t="shared" si="69"/>
        <v>4.0716182743203655</v>
      </c>
      <c r="AT76" s="5">
        <f t="shared" si="70"/>
        <v>4</v>
      </c>
      <c r="AU76" s="5">
        <f t="shared" si="71"/>
        <v>5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19</v>
      </c>
      <c r="F77" s="1">
        <v>2</v>
      </c>
      <c r="G77">
        <f t="shared" si="50"/>
        <v>400000</v>
      </c>
      <c r="H77" s="3">
        <f t="shared" si="51"/>
        <v>3</v>
      </c>
      <c r="I77">
        <f t="shared" si="48"/>
        <v>70192</v>
      </c>
      <c r="J77">
        <v>35096</v>
      </c>
      <c r="K77">
        <f t="shared" si="52"/>
        <v>87117.119999999995</v>
      </c>
      <c r="L77">
        <f t="shared" si="53"/>
        <v>2.4822521085023932</v>
      </c>
      <c r="M77" s="5">
        <f t="shared" si="54"/>
        <v>2</v>
      </c>
      <c r="N77" s="5">
        <f t="shared" si="55"/>
        <v>3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18</v>
      </c>
      <c r="W77" s="1">
        <v>4</v>
      </c>
      <c r="X77">
        <f t="shared" si="57"/>
        <v>400000</v>
      </c>
      <c r="Y77" s="3">
        <f t="shared" si="58"/>
        <v>3</v>
      </c>
      <c r="Z77">
        <f t="shared" si="59"/>
        <v>116048</v>
      </c>
      <c r="AA77">
        <v>29012</v>
      </c>
      <c r="AB77">
        <f t="shared" si="60"/>
        <v>76088.600000000006</v>
      </c>
      <c r="AC77">
        <f t="shared" si="61"/>
        <v>2.6226595891355302</v>
      </c>
      <c r="AD77" s="5">
        <f t="shared" si="62"/>
        <v>2</v>
      </c>
      <c r="AE77" s="5">
        <f t="shared" si="63"/>
        <v>3</v>
      </c>
      <c r="AF77" s="1"/>
      <c r="AG77" s="1"/>
      <c r="AH77" s="1"/>
      <c r="AI77" s="1"/>
      <c r="AJ77" s="1"/>
      <c r="AK77" s="53" t="s">
        <v>17</v>
      </c>
      <c r="AL77" s="1">
        <f t="shared" si="64"/>
        <v>19</v>
      </c>
      <c r="AM77" s="1">
        <v>3</v>
      </c>
      <c r="AN77">
        <f t="shared" si="65"/>
        <v>40000</v>
      </c>
      <c r="AO77" s="3">
        <f t="shared" si="66"/>
        <v>5</v>
      </c>
      <c r="AP77">
        <f t="shared" si="67"/>
        <v>109710</v>
      </c>
      <c r="AQ77">
        <v>36570</v>
      </c>
      <c r="AR77">
        <f t="shared" si="68"/>
        <v>158459.24</v>
      </c>
      <c r="AS77">
        <f t="shared" si="69"/>
        <v>4.3330391030899644</v>
      </c>
      <c r="AT77" s="5">
        <f t="shared" si="70"/>
        <v>4</v>
      </c>
      <c r="AU77" s="5">
        <f t="shared" si="71"/>
        <v>5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18</v>
      </c>
      <c r="F78" s="1">
        <v>2</v>
      </c>
      <c r="G78">
        <f t="shared" si="50"/>
        <v>400000</v>
      </c>
      <c r="H78" s="3">
        <f t="shared" si="51"/>
        <v>3</v>
      </c>
      <c r="I78">
        <f t="shared" si="48"/>
        <v>64896</v>
      </c>
      <c r="J78">
        <v>32448</v>
      </c>
      <c r="K78">
        <f t="shared" si="52"/>
        <v>87117.119999999995</v>
      </c>
      <c r="L78">
        <f t="shared" si="53"/>
        <v>2.6848224852071003</v>
      </c>
      <c r="M78" s="5">
        <f t="shared" si="54"/>
        <v>2</v>
      </c>
      <c r="N78" s="5">
        <f t="shared" si="55"/>
        <v>3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18</v>
      </c>
      <c r="W78" s="1">
        <v>3</v>
      </c>
      <c r="X78">
        <f t="shared" si="57"/>
        <v>400000</v>
      </c>
      <c r="Y78" s="3">
        <f t="shared" si="58"/>
        <v>3</v>
      </c>
      <c r="Z78">
        <f t="shared" si="59"/>
        <v>89241</v>
      </c>
      <c r="AA78">
        <v>29747</v>
      </c>
      <c r="AB78">
        <f t="shared" si="60"/>
        <v>76088.600000000006</v>
      </c>
      <c r="AC78">
        <f t="shared" si="61"/>
        <v>2.5578579352539754</v>
      </c>
      <c r="AD78" s="5">
        <f t="shared" si="62"/>
        <v>2</v>
      </c>
      <c r="AE78" s="5">
        <f t="shared" si="63"/>
        <v>3</v>
      </c>
      <c r="AF78" s="1"/>
      <c r="AG78" s="1"/>
      <c r="AH78" s="1"/>
      <c r="AI78" s="1"/>
      <c r="AJ78" s="1"/>
      <c r="AK78" s="53" t="s">
        <v>18</v>
      </c>
      <c r="AL78" s="1">
        <f t="shared" si="64"/>
        <v>19</v>
      </c>
      <c r="AM78" s="1">
        <v>2</v>
      </c>
      <c r="AN78">
        <f t="shared" si="65"/>
        <v>40000</v>
      </c>
      <c r="AO78" s="3">
        <f t="shared" si="66"/>
        <v>5</v>
      </c>
      <c r="AP78">
        <f t="shared" si="67"/>
        <v>67532</v>
      </c>
      <c r="AQ78">
        <v>33766</v>
      </c>
      <c r="AR78">
        <f t="shared" si="68"/>
        <v>158459.24</v>
      </c>
      <c r="AS78">
        <f t="shared" si="69"/>
        <v>4.6928638275188055</v>
      </c>
      <c r="AT78" s="5">
        <f t="shared" si="70"/>
        <v>4</v>
      </c>
      <c r="AU78" s="5">
        <f t="shared" si="71"/>
        <v>5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18</v>
      </c>
      <c r="F79" s="1">
        <v>2</v>
      </c>
      <c r="G79">
        <f t="shared" si="50"/>
        <v>400000</v>
      </c>
      <c r="H79" s="3">
        <f t="shared" si="51"/>
        <v>3</v>
      </c>
      <c r="I79">
        <f t="shared" si="48"/>
        <v>59936</v>
      </c>
      <c r="J79">
        <v>29968</v>
      </c>
      <c r="K79">
        <f t="shared" si="52"/>
        <v>87117.119999999995</v>
      </c>
      <c r="L79">
        <f t="shared" si="53"/>
        <v>2.9070048051254669</v>
      </c>
      <c r="M79" s="5">
        <f t="shared" si="54"/>
        <v>2</v>
      </c>
      <c r="N79" s="5">
        <f t="shared" si="55"/>
        <v>3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18</v>
      </c>
      <c r="W79" s="1">
        <v>3</v>
      </c>
      <c r="X79">
        <f t="shared" si="57"/>
        <v>400000</v>
      </c>
      <c r="Y79" s="3">
        <f t="shared" si="58"/>
        <v>3</v>
      </c>
      <c r="Z79">
        <f t="shared" si="59"/>
        <v>91452</v>
      </c>
      <c r="AA79">
        <v>30484</v>
      </c>
      <c r="AB79">
        <f t="shared" si="60"/>
        <v>76088.600000000006</v>
      </c>
      <c r="AC79">
        <f t="shared" si="61"/>
        <v>2.4960175829943578</v>
      </c>
      <c r="AD79" s="5">
        <f t="shared" si="62"/>
        <v>2</v>
      </c>
      <c r="AE79" s="5">
        <f t="shared" si="63"/>
        <v>3</v>
      </c>
      <c r="AF79" s="1"/>
      <c r="AG79" s="1"/>
      <c r="AH79" s="1"/>
      <c r="AI79" s="1"/>
      <c r="AJ79" s="1"/>
      <c r="AK79" s="53" t="s">
        <v>57</v>
      </c>
      <c r="AL79" s="1">
        <f t="shared" si="64"/>
        <v>18</v>
      </c>
      <c r="AM79" s="1">
        <v>2</v>
      </c>
      <c r="AN79">
        <f t="shared" si="65"/>
        <v>40000</v>
      </c>
      <c r="AO79" s="3">
        <f t="shared" si="66"/>
        <v>6</v>
      </c>
      <c r="AP79">
        <f t="shared" si="67"/>
        <v>60522</v>
      </c>
      <c r="AQ79">
        <v>30261</v>
      </c>
      <c r="AR79">
        <f t="shared" si="68"/>
        <v>158459.24</v>
      </c>
      <c r="AS79">
        <f t="shared" si="69"/>
        <v>5.2364178315323349</v>
      </c>
      <c r="AT79" s="5">
        <f t="shared" si="70"/>
        <v>5</v>
      </c>
      <c r="AU79" s="5">
        <f t="shared" si="71"/>
        <v>6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18</v>
      </c>
      <c r="F80" s="1">
        <v>2</v>
      </c>
      <c r="G80">
        <f t="shared" si="50"/>
        <v>400000</v>
      </c>
      <c r="H80" s="3">
        <f t="shared" si="51"/>
        <v>4</v>
      </c>
      <c r="I80">
        <f t="shared" si="48"/>
        <v>53806</v>
      </c>
      <c r="J80">
        <v>26903</v>
      </c>
      <c r="K80">
        <f t="shared" si="52"/>
        <v>87117.119999999995</v>
      </c>
      <c r="L80">
        <f t="shared" si="53"/>
        <v>3.2381935100174699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18</v>
      </c>
      <c r="W80" s="1">
        <v>2</v>
      </c>
      <c r="X80">
        <f t="shared" si="57"/>
        <v>400000</v>
      </c>
      <c r="Y80" s="3">
        <f t="shared" si="58"/>
        <v>3</v>
      </c>
      <c r="Z80">
        <f t="shared" si="59"/>
        <v>60098</v>
      </c>
      <c r="AA80">
        <v>30049</v>
      </c>
      <c r="AB80">
        <f t="shared" si="60"/>
        <v>76088.600000000006</v>
      </c>
      <c r="AC80">
        <f t="shared" si="61"/>
        <v>2.5321508203267999</v>
      </c>
      <c r="AD80" s="5">
        <f t="shared" si="62"/>
        <v>2</v>
      </c>
      <c r="AE80" s="5">
        <f t="shared" si="63"/>
        <v>3</v>
      </c>
      <c r="AF80" s="1"/>
      <c r="AG80" s="1"/>
      <c r="AH80" s="1"/>
      <c r="AI80" s="1"/>
      <c r="AJ80" s="1"/>
      <c r="AK80" s="53" t="s">
        <v>58</v>
      </c>
      <c r="AL80" s="1">
        <f t="shared" si="64"/>
        <v>18</v>
      </c>
      <c r="AM80" s="1">
        <v>2</v>
      </c>
      <c r="AN80">
        <f t="shared" si="65"/>
        <v>40000</v>
      </c>
      <c r="AO80" s="3">
        <f t="shared" si="66"/>
        <v>6</v>
      </c>
      <c r="AP80">
        <f t="shared" si="67"/>
        <v>53214</v>
      </c>
      <c r="AQ80">
        <v>26607</v>
      </c>
      <c r="AR80">
        <f t="shared" si="68"/>
        <v>158459.24</v>
      </c>
      <c r="AS80">
        <f t="shared" si="69"/>
        <v>5.9555470364941554</v>
      </c>
      <c r="AT80" s="5">
        <f t="shared" si="70"/>
        <v>5</v>
      </c>
      <c r="AU80" s="5">
        <f t="shared" si="71"/>
        <v>6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18</v>
      </c>
      <c r="F81" s="1">
        <v>2</v>
      </c>
      <c r="G81">
        <f t="shared" si="50"/>
        <v>400000</v>
      </c>
      <c r="H81" s="3">
        <f t="shared" si="51"/>
        <v>4</v>
      </c>
      <c r="I81">
        <f t="shared" si="48"/>
        <v>47704</v>
      </c>
      <c r="J81">
        <v>23852</v>
      </c>
      <c r="K81">
        <f t="shared" si="52"/>
        <v>87117.119999999995</v>
      </c>
      <c r="L81">
        <f t="shared" si="53"/>
        <v>3.6524031527754484</v>
      </c>
      <c r="M81" s="5">
        <f t="shared" si="54"/>
        <v>3</v>
      </c>
      <c r="N81" s="5">
        <f t="shared" si="55"/>
        <v>4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18</v>
      </c>
      <c r="W81" s="1">
        <v>2</v>
      </c>
      <c r="X81">
        <f t="shared" si="57"/>
        <v>400000</v>
      </c>
      <c r="Y81" s="3">
        <f t="shared" si="58"/>
        <v>3</v>
      </c>
      <c r="Z81">
        <f t="shared" si="59"/>
        <v>59288</v>
      </c>
      <c r="AA81">
        <v>29644</v>
      </c>
      <c r="AB81">
        <f t="shared" si="60"/>
        <v>76088.600000000006</v>
      </c>
      <c r="AC81">
        <f t="shared" si="61"/>
        <v>2.566745378491432</v>
      </c>
      <c r="AD81" s="5">
        <f t="shared" si="62"/>
        <v>2</v>
      </c>
      <c r="AE81" s="5">
        <f t="shared" si="63"/>
        <v>3</v>
      </c>
      <c r="AF81" s="1"/>
      <c r="AG81" s="1"/>
      <c r="AH81" s="1"/>
      <c r="AI81" s="1"/>
      <c r="AJ81" s="1"/>
      <c r="AK81" s="53" t="s">
        <v>59</v>
      </c>
      <c r="AL81" s="1">
        <f t="shared" si="64"/>
        <v>18</v>
      </c>
      <c r="AM81" s="1">
        <v>2</v>
      </c>
      <c r="AN81">
        <f t="shared" si="65"/>
        <v>40000</v>
      </c>
      <c r="AO81" s="3">
        <f t="shared" si="66"/>
        <v>7</v>
      </c>
      <c r="AP81">
        <f t="shared" si="67"/>
        <v>46668</v>
      </c>
      <c r="AQ81">
        <v>23334</v>
      </c>
      <c r="AR81">
        <f t="shared" si="68"/>
        <v>158459.24</v>
      </c>
      <c r="AS81">
        <f t="shared" si="69"/>
        <v>6.7909162595354413</v>
      </c>
      <c r="AT81" s="5">
        <f t="shared" si="70"/>
        <v>6</v>
      </c>
      <c r="AU81" s="5">
        <f t="shared" si="71"/>
        <v>7</v>
      </c>
    </row>
    <row r="82" spans="1:47" x14ac:dyDescent="0.2">
      <c r="D82" s="53" t="s">
        <v>60</v>
      </c>
      <c r="E82" s="1">
        <f>ROUNDUP(LOG(J82,2), 0)+3</f>
        <v>18</v>
      </c>
      <c r="F82" s="1">
        <v>2</v>
      </c>
      <c r="G82">
        <f t="shared" si="50"/>
        <v>400000</v>
      </c>
      <c r="H82" s="3">
        <f t="shared" si="51"/>
        <v>5</v>
      </c>
      <c r="I82">
        <f t="shared" si="48"/>
        <v>42084</v>
      </c>
      <c r="J82">
        <v>21042</v>
      </c>
      <c r="K82">
        <f t="shared" si="52"/>
        <v>87117.119999999995</v>
      </c>
      <c r="L82">
        <f t="shared" si="53"/>
        <v>4.1401539777587679</v>
      </c>
      <c r="M82" s="5">
        <f t="shared" si="54"/>
        <v>4</v>
      </c>
      <c r="N82" s="5">
        <f t="shared" si="55"/>
        <v>5</v>
      </c>
      <c r="U82" s="53" t="s">
        <v>60</v>
      </c>
      <c r="V82" s="1">
        <f t="shared" si="56"/>
        <v>18</v>
      </c>
      <c r="W82" s="1">
        <v>2</v>
      </c>
      <c r="X82">
        <f t="shared" si="57"/>
        <v>400000</v>
      </c>
      <c r="Y82" s="3">
        <f t="shared" si="58"/>
        <v>3</v>
      </c>
      <c r="Z82">
        <f t="shared" si="59"/>
        <v>56662</v>
      </c>
      <c r="AA82">
        <v>28331</v>
      </c>
      <c r="AB82">
        <f t="shared" si="60"/>
        <v>76088.600000000006</v>
      </c>
      <c r="AC82">
        <f t="shared" si="61"/>
        <v>2.6857011753909146</v>
      </c>
      <c r="AD82" s="5">
        <f t="shared" si="62"/>
        <v>2</v>
      </c>
      <c r="AE82" s="5">
        <f t="shared" si="63"/>
        <v>3</v>
      </c>
      <c r="AK82" s="53" t="s">
        <v>60</v>
      </c>
      <c r="AL82" s="1">
        <f t="shared" si="64"/>
        <v>18</v>
      </c>
      <c r="AM82" s="1">
        <v>2</v>
      </c>
      <c r="AN82">
        <f t="shared" si="65"/>
        <v>40000</v>
      </c>
      <c r="AO82" s="3">
        <f t="shared" si="66"/>
        <v>9</v>
      </c>
      <c r="AP82">
        <f t="shared" si="67"/>
        <v>39498</v>
      </c>
      <c r="AQ82">
        <v>19749</v>
      </c>
      <c r="AR82">
        <f t="shared" si="68"/>
        <v>158459.24</v>
      </c>
      <c r="AS82">
        <f t="shared" si="69"/>
        <v>8.023658919438958</v>
      </c>
      <c r="AT82" s="5">
        <f t="shared" si="70"/>
        <v>8</v>
      </c>
      <c r="AU82" s="5">
        <f t="shared" si="71"/>
        <v>9</v>
      </c>
    </row>
    <row r="83" spans="1:47" x14ac:dyDescent="0.2">
      <c r="D83" s="53" t="s">
        <v>61</v>
      </c>
      <c r="E83" s="1">
        <f t="shared" si="49"/>
        <v>18</v>
      </c>
      <c r="F83" s="1">
        <v>2</v>
      </c>
      <c r="G83">
        <f t="shared" si="50"/>
        <v>400000</v>
      </c>
      <c r="H83" s="3">
        <f t="shared" si="51"/>
        <v>5</v>
      </c>
      <c r="I83">
        <f t="shared" si="48"/>
        <v>36344</v>
      </c>
      <c r="J83">
        <v>18172</v>
      </c>
      <c r="K83">
        <f t="shared" si="52"/>
        <v>87117.119999999995</v>
      </c>
      <c r="L83">
        <f t="shared" si="53"/>
        <v>4.7940303764032572</v>
      </c>
      <c r="M83" s="5">
        <f>_xlfn.FLOOR.PRECISE(L83)</f>
        <v>4</v>
      </c>
      <c r="N83" s="5">
        <f t="shared" si="55"/>
        <v>5</v>
      </c>
      <c r="U83" s="53" t="s">
        <v>61</v>
      </c>
      <c r="V83" s="1">
        <f t="shared" si="56"/>
        <v>18</v>
      </c>
      <c r="W83" s="1">
        <v>2</v>
      </c>
      <c r="X83">
        <f t="shared" si="57"/>
        <v>400000</v>
      </c>
      <c r="Y83" s="3">
        <f t="shared" si="58"/>
        <v>3</v>
      </c>
      <c r="Z83">
        <f t="shared" si="59"/>
        <v>53420</v>
      </c>
      <c r="AA83">
        <v>26710</v>
      </c>
      <c r="AB83">
        <f t="shared" si="60"/>
        <v>76088.600000000006</v>
      </c>
      <c r="AC83">
        <f t="shared" si="61"/>
        <v>2.8486933732684392</v>
      </c>
      <c r="AD83" s="5">
        <f t="shared" si="62"/>
        <v>2</v>
      </c>
      <c r="AE83" s="5">
        <f t="shared" si="63"/>
        <v>3</v>
      </c>
      <c r="AK83" s="53" t="s">
        <v>61</v>
      </c>
      <c r="AL83" s="1">
        <f t="shared" si="64"/>
        <v>18</v>
      </c>
      <c r="AM83" s="1">
        <v>2</v>
      </c>
      <c r="AN83">
        <f t="shared" si="65"/>
        <v>40000</v>
      </c>
      <c r="AO83" s="3">
        <f t="shared" si="66"/>
        <v>10</v>
      </c>
      <c r="AP83">
        <f t="shared" si="67"/>
        <v>33026</v>
      </c>
      <c r="AQ83">
        <v>16513</v>
      </c>
      <c r="AR83">
        <f t="shared" si="68"/>
        <v>158459.24</v>
      </c>
      <c r="AS83">
        <f t="shared" si="69"/>
        <v>9.5960297947071993</v>
      </c>
      <c r="AT83" s="5">
        <f t="shared" si="70"/>
        <v>9</v>
      </c>
      <c r="AU83" s="5">
        <f t="shared" si="71"/>
        <v>10</v>
      </c>
    </row>
    <row r="84" spans="1:47" x14ac:dyDescent="0.2">
      <c r="D84" s="53" t="s">
        <v>62</v>
      </c>
      <c r="E84" s="1">
        <f t="shared" si="49"/>
        <v>17</v>
      </c>
      <c r="F84" s="1">
        <v>2</v>
      </c>
      <c r="G84">
        <f t="shared" si="50"/>
        <v>400000</v>
      </c>
      <c r="H84" s="3">
        <f t="shared" si="51"/>
        <v>6</v>
      </c>
      <c r="I84">
        <f t="shared" si="48"/>
        <v>30226</v>
      </c>
      <c r="J84">
        <v>15113</v>
      </c>
      <c r="K84">
        <f t="shared" si="52"/>
        <v>87117.119999999995</v>
      </c>
      <c r="L84">
        <f t="shared" si="53"/>
        <v>5.7643829815390717</v>
      </c>
      <c r="M84" s="5">
        <f t="shared" si="54"/>
        <v>5</v>
      </c>
      <c r="N84" s="5">
        <f t="shared" si="55"/>
        <v>6</v>
      </c>
      <c r="U84" s="53" t="s">
        <v>62</v>
      </c>
      <c r="V84" s="1">
        <f t="shared" si="56"/>
        <v>18</v>
      </c>
      <c r="W84" s="1">
        <v>2</v>
      </c>
      <c r="X84">
        <f t="shared" si="57"/>
        <v>400000</v>
      </c>
      <c r="Y84" s="3">
        <f t="shared" si="58"/>
        <v>4</v>
      </c>
      <c r="Z84">
        <f t="shared" si="59"/>
        <v>50132</v>
      </c>
      <c r="AA84">
        <v>25066</v>
      </c>
      <c r="AB84">
        <f t="shared" si="60"/>
        <v>76088.600000000006</v>
      </c>
      <c r="AC84">
        <f t="shared" si="61"/>
        <v>3.0355302002712841</v>
      </c>
      <c r="AD84" s="5">
        <f t="shared" si="62"/>
        <v>3</v>
      </c>
      <c r="AE84" s="5">
        <f t="shared" si="63"/>
        <v>4</v>
      </c>
      <c r="AK84" s="53" t="s">
        <v>62</v>
      </c>
      <c r="AL84" s="1">
        <f t="shared" si="64"/>
        <v>17</v>
      </c>
      <c r="AM84" s="1">
        <v>2</v>
      </c>
      <c r="AN84">
        <f t="shared" si="65"/>
        <v>40000</v>
      </c>
      <c r="AO84" s="3">
        <f t="shared" si="66"/>
        <v>12</v>
      </c>
      <c r="AP84">
        <f t="shared" si="67"/>
        <v>27416</v>
      </c>
      <c r="AQ84">
        <v>13708</v>
      </c>
      <c r="AR84">
        <f t="shared" si="68"/>
        <v>158459.24</v>
      </c>
      <c r="AS84">
        <f t="shared" si="69"/>
        <v>11.559617741464837</v>
      </c>
      <c r="AT84" s="5">
        <f t="shared" si="70"/>
        <v>11</v>
      </c>
      <c r="AU84" s="5">
        <f t="shared" si="71"/>
        <v>12</v>
      </c>
    </row>
    <row r="85" spans="1:47" x14ac:dyDescent="0.2">
      <c r="D85" s="53" t="s">
        <v>63</v>
      </c>
      <c r="E85" s="1">
        <f t="shared" si="49"/>
        <v>17</v>
      </c>
      <c r="F85" s="1">
        <v>2</v>
      </c>
      <c r="G85">
        <f t="shared" si="50"/>
        <v>400000</v>
      </c>
      <c r="H85" s="3">
        <f t="shared" si="51"/>
        <v>7</v>
      </c>
      <c r="I85">
        <f t="shared" si="48"/>
        <v>25416</v>
      </c>
      <c r="J85">
        <v>12708</v>
      </c>
      <c r="K85">
        <f t="shared" si="52"/>
        <v>87117.119999999995</v>
      </c>
      <c r="L85">
        <f t="shared" si="53"/>
        <v>6.8552974504249287</v>
      </c>
      <c r="M85" s="5">
        <f t="shared" si="54"/>
        <v>6</v>
      </c>
      <c r="N85" s="5">
        <f t="shared" si="55"/>
        <v>7</v>
      </c>
      <c r="U85" s="53" t="s">
        <v>63</v>
      </c>
      <c r="V85" s="1">
        <f t="shared" si="56"/>
        <v>18</v>
      </c>
      <c r="W85" s="1">
        <v>2</v>
      </c>
      <c r="X85">
        <f t="shared" si="57"/>
        <v>400000</v>
      </c>
      <c r="Y85" s="3">
        <f t="shared" si="58"/>
        <v>4</v>
      </c>
      <c r="Z85">
        <f t="shared" si="59"/>
        <v>46234</v>
      </c>
      <c r="AA85">
        <v>23117</v>
      </c>
      <c r="AB85">
        <f t="shared" si="60"/>
        <v>76088.600000000006</v>
      </c>
      <c r="AC85">
        <f t="shared" si="61"/>
        <v>3.2914565038716099</v>
      </c>
      <c r="AD85" s="5">
        <f t="shared" si="62"/>
        <v>3</v>
      </c>
      <c r="AE85" s="5">
        <f t="shared" si="63"/>
        <v>4</v>
      </c>
      <c r="AK85" s="53" t="s">
        <v>63</v>
      </c>
      <c r="AL85" s="1">
        <f t="shared" si="64"/>
        <v>17</v>
      </c>
      <c r="AM85" s="1">
        <v>2</v>
      </c>
      <c r="AN85">
        <f t="shared" si="65"/>
        <v>40000</v>
      </c>
      <c r="AO85" s="3">
        <f t="shared" si="66"/>
        <v>15</v>
      </c>
      <c r="AP85">
        <f t="shared" si="67"/>
        <v>22104</v>
      </c>
      <c r="AQ85">
        <v>11052</v>
      </c>
      <c r="AR85">
        <f t="shared" si="68"/>
        <v>158459.24</v>
      </c>
      <c r="AS85">
        <f t="shared" si="69"/>
        <v>14.337607672819399</v>
      </c>
      <c r="AT85" s="5">
        <f t="shared" si="70"/>
        <v>14</v>
      </c>
      <c r="AU85" s="5">
        <f t="shared" si="71"/>
        <v>15</v>
      </c>
    </row>
    <row r="86" spans="1:47" x14ac:dyDescent="0.2">
      <c r="D86" s="53" t="s">
        <v>64</v>
      </c>
      <c r="E86" s="1">
        <f t="shared" si="49"/>
        <v>17</v>
      </c>
      <c r="F86" s="1">
        <v>2</v>
      </c>
      <c r="G86">
        <f t="shared" si="50"/>
        <v>400000</v>
      </c>
      <c r="H86" s="3">
        <f t="shared" si="51"/>
        <v>9</v>
      </c>
      <c r="I86">
        <f t="shared" si="48"/>
        <v>20548</v>
      </c>
      <c r="J86">
        <v>10274</v>
      </c>
      <c r="K86">
        <f t="shared" si="52"/>
        <v>87117.119999999995</v>
      </c>
      <c r="L86">
        <f t="shared" si="53"/>
        <v>8.4793770683278176</v>
      </c>
      <c r="M86" s="5">
        <f t="shared" si="54"/>
        <v>8</v>
      </c>
      <c r="N86" s="5">
        <f t="shared" si="55"/>
        <v>9</v>
      </c>
      <c r="U86" s="53" t="s">
        <v>64</v>
      </c>
      <c r="V86" s="1">
        <f t="shared" si="56"/>
        <v>18</v>
      </c>
      <c r="W86" s="1">
        <v>2</v>
      </c>
      <c r="X86">
        <f t="shared" si="57"/>
        <v>400000</v>
      </c>
      <c r="Y86" s="3">
        <f t="shared" si="58"/>
        <v>4</v>
      </c>
      <c r="Z86">
        <f t="shared" si="59"/>
        <v>42400</v>
      </c>
      <c r="AA86">
        <v>21200</v>
      </c>
      <c r="AB86">
        <f t="shared" si="60"/>
        <v>76088.600000000006</v>
      </c>
      <c r="AC86">
        <f t="shared" si="61"/>
        <v>3.5890849056603775</v>
      </c>
      <c r="AD86" s="5">
        <f t="shared" si="62"/>
        <v>3</v>
      </c>
      <c r="AE86" s="5">
        <f t="shared" si="63"/>
        <v>4</v>
      </c>
      <c r="AK86" s="53" t="s">
        <v>64</v>
      </c>
      <c r="AL86" s="1">
        <f t="shared" si="64"/>
        <v>17</v>
      </c>
      <c r="AM86" s="1">
        <v>2</v>
      </c>
      <c r="AN86">
        <f t="shared" si="65"/>
        <v>40000</v>
      </c>
      <c r="AO86" s="3">
        <f t="shared" si="66"/>
        <v>19</v>
      </c>
      <c r="AP86">
        <f t="shared" si="67"/>
        <v>17274</v>
      </c>
      <c r="AQ86">
        <v>8637</v>
      </c>
      <c r="AR86">
        <f t="shared" si="68"/>
        <v>158459.24</v>
      </c>
      <c r="AS86">
        <f t="shared" si="69"/>
        <v>18.346560148199604</v>
      </c>
      <c r="AT86" s="5">
        <f t="shared" si="70"/>
        <v>18</v>
      </c>
      <c r="AU86" s="5">
        <f t="shared" si="71"/>
        <v>19</v>
      </c>
    </row>
    <row r="87" spans="1:47" x14ac:dyDescent="0.2">
      <c r="D87" s="53" t="s">
        <v>65</v>
      </c>
      <c r="E87" s="1">
        <f t="shared" si="49"/>
        <v>17</v>
      </c>
      <c r="F87" s="1">
        <v>2</v>
      </c>
      <c r="G87">
        <f t="shared" si="50"/>
        <v>400000</v>
      </c>
      <c r="H87" s="3">
        <f t="shared" si="51"/>
        <v>11</v>
      </c>
      <c r="I87">
        <f t="shared" si="48"/>
        <v>16472</v>
      </c>
      <c r="J87">
        <v>8236</v>
      </c>
      <c r="K87">
        <f t="shared" si="52"/>
        <v>87117.119999999995</v>
      </c>
      <c r="L87">
        <f t="shared" si="53"/>
        <v>10.577600777076251</v>
      </c>
      <c r="M87" s="5">
        <f t="shared" si="54"/>
        <v>10</v>
      </c>
      <c r="N87" s="5">
        <f t="shared" si="55"/>
        <v>11</v>
      </c>
      <c r="U87" s="53" t="s">
        <v>65</v>
      </c>
      <c r="V87" s="1">
        <f t="shared" si="56"/>
        <v>18</v>
      </c>
      <c r="W87" s="1">
        <v>2</v>
      </c>
      <c r="X87">
        <f t="shared" si="57"/>
        <v>400000</v>
      </c>
      <c r="Y87" s="3">
        <f t="shared" si="58"/>
        <v>5</v>
      </c>
      <c r="Z87">
        <f t="shared" si="59"/>
        <v>37580</v>
      </c>
      <c r="AA87">
        <v>18790</v>
      </c>
      <c r="AB87">
        <f t="shared" si="60"/>
        <v>76088.600000000006</v>
      </c>
      <c r="AC87">
        <f t="shared" si="61"/>
        <v>4.0494199042043642</v>
      </c>
      <c r="AD87" s="5">
        <f t="shared" si="62"/>
        <v>4</v>
      </c>
      <c r="AE87" s="5">
        <f t="shared" si="63"/>
        <v>5</v>
      </c>
      <c r="AK87" s="53" t="s">
        <v>65</v>
      </c>
      <c r="AL87" s="1">
        <f t="shared" si="64"/>
        <v>16</v>
      </c>
      <c r="AM87" s="1">
        <v>2</v>
      </c>
      <c r="AN87">
        <f t="shared" si="65"/>
        <v>40000</v>
      </c>
      <c r="AO87" s="3">
        <f t="shared" si="66"/>
        <v>25</v>
      </c>
      <c r="AP87">
        <f t="shared" si="67"/>
        <v>13130</v>
      </c>
      <c r="AQ87">
        <v>6565</v>
      </c>
      <c r="AR87">
        <f t="shared" si="68"/>
        <v>158459.24</v>
      </c>
      <c r="AS87">
        <f t="shared" si="69"/>
        <v>24.136974866717441</v>
      </c>
      <c r="AT87" s="5">
        <f t="shared" si="70"/>
        <v>24</v>
      </c>
      <c r="AU87" s="5">
        <f t="shared" si="71"/>
        <v>25</v>
      </c>
    </row>
    <row r="88" spans="1:47" x14ac:dyDescent="0.2">
      <c r="D88" s="53" t="s">
        <v>66</v>
      </c>
      <c r="E88" s="1">
        <f t="shared" si="49"/>
        <v>16</v>
      </c>
      <c r="F88" s="1">
        <v>2</v>
      </c>
      <c r="G88">
        <f t="shared" si="50"/>
        <v>400000</v>
      </c>
      <c r="H88" s="3">
        <f t="shared" si="51"/>
        <v>14</v>
      </c>
      <c r="I88">
        <f t="shared" si="48"/>
        <v>12654</v>
      </c>
      <c r="J88">
        <v>6327</v>
      </c>
      <c r="K88">
        <f t="shared" si="52"/>
        <v>87117.119999999995</v>
      </c>
      <c r="L88">
        <f t="shared" si="53"/>
        <v>13.769103840682787</v>
      </c>
      <c r="M88" s="5">
        <f t="shared" si="54"/>
        <v>13</v>
      </c>
      <c r="N88" s="5">
        <f t="shared" si="55"/>
        <v>14</v>
      </c>
      <c r="U88" s="53" t="s">
        <v>66</v>
      </c>
      <c r="V88" s="1">
        <f t="shared" si="56"/>
        <v>18</v>
      </c>
      <c r="W88" s="1">
        <v>2</v>
      </c>
      <c r="X88">
        <f t="shared" si="57"/>
        <v>400000</v>
      </c>
      <c r="Y88" s="3">
        <f t="shared" si="58"/>
        <v>5</v>
      </c>
      <c r="Z88">
        <f t="shared" si="59"/>
        <v>32906</v>
      </c>
      <c r="AA88">
        <v>16453</v>
      </c>
      <c r="AB88">
        <f t="shared" si="60"/>
        <v>76088.600000000006</v>
      </c>
      <c r="AC88">
        <f t="shared" si="61"/>
        <v>4.6246034157904337</v>
      </c>
      <c r="AD88" s="5">
        <f t="shared" si="62"/>
        <v>4</v>
      </c>
      <c r="AE88" s="5">
        <f t="shared" si="63"/>
        <v>5</v>
      </c>
      <c r="AK88" s="53" t="s">
        <v>66</v>
      </c>
      <c r="AL88" s="1">
        <f t="shared" si="64"/>
        <v>16</v>
      </c>
      <c r="AM88" s="1">
        <v>2</v>
      </c>
      <c r="AN88">
        <f t="shared" si="65"/>
        <v>40000</v>
      </c>
      <c r="AO88" s="3">
        <f t="shared" si="66"/>
        <v>34</v>
      </c>
      <c r="AP88">
        <f t="shared" si="67"/>
        <v>9472</v>
      </c>
      <c r="AQ88">
        <v>4736</v>
      </c>
      <c r="AR88">
        <f t="shared" si="68"/>
        <v>158459.24</v>
      </c>
      <c r="AS88">
        <f t="shared" si="69"/>
        <v>33.458454391891891</v>
      </c>
      <c r="AT88" s="5">
        <f t="shared" si="70"/>
        <v>33</v>
      </c>
      <c r="AU88" s="5">
        <f t="shared" si="71"/>
        <v>34</v>
      </c>
    </row>
    <row r="89" spans="1:47" x14ac:dyDescent="0.2">
      <c r="D89" s="53" t="s">
        <v>67</v>
      </c>
      <c r="E89" s="1">
        <f t="shared" si="49"/>
        <v>16</v>
      </c>
      <c r="F89" s="1">
        <v>2</v>
      </c>
      <c r="G89">
        <f t="shared" si="50"/>
        <v>400000</v>
      </c>
      <c r="H89" s="3">
        <f t="shared" si="51"/>
        <v>19</v>
      </c>
      <c r="I89">
        <f t="shared" si="48"/>
        <v>9646</v>
      </c>
      <c r="J89">
        <v>4823</v>
      </c>
      <c r="K89">
        <f t="shared" si="52"/>
        <v>87117.119999999995</v>
      </c>
      <c r="L89">
        <f t="shared" si="53"/>
        <v>18.062848849263943</v>
      </c>
      <c r="M89" s="5">
        <f t="shared" si="54"/>
        <v>18</v>
      </c>
      <c r="N89" s="5">
        <f t="shared" si="55"/>
        <v>19</v>
      </c>
      <c r="U89" s="53" t="s">
        <v>67</v>
      </c>
      <c r="V89" s="1">
        <f t="shared" si="56"/>
        <v>17</v>
      </c>
      <c r="W89" s="1">
        <v>2</v>
      </c>
      <c r="X89">
        <f t="shared" si="57"/>
        <v>400000</v>
      </c>
      <c r="Y89" s="3">
        <f t="shared" si="58"/>
        <v>6</v>
      </c>
      <c r="Z89">
        <f t="shared" si="59"/>
        <v>28660</v>
      </c>
      <c r="AA89">
        <v>14330</v>
      </c>
      <c r="AB89">
        <f t="shared" si="60"/>
        <v>76088.600000000006</v>
      </c>
      <c r="AC89">
        <f t="shared" si="61"/>
        <v>5.3097418004187027</v>
      </c>
      <c r="AD89" s="5">
        <f t="shared" si="62"/>
        <v>5</v>
      </c>
      <c r="AE89" s="5">
        <f t="shared" si="63"/>
        <v>6</v>
      </c>
      <c r="AK89" s="53" t="s">
        <v>67</v>
      </c>
      <c r="AL89" s="1">
        <f t="shared" si="64"/>
        <v>15</v>
      </c>
      <c r="AM89" s="1">
        <v>2</v>
      </c>
      <c r="AN89">
        <f t="shared" si="65"/>
        <v>40000</v>
      </c>
      <c r="AO89" s="3">
        <f t="shared" si="66"/>
        <v>49</v>
      </c>
      <c r="AP89">
        <f t="shared" si="67"/>
        <v>6584</v>
      </c>
      <c r="AQ89">
        <v>3292</v>
      </c>
      <c r="AR89">
        <f t="shared" si="68"/>
        <v>158459.24</v>
      </c>
      <c r="AS89">
        <f t="shared" si="69"/>
        <v>48.13464155528554</v>
      </c>
      <c r="AT89" s="5">
        <f t="shared" si="70"/>
        <v>48</v>
      </c>
      <c r="AU89" s="5">
        <f t="shared" si="71"/>
        <v>49</v>
      </c>
    </row>
    <row r="90" spans="1:47" x14ac:dyDescent="0.2">
      <c r="D90" s="53" t="s">
        <v>68</v>
      </c>
      <c r="E90" s="1">
        <f t="shared" si="49"/>
        <v>15</v>
      </c>
      <c r="F90" s="1">
        <v>2</v>
      </c>
      <c r="G90">
        <f t="shared" si="50"/>
        <v>400000</v>
      </c>
      <c r="H90" s="3">
        <f t="shared" si="51"/>
        <v>27</v>
      </c>
      <c r="I90">
        <f t="shared" si="48"/>
        <v>6674</v>
      </c>
      <c r="J90">
        <v>3337</v>
      </c>
      <c r="K90">
        <f t="shared" si="52"/>
        <v>87117.119999999995</v>
      </c>
      <c r="L90">
        <f t="shared" si="53"/>
        <v>26.106418939166915</v>
      </c>
      <c r="M90" s="5">
        <f t="shared" si="54"/>
        <v>26</v>
      </c>
      <c r="N90" s="5">
        <f t="shared" si="55"/>
        <v>27</v>
      </c>
      <c r="U90" s="53" t="s">
        <v>68</v>
      </c>
      <c r="V90" s="1">
        <f t="shared" si="56"/>
        <v>17</v>
      </c>
      <c r="W90" s="1">
        <v>2</v>
      </c>
      <c r="X90">
        <f t="shared" si="57"/>
        <v>400000</v>
      </c>
      <c r="Y90" s="3">
        <f t="shared" si="58"/>
        <v>7</v>
      </c>
      <c r="Z90">
        <f t="shared" si="59"/>
        <v>23972</v>
      </c>
      <c r="AA90">
        <v>11986</v>
      </c>
      <c r="AB90">
        <f t="shared" si="60"/>
        <v>76088.600000000006</v>
      </c>
      <c r="AC90">
        <f t="shared" si="61"/>
        <v>6.3481228099449361</v>
      </c>
      <c r="AD90" s="5">
        <f t="shared" si="62"/>
        <v>6</v>
      </c>
      <c r="AE90" s="5">
        <f t="shared" si="63"/>
        <v>7</v>
      </c>
      <c r="AK90" s="53" t="s">
        <v>68</v>
      </c>
      <c r="AL90" s="1">
        <f t="shared" si="64"/>
        <v>15</v>
      </c>
      <c r="AM90" s="1">
        <v>2</v>
      </c>
      <c r="AN90">
        <f t="shared" si="65"/>
        <v>40000</v>
      </c>
      <c r="AO90" s="3">
        <f t="shared" si="66"/>
        <v>71</v>
      </c>
      <c r="AP90">
        <f t="shared" si="67"/>
        <v>4466</v>
      </c>
      <c r="AQ90">
        <v>2233</v>
      </c>
      <c r="AR90">
        <f t="shared" si="68"/>
        <v>158459.24</v>
      </c>
      <c r="AS90">
        <f t="shared" si="69"/>
        <v>70.962489923869228</v>
      </c>
      <c r="AT90" s="5">
        <f t="shared" si="70"/>
        <v>70</v>
      </c>
      <c r="AU90" s="5">
        <f t="shared" si="71"/>
        <v>71</v>
      </c>
    </row>
    <row r="91" spans="1:47" x14ac:dyDescent="0.2">
      <c r="D91" s="53" t="s">
        <v>69</v>
      </c>
      <c r="E91" s="1">
        <f t="shared" si="49"/>
        <v>15</v>
      </c>
      <c r="F91" s="1">
        <v>2</v>
      </c>
      <c r="G91">
        <f t="shared" si="50"/>
        <v>400000</v>
      </c>
      <c r="H91" s="3">
        <f t="shared" si="51"/>
        <v>39</v>
      </c>
      <c r="I91">
        <f t="shared" si="48"/>
        <v>4556</v>
      </c>
      <c r="J91">
        <v>2278</v>
      </c>
      <c r="K91">
        <f t="shared" si="52"/>
        <v>87117.119999999995</v>
      </c>
      <c r="L91">
        <f t="shared" si="53"/>
        <v>38.242809482001753</v>
      </c>
      <c r="M91" s="5">
        <f t="shared" si="54"/>
        <v>38</v>
      </c>
      <c r="N91" s="5">
        <f t="shared" si="55"/>
        <v>39</v>
      </c>
      <c r="U91" s="53" t="s">
        <v>69</v>
      </c>
      <c r="V91" s="1">
        <f t="shared" si="56"/>
        <v>17</v>
      </c>
      <c r="W91" s="1">
        <v>1</v>
      </c>
      <c r="X91">
        <f t="shared" si="57"/>
        <v>400000</v>
      </c>
      <c r="Y91" s="3">
        <f t="shared" si="58"/>
        <v>8</v>
      </c>
      <c r="Z91">
        <f t="shared" si="59"/>
        <v>9930</v>
      </c>
      <c r="AA91">
        <v>9930</v>
      </c>
      <c r="AB91">
        <f t="shared" si="60"/>
        <v>76088.600000000006</v>
      </c>
      <c r="AC91">
        <f t="shared" si="61"/>
        <v>7.6624974823766374</v>
      </c>
      <c r="AD91" s="5">
        <f t="shared" si="62"/>
        <v>7</v>
      </c>
      <c r="AE91" s="5">
        <f t="shared" si="63"/>
        <v>8</v>
      </c>
      <c r="AK91" s="53" t="s">
        <v>69</v>
      </c>
      <c r="AL91" s="1">
        <f t="shared" si="64"/>
        <v>14</v>
      </c>
      <c r="AM91" s="1">
        <v>2</v>
      </c>
      <c r="AN91">
        <f t="shared" si="65"/>
        <v>40000</v>
      </c>
      <c r="AO91" s="3">
        <f t="shared" si="66"/>
        <v>122</v>
      </c>
      <c r="AP91">
        <f t="shared" si="67"/>
        <v>2610</v>
      </c>
      <c r="AQ91">
        <v>1305</v>
      </c>
      <c r="AR91">
        <f t="shared" si="68"/>
        <v>158459.24</v>
      </c>
      <c r="AS91">
        <f t="shared" si="69"/>
        <v>121.4247049808429</v>
      </c>
      <c r="AT91" s="5">
        <f t="shared" si="70"/>
        <v>121</v>
      </c>
      <c r="AU91" s="5">
        <f t="shared" si="71"/>
        <v>122</v>
      </c>
    </row>
    <row r="92" spans="1:47" x14ac:dyDescent="0.2">
      <c r="D92" s="53" t="s">
        <v>70</v>
      </c>
      <c r="E92" s="1">
        <f t="shared" si="49"/>
        <v>14</v>
      </c>
      <c r="F92" s="1">
        <v>2</v>
      </c>
      <c r="G92">
        <f t="shared" si="50"/>
        <v>400000</v>
      </c>
      <c r="H92" s="3">
        <f t="shared" si="51"/>
        <v>63</v>
      </c>
      <c r="I92">
        <f t="shared" si="48"/>
        <v>2776</v>
      </c>
      <c r="J92">
        <v>1388</v>
      </c>
      <c r="K92">
        <f t="shared" si="52"/>
        <v>87117.119999999995</v>
      </c>
      <c r="L92">
        <f t="shared" si="53"/>
        <v>62.764495677233427</v>
      </c>
      <c r="M92" s="5">
        <f t="shared" si="54"/>
        <v>62</v>
      </c>
      <c r="N92" s="5">
        <f t="shared" si="55"/>
        <v>63</v>
      </c>
      <c r="U92" s="53" t="s">
        <v>70</v>
      </c>
      <c r="V92" s="1">
        <f t="shared" si="56"/>
        <v>16</v>
      </c>
      <c r="W92" s="1">
        <v>1</v>
      </c>
      <c r="X92">
        <f t="shared" si="57"/>
        <v>400000</v>
      </c>
      <c r="Y92" s="3">
        <f t="shared" si="58"/>
        <v>10</v>
      </c>
      <c r="Z92">
        <f t="shared" si="59"/>
        <v>7901</v>
      </c>
      <c r="AA92">
        <v>7901</v>
      </c>
      <c r="AB92">
        <f t="shared" si="60"/>
        <v>76088.600000000006</v>
      </c>
      <c r="AC92">
        <f t="shared" si="61"/>
        <v>9.6302493355271483</v>
      </c>
      <c r="AD92" s="5">
        <f t="shared" si="62"/>
        <v>9</v>
      </c>
      <c r="AE92" s="5">
        <f t="shared" si="63"/>
        <v>10</v>
      </c>
      <c r="AK92" s="53" t="s">
        <v>70</v>
      </c>
      <c r="AL92" s="1">
        <f t="shared" si="64"/>
        <v>13</v>
      </c>
      <c r="AM92" s="1">
        <v>1</v>
      </c>
      <c r="AN92">
        <f t="shared" si="65"/>
        <v>40000</v>
      </c>
      <c r="AO92" s="3">
        <f t="shared" si="66"/>
        <v>234</v>
      </c>
      <c r="AP92">
        <f t="shared" si="67"/>
        <v>678</v>
      </c>
      <c r="AQ92">
        <v>678</v>
      </c>
      <c r="AR92">
        <f t="shared" si="68"/>
        <v>158459.24</v>
      </c>
      <c r="AS92">
        <f t="shared" si="69"/>
        <v>233.71569321533923</v>
      </c>
      <c r="AT92" s="5">
        <f t="shared" si="70"/>
        <v>233</v>
      </c>
      <c r="AU92" s="5">
        <f t="shared" si="71"/>
        <v>234</v>
      </c>
    </row>
    <row r="93" spans="1:47" x14ac:dyDescent="0.2">
      <c r="D93" s="53" t="s">
        <v>71</v>
      </c>
      <c r="E93" s="1">
        <f t="shared" si="49"/>
        <v>13</v>
      </c>
      <c r="F93" s="1">
        <v>1</v>
      </c>
      <c r="G93">
        <f t="shared" si="50"/>
        <v>400000</v>
      </c>
      <c r="H93" s="3">
        <f t="shared" si="51"/>
        <v>106</v>
      </c>
      <c r="I93">
        <f t="shared" si="48"/>
        <v>824</v>
      </c>
      <c r="J93">
        <v>824</v>
      </c>
      <c r="K93">
        <f t="shared" si="52"/>
        <v>87117.119999999995</v>
      </c>
      <c r="L93">
        <f t="shared" si="53"/>
        <v>105.72466019417475</v>
      </c>
      <c r="M93" s="5">
        <f t="shared" si="54"/>
        <v>105</v>
      </c>
      <c r="N93" s="5">
        <f t="shared" si="55"/>
        <v>106</v>
      </c>
      <c r="U93" s="53" t="s">
        <v>71</v>
      </c>
      <c r="V93" s="1">
        <f t="shared" si="56"/>
        <v>16</v>
      </c>
      <c r="W93" s="1">
        <v>1</v>
      </c>
      <c r="X93">
        <f t="shared" si="57"/>
        <v>400000</v>
      </c>
      <c r="Y93" s="3">
        <f t="shared" si="58"/>
        <v>13</v>
      </c>
      <c r="Z93">
        <f t="shared" si="59"/>
        <v>6243</v>
      </c>
      <c r="AA93">
        <v>6243</v>
      </c>
      <c r="AB93">
        <f t="shared" si="60"/>
        <v>76088.600000000006</v>
      </c>
      <c r="AC93">
        <f t="shared" si="61"/>
        <v>12.187826365529395</v>
      </c>
      <c r="AD93" s="5">
        <f t="shared" si="62"/>
        <v>12</v>
      </c>
      <c r="AE93" s="5">
        <f t="shared" si="63"/>
        <v>13</v>
      </c>
      <c r="AK93" s="53" t="s">
        <v>71</v>
      </c>
      <c r="AL93" s="1">
        <f t="shared" si="64"/>
        <v>11</v>
      </c>
      <c r="AM93" s="1">
        <v>1</v>
      </c>
      <c r="AN93">
        <f t="shared" si="65"/>
        <v>40000</v>
      </c>
      <c r="AO93" s="3">
        <f t="shared" si="66"/>
        <v>624</v>
      </c>
      <c r="AP93">
        <f t="shared" si="67"/>
        <v>254</v>
      </c>
      <c r="AQ93">
        <v>254</v>
      </c>
      <c r="AR93">
        <f t="shared" si="68"/>
        <v>158459.24</v>
      </c>
      <c r="AS93">
        <f t="shared" si="69"/>
        <v>623.85527559055117</v>
      </c>
      <c r="AT93" s="5">
        <f t="shared" si="70"/>
        <v>623</v>
      </c>
      <c r="AU93" s="5">
        <f t="shared" si="71"/>
        <v>624</v>
      </c>
    </row>
    <row r="94" spans="1:47" x14ac:dyDescent="0.2">
      <c r="F94" t="s">
        <v>20</v>
      </c>
      <c r="I94">
        <f>SUM(I69:I93)</f>
        <v>2177928</v>
      </c>
      <c r="J94">
        <f>SUM(J69:J93)</f>
        <v>499494</v>
      </c>
      <c r="W94" t="s">
        <v>20</v>
      </c>
      <c r="Z94">
        <f>SUM(Z69:Z93)</f>
        <v>1902215</v>
      </c>
      <c r="AA94">
        <f>SUM(AA69:AA93)</f>
        <v>487322</v>
      </c>
      <c r="AM94" t="s">
        <v>20</v>
      </c>
      <c r="AP94">
        <f>SUM(AP69:AP93)</f>
        <v>3961481</v>
      </c>
      <c r="AQ94">
        <f>SUM(AQ69:AQ93)</f>
        <v>499921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20</v>
      </c>
      <c r="F100" s="53">
        <v>128</v>
      </c>
      <c r="G100">
        <f>B$4/25</f>
        <v>400000</v>
      </c>
      <c r="H100" s="3">
        <f>N100</f>
        <v>13</v>
      </c>
      <c r="I100">
        <f t="shared" ref="I100:I124" si="72">F100*J100</f>
        <v>1298176</v>
      </c>
      <c r="J100">
        <v>10142</v>
      </c>
      <c r="K100">
        <f>I$125/25</f>
        <v>123009.04</v>
      </c>
      <c r="L100">
        <f>K100/J100</f>
        <v>12.128676789587852</v>
      </c>
      <c r="M100" s="5">
        <f>_xlfn.FLOOR.PRECISE(L100)</f>
        <v>12</v>
      </c>
      <c r="N100" s="5">
        <f>ROUNDUP(L100,0)</f>
        <v>13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18</v>
      </c>
      <c r="W100" s="53">
        <v>140</v>
      </c>
      <c r="X100">
        <f>S$4/25</f>
        <v>400000</v>
      </c>
      <c r="Y100" s="3">
        <f>AE100</f>
        <v>36</v>
      </c>
      <c r="Z100">
        <f>W100*AA100</f>
        <v>331800</v>
      </c>
      <c r="AA100">
        <v>2370</v>
      </c>
      <c r="AB100">
        <f>Z$125/25</f>
        <v>85026.559999999998</v>
      </c>
      <c r="AC100">
        <f>AB100/AA100</f>
        <v>35.876185654008438</v>
      </c>
      <c r="AD100" s="5">
        <f>_xlfn.FLOOR.PRECISE(AC100)</f>
        <v>35</v>
      </c>
      <c r="AE100" s="5">
        <f>ROUNDUP(AC100,0)</f>
        <v>36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20</v>
      </c>
      <c r="AM100" s="53">
        <v>385</v>
      </c>
      <c r="AN100">
        <f>AI$4/25</f>
        <v>40000</v>
      </c>
      <c r="AO100" s="3">
        <f>AU100</f>
        <v>32</v>
      </c>
      <c r="AP100">
        <f>AM100*AQ100</f>
        <v>3866170</v>
      </c>
      <c r="AQ100">
        <v>10042</v>
      </c>
      <c r="AR100">
        <f>AP$125/25</f>
        <v>321109.56</v>
      </c>
      <c r="AS100">
        <f>AR100/AQ100</f>
        <v>31.976654052977494</v>
      </c>
      <c r="AT100" s="5">
        <f>_xlfn.FLOOR.PRECISE(AS100)</f>
        <v>31</v>
      </c>
      <c r="AU100" s="5">
        <f>ROUNDUP(AS100,0)</f>
        <v>32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21</v>
      </c>
      <c r="F101" s="53">
        <v>14</v>
      </c>
      <c r="G101">
        <f t="shared" ref="G101:G124" si="74">B$4/25</f>
        <v>400000</v>
      </c>
      <c r="H101" s="3">
        <f t="shared" ref="H101:H124" si="75">N101</f>
        <v>6</v>
      </c>
      <c r="I101">
        <f t="shared" si="72"/>
        <v>301196</v>
      </c>
      <c r="J101">
        <v>21514</v>
      </c>
      <c r="K101">
        <f t="shared" ref="K101:K124" si="76">I$125/25</f>
        <v>123009.04</v>
      </c>
      <c r="L101">
        <f t="shared" ref="L101:L124" si="77">K101/J101</f>
        <v>5.7176275913358738</v>
      </c>
      <c r="M101" s="5">
        <f t="shared" ref="M101:M124" si="78">_xlfn.FLOOR.PRECISE(L101)</f>
        <v>5</v>
      </c>
      <c r="N101" s="5">
        <f t="shared" ref="N101:N124" si="79">ROUNDUP(L101,0)</f>
        <v>6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19</v>
      </c>
      <c r="W101" s="53">
        <v>48</v>
      </c>
      <c r="X101">
        <f t="shared" ref="X101:X124" si="81">S$4/25</f>
        <v>400000</v>
      </c>
      <c r="Y101" s="3">
        <f t="shared" ref="Y101:Y124" si="82">AE101</f>
        <v>14</v>
      </c>
      <c r="Z101">
        <f t="shared" ref="Z101:Z124" si="83">W101*AA101</f>
        <v>300912</v>
      </c>
      <c r="AA101">
        <v>6269</v>
      </c>
      <c r="AB101">
        <f t="shared" ref="AB101:AB124" si="84">Z$125/25</f>
        <v>85026.559999999998</v>
      </c>
      <c r="AC101">
        <f t="shared" ref="AC101:AC124" si="85">AB101/AA101</f>
        <v>13.563018025203382</v>
      </c>
      <c r="AD101" s="5">
        <f t="shared" ref="AD101:AD124" si="86">_xlfn.FLOOR.PRECISE(AC101)</f>
        <v>13</v>
      </c>
      <c r="AE101" s="5">
        <f t="shared" ref="AE101:AE124" si="87">ROUNDUP(AC101,0)</f>
        <v>14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21</v>
      </c>
      <c r="AM101" s="53">
        <v>79</v>
      </c>
      <c r="AN101">
        <f t="shared" ref="AN101:AN124" si="89">AI$4/25</f>
        <v>40000</v>
      </c>
      <c r="AO101" s="3">
        <f t="shared" ref="AO101:AO124" si="90">AU101</f>
        <v>15</v>
      </c>
      <c r="AP101">
        <f t="shared" ref="AP101:AP124" si="91">AM101*AQ101</f>
        <v>1738079</v>
      </c>
      <c r="AQ101">
        <v>22001</v>
      </c>
      <c r="AR101">
        <f t="shared" ref="AR101:AR124" si="92">AP$125/25</f>
        <v>321109.56</v>
      </c>
      <c r="AS101">
        <f t="shared" ref="AS101:AS124" si="93">AR101/AQ101</f>
        <v>14.595225671560383</v>
      </c>
      <c r="AT101" s="5">
        <f t="shared" ref="AT101:AT124" si="94">_xlfn.FLOOR.PRECISE(AS101)</f>
        <v>14</v>
      </c>
      <c r="AU101" s="5">
        <f t="shared" ref="AU101:AU124" si="95">ROUNDUP(AS101,0)</f>
        <v>15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21</v>
      </c>
      <c r="F102" s="53">
        <v>8</v>
      </c>
      <c r="G102">
        <f t="shared" si="74"/>
        <v>400000</v>
      </c>
      <c r="H102" s="3">
        <f t="shared" si="75"/>
        <v>5</v>
      </c>
      <c r="I102">
        <f t="shared" si="72"/>
        <v>234296</v>
      </c>
      <c r="J102">
        <v>29287</v>
      </c>
      <c r="K102">
        <f t="shared" si="76"/>
        <v>123009.04</v>
      </c>
      <c r="L102">
        <f t="shared" si="77"/>
        <v>4.200124287226414</v>
      </c>
      <c r="M102" s="5">
        <f t="shared" si="78"/>
        <v>4</v>
      </c>
      <c r="N102" s="5">
        <f t="shared" si="79"/>
        <v>5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20</v>
      </c>
      <c r="W102" s="53">
        <v>17</v>
      </c>
      <c r="X102">
        <f t="shared" si="81"/>
        <v>400000</v>
      </c>
      <c r="Y102" s="3">
        <f t="shared" si="82"/>
        <v>8</v>
      </c>
      <c r="Z102">
        <f t="shared" si="83"/>
        <v>181356</v>
      </c>
      <c r="AA102">
        <v>10668</v>
      </c>
      <c r="AB102">
        <f t="shared" si="84"/>
        <v>85026.559999999998</v>
      </c>
      <c r="AC102">
        <f t="shared" si="85"/>
        <v>7.9702437195350582</v>
      </c>
      <c r="AD102" s="5">
        <f t="shared" si="86"/>
        <v>7</v>
      </c>
      <c r="AE102" s="5">
        <f t="shared" si="87"/>
        <v>8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21</v>
      </c>
      <c r="AM102" s="53">
        <v>15</v>
      </c>
      <c r="AN102">
        <f t="shared" si="89"/>
        <v>40000</v>
      </c>
      <c r="AO102" s="3">
        <f t="shared" si="90"/>
        <v>11</v>
      </c>
      <c r="AP102">
        <f t="shared" si="91"/>
        <v>467370</v>
      </c>
      <c r="AQ102">
        <v>31158</v>
      </c>
      <c r="AR102">
        <f t="shared" si="92"/>
        <v>321109.56</v>
      </c>
      <c r="AS102">
        <f t="shared" si="93"/>
        <v>10.305846331600231</v>
      </c>
      <c r="AT102" s="5">
        <f t="shared" si="94"/>
        <v>10</v>
      </c>
      <c r="AU102" s="5">
        <f t="shared" si="95"/>
        <v>11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22</v>
      </c>
      <c r="F103" s="1">
        <v>6</v>
      </c>
      <c r="G103">
        <f t="shared" si="74"/>
        <v>400000</v>
      </c>
      <c r="H103" s="3">
        <f t="shared" si="75"/>
        <v>4</v>
      </c>
      <c r="I103">
        <f t="shared" si="72"/>
        <v>208470</v>
      </c>
      <c r="J103">
        <v>34745</v>
      </c>
      <c r="K103">
        <f t="shared" si="76"/>
        <v>123009.04</v>
      </c>
      <c r="L103">
        <f t="shared" si="77"/>
        <v>3.5403378903439342</v>
      </c>
      <c r="M103" s="5">
        <f t="shared" si="78"/>
        <v>3</v>
      </c>
      <c r="N103" s="5">
        <f t="shared" si="79"/>
        <v>4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20</v>
      </c>
      <c r="W103" s="1">
        <v>7</v>
      </c>
      <c r="X103">
        <f t="shared" si="81"/>
        <v>400000</v>
      </c>
      <c r="Y103" s="3">
        <f t="shared" si="82"/>
        <v>6</v>
      </c>
      <c r="Z103">
        <f t="shared" si="83"/>
        <v>104734</v>
      </c>
      <c r="AA103">
        <v>14962</v>
      </c>
      <c r="AB103">
        <f t="shared" si="84"/>
        <v>85026.559999999998</v>
      </c>
      <c r="AC103">
        <f t="shared" si="85"/>
        <v>5.6828338457425476</v>
      </c>
      <c r="AD103" s="5">
        <f t="shared" si="86"/>
        <v>5</v>
      </c>
      <c r="AE103" s="5">
        <f t="shared" si="87"/>
        <v>6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22</v>
      </c>
      <c r="AM103" s="1">
        <v>12</v>
      </c>
      <c r="AN103">
        <f t="shared" si="89"/>
        <v>40000</v>
      </c>
      <c r="AO103" s="3">
        <f t="shared" si="90"/>
        <v>9</v>
      </c>
      <c r="AP103">
        <f t="shared" si="91"/>
        <v>443436</v>
      </c>
      <c r="AQ103">
        <v>36953</v>
      </c>
      <c r="AR103">
        <f t="shared" si="92"/>
        <v>321109.56</v>
      </c>
      <c r="AS103">
        <f t="shared" si="93"/>
        <v>8.689674992558114</v>
      </c>
      <c r="AT103" s="5">
        <f t="shared" si="94"/>
        <v>8</v>
      </c>
      <c r="AU103" s="5">
        <f t="shared" si="95"/>
        <v>9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22</v>
      </c>
      <c r="F104" s="1">
        <v>5</v>
      </c>
      <c r="G104">
        <f t="shared" si="74"/>
        <v>400000</v>
      </c>
      <c r="H104" s="3">
        <f t="shared" si="75"/>
        <v>4</v>
      </c>
      <c r="I104">
        <f t="shared" si="72"/>
        <v>187395</v>
      </c>
      <c r="J104">
        <v>37479</v>
      </c>
      <c r="K104">
        <f t="shared" si="76"/>
        <v>123009.04</v>
      </c>
      <c r="L104">
        <f t="shared" si="77"/>
        <v>3.2820790309239838</v>
      </c>
      <c r="M104" s="5">
        <f t="shared" si="78"/>
        <v>3</v>
      </c>
      <c r="N104" s="5">
        <f t="shared" si="79"/>
        <v>4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21</v>
      </c>
      <c r="W104" s="1">
        <v>6</v>
      </c>
      <c r="X104">
        <f t="shared" si="81"/>
        <v>400000</v>
      </c>
      <c r="Y104" s="3">
        <f t="shared" si="82"/>
        <v>5</v>
      </c>
      <c r="Z104">
        <f t="shared" si="83"/>
        <v>113214</v>
      </c>
      <c r="AA104">
        <v>18869</v>
      </c>
      <c r="AB104">
        <f t="shared" si="84"/>
        <v>85026.559999999998</v>
      </c>
      <c r="AC104">
        <f t="shared" si="85"/>
        <v>4.5061508294027242</v>
      </c>
      <c r="AD104" s="5">
        <f t="shared" si="86"/>
        <v>4</v>
      </c>
      <c r="AE104" s="5">
        <f t="shared" si="87"/>
        <v>5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22</v>
      </c>
      <c r="AM104" s="1">
        <v>9</v>
      </c>
      <c r="AN104">
        <f t="shared" si="89"/>
        <v>40000</v>
      </c>
      <c r="AO104" s="3">
        <f t="shared" si="90"/>
        <v>9</v>
      </c>
      <c r="AP104">
        <f t="shared" si="91"/>
        <v>360189</v>
      </c>
      <c r="AQ104">
        <v>40021</v>
      </c>
      <c r="AR104">
        <f t="shared" si="92"/>
        <v>321109.56</v>
      </c>
      <c r="AS104">
        <f t="shared" si="93"/>
        <v>8.0235266485095327</v>
      </c>
      <c r="AT104" s="5">
        <f t="shared" si="94"/>
        <v>8</v>
      </c>
      <c r="AU104" s="5">
        <f t="shared" si="95"/>
        <v>9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22</v>
      </c>
      <c r="F105" s="1">
        <v>4</v>
      </c>
      <c r="G105">
        <f t="shared" si="74"/>
        <v>400000</v>
      </c>
      <c r="H105" s="3">
        <f t="shared" si="75"/>
        <v>4</v>
      </c>
      <c r="I105">
        <f t="shared" si="72"/>
        <v>154004</v>
      </c>
      <c r="J105">
        <v>38501</v>
      </c>
      <c r="K105">
        <f t="shared" si="76"/>
        <v>123009.04</v>
      </c>
      <c r="L105">
        <f t="shared" si="77"/>
        <v>3.1949570141035295</v>
      </c>
      <c r="M105" s="5">
        <f t="shared" si="78"/>
        <v>3</v>
      </c>
      <c r="N105" s="5">
        <f t="shared" si="7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21</v>
      </c>
      <c r="W105" s="1">
        <v>5</v>
      </c>
      <c r="X105">
        <f t="shared" si="81"/>
        <v>400000</v>
      </c>
      <c r="Y105" s="3">
        <f t="shared" si="82"/>
        <v>4</v>
      </c>
      <c r="Z105">
        <f t="shared" si="83"/>
        <v>111910</v>
      </c>
      <c r="AA105">
        <v>22382</v>
      </c>
      <c r="AB105">
        <f t="shared" si="84"/>
        <v>85026.559999999998</v>
      </c>
      <c r="AC105">
        <f t="shared" si="85"/>
        <v>3.7988812438566706</v>
      </c>
      <c r="AD105" s="5">
        <f t="shared" si="86"/>
        <v>3</v>
      </c>
      <c r="AE105" s="5">
        <f t="shared" si="87"/>
        <v>4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22</v>
      </c>
      <c r="AM105" s="1">
        <v>6</v>
      </c>
      <c r="AN105">
        <f t="shared" si="89"/>
        <v>40000</v>
      </c>
      <c r="AO105" s="3">
        <f t="shared" si="90"/>
        <v>8</v>
      </c>
      <c r="AP105">
        <f t="shared" si="91"/>
        <v>246354</v>
      </c>
      <c r="AQ105">
        <v>41059</v>
      </c>
      <c r="AR105">
        <f t="shared" si="92"/>
        <v>321109.56</v>
      </c>
      <c r="AS105">
        <f t="shared" si="93"/>
        <v>7.8206863294283835</v>
      </c>
      <c r="AT105" s="5">
        <f t="shared" si="94"/>
        <v>7</v>
      </c>
      <c r="AU105" s="5">
        <f t="shared" si="95"/>
        <v>8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22</v>
      </c>
      <c r="F106" s="1">
        <v>3</v>
      </c>
      <c r="G106">
        <f t="shared" si="74"/>
        <v>400000</v>
      </c>
      <c r="H106" s="3">
        <f t="shared" si="75"/>
        <v>4</v>
      </c>
      <c r="I106">
        <f t="shared" si="72"/>
        <v>114747</v>
      </c>
      <c r="J106">
        <v>38249</v>
      </c>
      <c r="K106">
        <f t="shared" si="76"/>
        <v>123009.04</v>
      </c>
      <c r="L106">
        <f t="shared" si="77"/>
        <v>3.2160066929854372</v>
      </c>
      <c r="M106" s="5">
        <f t="shared" si="78"/>
        <v>3</v>
      </c>
      <c r="N106" s="5">
        <f t="shared" si="7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21</v>
      </c>
      <c r="W106" s="1">
        <v>4</v>
      </c>
      <c r="X106">
        <f t="shared" si="81"/>
        <v>400000</v>
      </c>
      <c r="Y106" s="3">
        <f t="shared" si="82"/>
        <v>4</v>
      </c>
      <c r="Z106">
        <f t="shared" si="83"/>
        <v>101024</v>
      </c>
      <c r="AA106">
        <v>25256</v>
      </c>
      <c r="AB106">
        <f t="shared" si="84"/>
        <v>85026.559999999998</v>
      </c>
      <c r="AC106">
        <f t="shared" si="85"/>
        <v>3.3665885334178016</v>
      </c>
      <c r="AD106" s="5">
        <f t="shared" si="86"/>
        <v>3</v>
      </c>
      <c r="AE106" s="5">
        <f t="shared" si="87"/>
        <v>4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22</v>
      </c>
      <c r="AM106" s="1">
        <v>5</v>
      </c>
      <c r="AN106">
        <f t="shared" si="89"/>
        <v>40000</v>
      </c>
      <c r="AO106" s="3">
        <f t="shared" si="90"/>
        <v>8</v>
      </c>
      <c r="AP106">
        <f t="shared" si="91"/>
        <v>202545</v>
      </c>
      <c r="AQ106">
        <v>40509</v>
      </c>
      <c r="AR106">
        <f t="shared" si="92"/>
        <v>321109.56</v>
      </c>
      <c r="AS106">
        <f t="shared" si="93"/>
        <v>7.9268695845367692</v>
      </c>
      <c r="AT106" s="5">
        <f t="shared" si="94"/>
        <v>7</v>
      </c>
      <c r="AU106" s="5">
        <f t="shared" si="95"/>
        <v>8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22</v>
      </c>
      <c r="F107" s="1">
        <v>2</v>
      </c>
      <c r="G107">
        <f t="shared" si="74"/>
        <v>400000</v>
      </c>
      <c r="H107" s="3">
        <f t="shared" si="75"/>
        <v>4</v>
      </c>
      <c r="I107">
        <f t="shared" si="72"/>
        <v>73576</v>
      </c>
      <c r="J107">
        <v>36788</v>
      </c>
      <c r="K107">
        <f t="shared" si="76"/>
        <v>123009.04</v>
      </c>
      <c r="L107">
        <f t="shared" si="77"/>
        <v>3.3437273023812111</v>
      </c>
      <c r="M107" s="5">
        <f t="shared" si="78"/>
        <v>3</v>
      </c>
      <c r="N107" s="5">
        <f t="shared" si="7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21</v>
      </c>
      <c r="W107" s="1">
        <v>4</v>
      </c>
      <c r="X107">
        <f t="shared" si="81"/>
        <v>400000</v>
      </c>
      <c r="Y107" s="3">
        <f t="shared" si="82"/>
        <v>4</v>
      </c>
      <c r="Z107">
        <f t="shared" si="83"/>
        <v>110212</v>
      </c>
      <c r="AA107">
        <v>27553</v>
      </c>
      <c r="AB107">
        <f t="shared" si="84"/>
        <v>85026.559999999998</v>
      </c>
      <c r="AC107">
        <f t="shared" si="85"/>
        <v>3.085927485210322</v>
      </c>
      <c r="AD107" s="5">
        <f t="shared" si="86"/>
        <v>3</v>
      </c>
      <c r="AE107" s="5">
        <f t="shared" si="87"/>
        <v>4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22</v>
      </c>
      <c r="AM107" s="1">
        <v>4</v>
      </c>
      <c r="AN107">
        <f t="shared" si="89"/>
        <v>40000</v>
      </c>
      <c r="AO107" s="3">
        <f t="shared" si="90"/>
        <v>9</v>
      </c>
      <c r="AP107">
        <f t="shared" si="91"/>
        <v>155672</v>
      </c>
      <c r="AQ107">
        <v>38918</v>
      </c>
      <c r="AR107">
        <f t="shared" si="92"/>
        <v>321109.56</v>
      </c>
      <c r="AS107">
        <f t="shared" si="93"/>
        <v>8.250926563543862</v>
      </c>
      <c r="AT107" s="5">
        <f t="shared" si="94"/>
        <v>8</v>
      </c>
      <c r="AU107" s="5">
        <f t="shared" si="95"/>
        <v>9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22</v>
      </c>
      <c r="F108" s="1">
        <v>2</v>
      </c>
      <c r="G108">
        <f t="shared" si="74"/>
        <v>400000</v>
      </c>
      <c r="H108" s="3">
        <f t="shared" si="75"/>
        <v>4</v>
      </c>
      <c r="I108">
        <f t="shared" si="72"/>
        <v>70192</v>
      </c>
      <c r="J108">
        <v>35096</v>
      </c>
      <c r="K108">
        <f t="shared" si="76"/>
        <v>123009.04</v>
      </c>
      <c r="L108">
        <f t="shared" si="77"/>
        <v>3.5049304764075675</v>
      </c>
      <c r="M108" s="5">
        <f t="shared" si="78"/>
        <v>3</v>
      </c>
      <c r="N108" s="5">
        <f t="shared" si="79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21</v>
      </c>
      <c r="W108" s="1">
        <v>3</v>
      </c>
      <c r="X108">
        <f t="shared" si="81"/>
        <v>400000</v>
      </c>
      <c r="Y108" s="3">
        <f t="shared" si="82"/>
        <v>3</v>
      </c>
      <c r="Z108">
        <f t="shared" si="83"/>
        <v>87036</v>
      </c>
      <c r="AA108">
        <v>29012</v>
      </c>
      <c r="AB108">
        <f t="shared" si="84"/>
        <v>85026.559999999998</v>
      </c>
      <c r="AC108">
        <f t="shared" si="85"/>
        <v>2.9307376258100097</v>
      </c>
      <c r="AD108" s="5">
        <f t="shared" si="86"/>
        <v>2</v>
      </c>
      <c r="AE108" s="5">
        <f t="shared" si="87"/>
        <v>3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22</v>
      </c>
      <c r="AM108" s="1">
        <v>3</v>
      </c>
      <c r="AN108">
        <f t="shared" si="89"/>
        <v>40000</v>
      </c>
      <c r="AO108" s="3">
        <f t="shared" si="90"/>
        <v>9</v>
      </c>
      <c r="AP108">
        <f t="shared" si="91"/>
        <v>109710</v>
      </c>
      <c r="AQ108">
        <v>36570</v>
      </c>
      <c r="AR108">
        <f t="shared" si="92"/>
        <v>321109.56</v>
      </c>
      <c r="AS108">
        <f t="shared" si="93"/>
        <v>8.780682526661197</v>
      </c>
      <c r="AT108" s="5">
        <f t="shared" si="94"/>
        <v>8</v>
      </c>
      <c r="AU108" s="5">
        <f t="shared" si="95"/>
        <v>9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21</v>
      </c>
      <c r="F109" s="1">
        <v>2</v>
      </c>
      <c r="G109">
        <f t="shared" si="74"/>
        <v>400000</v>
      </c>
      <c r="H109" s="3">
        <f t="shared" si="75"/>
        <v>4</v>
      </c>
      <c r="I109">
        <f t="shared" si="72"/>
        <v>64896</v>
      </c>
      <c r="J109">
        <v>32448</v>
      </c>
      <c r="K109">
        <f t="shared" si="76"/>
        <v>123009.04</v>
      </c>
      <c r="L109">
        <f t="shared" si="77"/>
        <v>3.7909590729783034</v>
      </c>
      <c r="M109" s="5">
        <f t="shared" si="78"/>
        <v>3</v>
      </c>
      <c r="N109" s="5">
        <f t="shared" si="79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21</v>
      </c>
      <c r="W109" s="1">
        <v>3</v>
      </c>
      <c r="X109">
        <f t="shared" si="81"/>
        <v>400000</v>
      </c>
      <c r="Y109" s="3">
        <f t="shared" si="82"/>
        <v>3</v>
      </c>
      <c r="Z109">
        <f t="shared" si="83"/>
        <v>89241</v>
      </c>
      <c r="AA109">
        <v>29747</v>
      </c>
      <c r="AB109">
        <f t="shared" si="84"/>
        <v>85026.559999999998</v>
      </c>
      <c r="AC109">
        <f t="shared" si="85"/>
        <v>2.8583238645913873</v>
      </c>
      <c r="AD109" s="5">
        <f t="shared" si="86"/>
        <v>2</v>
      </c>
      <c r="AE109" s="5">
        <f t="shared" si="87"/>
        <v>3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22</v>
      </c>
      <c r="AM109" s="1">
        <v>3</v>
      </c>
      <c r="AN109">
        <f t="shared" si="89"/>
        <v>40000</v>
      </c>
      <c r="AO109" s="3">
        <f t="shared" si="90"/>
        <v>10</v>
      </c>
      <c r="AP109">
        <f t="shared" si="91"/>
        <v>101298</v>
      </c>
      <c r="AQ109">
        <v>33766</v>
      </c>
      <c r="AR109">
        <f t="shared" si="92"/>
        <v>321109.56</v>
      </c>
      <c r="AS109">
        <f t="shared" si="93"/>
        <v>9.5098489604928034</v>
      </c>
      <c r="AT109" s="5">
        <f t="shared" si="94"/>
        <v>9</v>
      </c>
      <c r="AU109" s="5">
        <f t="shared" si="95"/>
        <v>10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21</v>
      </c>
      <c r="F110" s="1">
        <v>2</v>
      </c>
      <c r="G110">
        <f t="shared" si="74"/>
        <v>400000</v>
      </c>
      <c r="H110" s="3">
        <f t="shared" si="75"/>
        <v>5</v>
      </c>
      <c r="I110">
        <f t="shared" si="72"/>
        <v>59936</v>
      </c>
      <c r="J110">
        <v>29968</v>
      </c>
      <c r="K110">
        <f t="shared" si="76"/>
        <v>123009.04</v>
      </c>
      <c r="L110">
        <f t="shared" si="77"/>
        <v>4.1046796583021887</v>
      </c>
      <c r="M110" s="5">
        <f t="shared" si="78"/>
        <v>4</v>
      </c>
      <c r="N110" s="5">
        <f t="shared" si="79"/>
        <v>5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21</v>
      </c>
      <c r="W110" s="1">
        <v>2</v>
      </c>
      <c r="X110">
        <f t="shared" si="81"/>
        <v>400000</v>
      </c>
      <c r="Y110" s="3">
        <f t="shared" si="82"/>
        <v>3</v>
      </c>
      <c r="Z110">
        <f t="shared" si="83"/>
        <v>60968</v>
      </c>
      <c r="AA110">
        <v>30484</v>
      </c>
      <c r="AB110">
        <f t="shared" si="84"/>
        <v>85026.559999999998</v>
      </c>
      <c r="AC110">
        <f t="shared" si="85"/>
        <v>2.789219262563968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21</v>
      </c>
      <c r="AM110" s="1">
        <v>2</v>
      </c>
      <c r="AN110">
        <f t="shared" si="89"/>
        <v>40000</v>
      </c>
      <c r="AO110" s="3">
        <f t="shared" si="90"/>
        <v>11</v>
      </c>
      <c r="AP110">
        <f t="shared" si="91"/>
        <v>60522</v>
      </c>
      <c r="AQ110">
        <v>30261</v>
      </c>
      <c r="AR110">
        <f t="shared" si="92"/>
        <v>321109.56</v>
      </c>
      <c r="AS110">
        <f t="shared" si="93"/>
        <v>10.611333399425002</v>
      </c>
      <c r="AT110" s="5">
        <f t="shared" si="94"/>
        <v>10</v>
      </c>
      <c r="AU110" s="5">
        <f t="shared" si="95"/>
        <v>11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21</v>
      </c>
      <c r="F111" s="1">
        <v>2</v>
      </c>
      <c r="G111">
        <f t="shared" si="74"/>
        <v>400000</v>
      </c>
      <c r="H111" s="3">
        <f t="shared" si="75"/>
        <v>5</v>
      </c>
      <c r="I111">
        <f t="shared" si="72"/>
        <v>53806</v>
      </c>
      <c r="J111">
        <v>26903</v>
      </c>
      <c r="K111">
        <f t="shared" si="76"/>
        <v>123009.04</v>
      </c>
      <c r="L111">
        <f t="shared" si="77"/>
        <v>4.5723168419878819</v>
      </c>
      <c r="M111" s="5">
        <f t="shared" si="78"/>
        <v>4</v>
      </c>
      <c r="N111" s="5">
        <f t="shared" si="79"/>
        <v>5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21</v>
      </c>
      <c r="W111" s="1">
        <v>2</v>
      </c>
      <c r="X111">
        <f t="shared" si="81"/>
        <v>400000</v>
      </c>
      <c r="Y111" s="3">
        <f t="shared" si="82"/>
        <v>3</v>
      </c>
      <c r="Z111">
        <f t="shared" si="83"/>
        <v>60098</v>
      </c>
      <c r="AA111">
        <v>30049</v>
      </c>
      <c r="AB111">
        <f t="shared" si="84"/>
        <v>85026.559999999998</v>
      </c>
      <c r="AC111">
        <f t="shared" si="85"/>
        <v>2.8295969915804187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21</v>
      </c>
      <c r="AM111" s="1">
        <v>2</v>
      </c>
      <c r="AN111">
        <f t="shared" si="89"/>
        <v>40000</v>
      </c>
      <c r="AO111" s="3">
        <f t="shared" si="90"/>
        <v>13</v>
      </c>
      <c r="AP111">
        <f t="shared" si="91"/>
        <v>53214</v>
      </c>
      <c r="AQ111">
        <v>26607</v>
      </c>
      <c r="AR111">
        <f t="shared" si="92"/>
        <v>321109.56</v>
      </c>
      <c r="AS111">
        <f t="shared" si="93"/>
        <v>12.068612019393393</v>
      </c>
      <c r="AT111" s="5">
        <f t="shared" si="94"/>
        <v>12</v>
      </c>
      <c r="AU111" s="5">
        <f t="shared" si="95"/>
        <v>13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21</v>
      </c>
      <c r="F112" s="1">
        <v>2</v>
      </c>
      <c r="G112">
        <f t="shared" si="74"/>
        <v>400000</v>
      </c>
      <c r="H112" s="3">
        <f t="shared" si="75"/>
        <v>6</v>
      </c>
      <c r="I112">
        <f t="shared" si="72"/>
        <v>47704</v>
      </c>
      <c r="J112">
        <v>23852</v>
      </c>
      <c r="K112">
        <f t="shared" si="76"/>
        <v>123009.04</v>
      </c>
      <c r="L112">
        <f t="shared" si="77"/>
        <v>5.1571792721784337</v>
      </c>
      <c r="M112" s="5">
        <f t="shared" si="78"/>
        <v>5</v>
      </c>
      <c r="N112" s="5">
        <f t="shared" si="79"/>
        <v>6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21</v>
      </c>
      <c r="W112" s="1">
        <v>2</v>
      </c>
      <c r="X112">
        <f t="shared" si="81"/>
        <v>400000</v>
      </c>
      <c r="Y112" s="3">
        <f t="shared" si="82"/>
        <v>3</v>
      </c>
      <c r="Z112">
        <f t="shared" si="83"/>
        <v>59288</v>
      </c>
      <c r="AA112">
        <v>29644</v>
      </c>
      <c r="AB112">
        <f t="shared" si="84"/>
        <v>85026.559999999998</v>
      </c>
      <c r="AC112">
        <f t="shared" si="85"/>
        <v>2.8682552961813519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21</v>
      </c>
      <c r="AM112" s="1">
        <v>2</v>
      </c>
      <c r="AN112">
        <f t="shared" si="89"/>
        <v>40000</v>
      </c>
      <c r="AO112" s="3">
        <f t="shared" si="90"/>
        <v>14</v>
      </c>
      <c r="AP112">
        <f t="shared" si="91"/>
        <v>46668</v>
      </c>
      <c r="AQ112">
        <v>23334</v>
      </c>
      <c r="AR112">
        <f t="shared" si="92"/>
        <v>321109.56</v>
      </c>
      <c r="AS112">
        <f t="shared" si="93"/>
        <v>13.761445101568526</v>
      </c>
      <c r="AT112" s="5">
        <f t="shared" si="94"/>
        <v>13</v>
      </c>
      <c r="AU112" s="5">
        <f t="shared" si="95"/>
        <v>14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21</v>
      </c>
      <c r="F113" s="1">
        <v>2</v>
      </c>
      <c r="G113">
        <f t="shared" si="74"/>
        <v>400000</v>
      </c>
      <c r="H113" s="3">
        <f t="shared" si="75"/>
        <v>6</v>
      </c>
      <c r="I113">
        <f t="shared" si="72"/>
        <v>42084</v>
      </c>
      <c r="J113">
        <v>21042</v>
      </c>
      <c r="K113">
        <f t="shared" si="76"/>
        <v>123009.04</v>
      </c>
      <c r="L113">
        <f t="shared" si="77"/>
        <v>5.8458815701929474</v>
      </c>
      <c r="M113" s="5">
        <f t="shared" si="78"/>
        <v>5</v>
      </c>
      <c r="N113" s="5">
        <f t="shared" si="79"/>
        <v>6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21</v>
      </c>
      <c r="W113" s="1">
        <v>2</v>
      </c>
      <c r="X113">
        <f t="shared" si="81"/>
        <v>400000</v>
      </c>
      <c r="Y113" s="3">
        <f t="shared" si="82"/>
        <v>4</v>
      </c>
      <c r="Z113">
        <f t="shared" si="83"/>
        <v>56662</v>
      </c>
      <c r="AA113">
        <v>28331</v>
      </c>
      <c r="AB113">
        <f t="shared" si="84"/>
        <v>85026.559999999998</v>
      </c>
      <c r="AC113">
        <f t="shared" si="85"/>
        <v>3.0011845681409057</v>
      </c>
      <c r="AD113" s="5">
        <f t="shared" si="86"/>
        <v>3</v>
      </c>
      <c r="AE113" s="5">
        <f t="shared" si="87"/>
        <v>4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21</v>
      </c>
      <c r="AM113" s="1">
        <v>2</v>
      </c>
      <c r="AN113">
        <f t="shared" si="89"/>
        <v>40000</v>
      </c>
      <c r="AO113" s="3">
        <f t="shared" si="90"/>
        <v>17</v>
      </c>
      <c r="AP113">
        <f t="shared" si="91"/>
        <v>39498</v>
      </c>
      <c r="AQ113">
        <v>19749</v>
      </c>
      <c r="AR113">
        <f t="shared" si="92"/>
        <v>321109.56</v>
      </c>
      <c r="AS113">
        <f t="shared" si="93"/>
        <v>16.259535166337535</v>
      </c>
      <c r="AT113" s="5">
        <f t="shared" si="94"/>
        <v>16</v>
      </c>
      <c r="AU113" s="5">
        <f t="shared" si="95"/>
        <v>17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21</v>
      </c>
      <c r="F114" s="1">
        <v>2</v>
      </c>
      <c r="G114">
        <f t="shared" si="74"/>
        <v>400000</v>
      </c>
      <c r="H114" s="3">
        <f t="shared" si="75"/>
        <v>7</v>
      </c>
      <c r="I114">
        <f t="shared" si="72"/>
        <v>36344</v>
      </c>
      <c r="J114">
        <v>18172</v>
      </c>
      <c r="K114">
        <f t="shared" si="76"/>
        <v>123009.04</v>
      </c>
      <c r="L114">
        <f t="shared" si="77"/>
        <v>6.7691525423728809</v>
      </c>
      <c r="M114" s="5">
        <f>_xlfn.FLOOR.PRECISE(L114)</f>
        <v>6</v>
      </c>
      <c r="N114" s="5">
        <f t="shared" si="79"/>
        <v>7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21</v>
      </c>
      <c r="W114" s="1">
        <v>2</v>
      </c>
      <c r="X114">
        <f t="shared" si="81"/>
        <v>400000</v>
      </c>
      <c r="Y114" s="3">
        <f t="shared" si="82"/>
        <v>4</v>
      </c>
      <c r="Z114">
        <f t="shared" si="83"/>
        <v>53420</v>
      </c>
      <c r="AA114">
        <v>26710</v>
      </c>
      <c r="AB114">
        <f t="shared" si="84"/>
        <v>85026.559999999998</v>
      </c>
      <c r="AC114">
        <f t="shared" si="85"/>
        <v>3.1833230999625606</v>
      </c>
      <c r="AD114" s="5">
        <f t="shared" si="86"/>
        <v>3</v>
      </c>
      <c r="AE114" s="5">
        <f t="shared" si="87"/>
        <v>4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21</v>
      </c>
      <c r="AM114" s="1">
        <v>2</v>
      </c>
      <c r="AN114">
        <f t="shared" si="89"/>
        <v>40000</v>
      </c>
      <c r="AO114" s="3">
        <f t="shared" si="90"/>
        <v>20</v>
      </c>
      <c r="AP114">
        <f t="shared" si="91"/>
        <v>33026</v>
      </c>
      <c r="AQ114">
        <v>16513</v>
      </c>
      <c r="AR114">
        <f t="shared" si="92"/>
        <v>321109.56</v>
      </c>
      <c r="AS114">
        <f t="shared" si="93"/>
        <v>19.445864470417249</v>
      </c>
      <c r="AT114" s="5">
        <f t="shared" si="94"/>
        <v>19</v>
      </c>
      <c r="AU114" s="5">
        <f t="shared" si="95"/>
        <v>20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20</v>
      </c>
      <c r="F115" s="1">
        <v>2</v>
      </c>
      <c r="G115">
        <f t="shared" si="74"/>
        <v>400000</v>
      </c>
      <c r="H115" s="3">
        <f t="shared" si="75"/>
        <v>9</v>
      </c>
      <c r="I115">
        <f t="shared" si="72"/>
        <v>30226</v>
      </c>
      <c r="J115">
        <v>15113</v>
      </c>
      <c r="K115">
        <f t="shared" si="76"/>
        <v>123009.04</v>
      </c>
      <c r="L115">
        <f t="shared" si="77"/>
        <v>8.1392867068087078</v>
      </c>
      <c r="M115" s="5">
        <f t="shared" si="78"/>
        <v>8</v>
      </c>
      <c r="N115" s="5">
        <f t="shared" si="79"/>
        <v>9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21</v>
      </c>
      <c r="W115" s="1">
        <v>2</v>
      </c>
      <c r="X115">
        <f t="shared" si="81"/>
        <v>400000</v>
      </c>
      <c r="Y115" s="3">
        <f t="shared" si="82"/>
        <v>4</v>
      </c>
      <c r="Z115">
        <f t="shared" si="83"/>
        <v>50132</v>
      </c>
      <c r="AA115">
        <v>25066</v>
      </c>
      <c r="AB115">
        <f t="shared" si="84"/>
        <v>85026.559999999998</v>
      </c>
      <c r="AC115">
        <f t="shared" si="85"/>
        <v>3.3921072368945984</v>
      </c>
      <c r="AD115" s="5">
        <f t="shared" si="86"/>
        <v>3</v>
      </c>
      <c r="AE115" s="5">
        <f t="shared" si="87"/>
        <v>4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20</v>
      </c>
      <c r="AM115" s="1">
        <v>2</v>
      </c>
      <c r="AN115">
        <f t="shared" si="89"/>
        <v>40000</v>
      </c>
      <c r="AO115" s="3">
        <f t="shared" si="90"/>
        <v>24</v>
      </c>
      <c r="AP115">
        <f t="shared" si="91"/>
        <v>27416</v>
      </c>
      <c r="AQ115">
        <v>13708</v>
      </c>
      <c r="AR115">
        <f t="shared" si="92"/>
        <v>321109.56</v>
      </c>
      <c r="AS115">
        <f t="shared" si="93"/>
        <v>23.424975196965274</v>
      </c>
      <c r="AT115" s="5">
        <f t="shared" si="94"/>
        <v>23</v>
      </c>
      <c r="AU115" s="5">
        <f t="shared" si="95"/>
        <v>24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20</v>
      </c>
      <c r="F116" s="1">
        <v>2</v>
      </c>
      <c r="G116">
        <f t="shared" si="74"/>
        <v>400000</v>
      </c>
      <c r="H116" s="3">
        <f t="shared" si="75"/>
        <v>10</v>
      </c>
      <c r="I116">
        <f t="shared" si="72"/>
        <v>25416</v>
      </c>
      <c r="J116">
        <v>12708</v>
      </c>
      <c r="K116">
        <f t="shared" si="76"/>
        <v>123009.04</v>
      </c>
      <c r="L116">
        <f t="shared" si="77"/>
        <v>9.679653761410135</v>
      </c>
      <c r="M116" s="5">
        <f t="shared" si="78"/>
        <v>9</v>
      </c>
      <c r="N116" s="5">
        <f t="shared" si="79"/>
        <v>10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21</v>
      </c>
      <c r="W116" s="1">
        <v>2</v>
      </c>
      <c r="X116">
        <f t="shared" si="81"/>
        <v>400000</v>
      </c>
      <c r="Y116" s="3">
        <f t="shared" si="82"/>
        <v>4</v>
      </c>
      <c r="Z116">
        <f t="shared" si="83"/>
        <v>46234</v>
      </c>
      <c r="AA116">
        <v>23117</v>
      </c>
      <c r="AB116">
        <f t="shared" si="84"/>
        <v>85026.559999999998</v>
      </c>
      <c r="AC116">
        <f t="shared" si="85"/>
        <v>3.6780966388372192</v>
      </c>
      <c r="AD116" s="5">
        <f t="shared" si="86"/>
        <v>3</v>
      </c>
      <c r="AE116" s="5">
        <f t="shared" si="87"/>
        <v>4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20</v>
      </c>
      <c r="AM116" s="1">
        <v>2</v>
      </c>
      <c r="AN116">
        <f t="shared" si="89"/>
        <v>40000</v>
      </c>
      <c r="AO116" s="3">
        <f t="shared" si="90"/>
        <v>30</v>
      </c>
      <c r="AP116">
        <f t="shared" si="91"/>
        <v>22104</v>
      </c>
      <c r="AQ116">
        <v>11052</v>
      </c>
      <c r="AR116">
        <f t="shared" si="92"/>
        <v>321109.56</v>
      </c>
      <c r="AS116">
        <f t="shared" si="93"/>
        <v>29.05442996742671</v>
      </c>
      <c r="AT116" s="5">
        <f t="shared" si="94"/>
        <v>29</v>
      </c>
      <c r="AU116" s="5">
        <f t="shared" si="95"/>
        <v>30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20</v>
      </c>
      <c r="F117" s="1">
        <v>2</v>
      </c>
      <c r="G117">
        <f t="shared" si="74"/>
        <v>400000</v>
      </c>
      <c r="H117" s="3">
        <f t="shared" si="75"/>
        <v>12</v>
      </c>
      <c r="I117">
        <f t="shared" si="72"/>
        <v>20548</v>
      </c>
      <c r="J117">
        <v>10274</v>
      </c>
      <c r="K117">
        <f t="shared" si="76"/>
        <v>123009.04</v>
      </c>
      <c r="L117">
        <f t="shared" si="77"/>
        <v>11.972847965738758</v>
      </c>
      <c r="M117" s="5">
        <f t="shared" si="78"/>
        <v>11</v>
      </c>
      <c r="N117" s="5">
        <f t="shared" si="79"/>
        <v>12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21</v>
      </c>
      <c r="W117" s="1">
        <v>2</v>
      </c>
      <c r="X117">
        <f t="shared" si="81"/>
        <v>400000</v>
      </c>
      <c r="Y117" s="3">
        <f t="shared" si="82"/>
        <v>5</v>
      </c>
      <c r="Z117">
        <f t="shared" si="83"/>
        <v>42400</v>
      </c>
      <c r="AA117">
        <v>21200</v>
      </c>
      <c r="AB117">
        <f t="shared" si="84"/>
        <v>85026.559999999998</v>
      </c>
      <c r="AC117">
        <f t="shared" si="85"/>
        <v>4.0106867924528302</v>
      </c>
      <c r="AD117" s="5">
        <f t="shared" si="86"/>
        <v>4</v>
      </c>
      <c r="AE117" s="5">
        <f t="shared" si="87"/>
        <v>5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20</v>
      </c>
      <c r="AM117" s="1">
        <v>2</v>
      </c>
      <c r="AN117">
        <f t="shared" si="89"/>
        <v>40000</v>
      </c>
      <c r="AO117" s="3">
        <f t="shared" si="90"/>
        <v>38</v>
      </c>
      <c r="AP117">
        <f t="shared" si="91"/>
        <v>17274</v>
      </c>
      <c r="AQ117">
        <v>8637</v>
      </c>
      <c r="AR117">
        <f t="shared" si="92"/>
        <v>321109.56</v>
      </c>
      <c r="AS117">
        <f t="shared" si="93"/>
        <v>37.178367488711359</v>
      </c>
      <c r="AT117" s="5">
        <f t="shared" si="94"/>
        <v>37</v>
      </c>
      <c r="AU117" s="5">
        <f t="shared" si="95"/>
        <v>38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20</v>
      </c>
      <c r="F118" s="1">
        <v>2</v>
      </c>
      <c r="G118">
        <f t="shared" si="74"/>
        <v>400000</v>
      </c>
      <c r="H118" s="3">
        <f t="shared" si="75"/>
        <v>15</v>
      </c>
      <c r="I118">
        <f t="shared" si="72"/>
        <v>16472</v>
      </c>
      <c r="J118">
        <v>8236</v>
      </c>
      <c r="K118">
        <f t="shared" si="76"/>
        <v>123009.04</v>
      </c>
      <c r="L118">
        <f t="shared" si="77"/>
        <v>14.935531811559008</v>
      </c>
      <c r="M118" s="5">
        <f t="shared" si="78"/>
        <v>14</v>
      </c>
      <c r="N118" s="5">
        <f t="shared" si="79"/>
        <v>15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21</v>
      </c>
      <c r="W118" s="1">
        <v>2</v>
      </c>
      <c r="X118">
        <f t="shared" si="81"/>
        <v>400000</v>
      </c>
      <c r="Y118" s="3">
        <f t="shared" si="82"/>
        <v>5</v>
      </c>
      <c r="Z118">
        <f t="shared" si="83"/>
        <v>37580</v>
      </c>
      <c r="AA118">
        <v>18790</v>
      </c>
      <c r="AB118">
        <f t="shared" si="84"/>
        <v>85026.559999999998</v>
      </c>
      <c r="AC118">
        <f t="shared" si="85"/>
        <v>4.5250963278339542</v>
      </c>
      <c r="AD118" s="5">
        <f t="shared" si="86"/>
        <v>4</v>
      </c>
      <c r="AE118" s="5">
        <f t="shared" si="87"/>
        <v>5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19</v>
      </c>
      <c r="AM118" s="1">
        <v>2</v>
      </c>
      <c r="AN118">
        <f t="shared" si="89"/>
        <v>40000</v>
      </c>
      <c r="AO118" s="3">
        <f t="shared" si="90"/>
        <v>49</v>
      </c>
      <c r="AP118">
        <f t="shared" si="91"/>
        <v>13130</v>
      </c>
      <c r="AQ118">
        <v>6565</v>
      </c>
      <c r="AR118">
        <f t="shared" si="92"/>
        <v>321109.56</v>
      </c>
      <c r="AS118">
        <f t="shared" si="93"/>
        <v>48.912347296268088</v>
      </c>
      <c r="AT118" s="5">
        <f t="shared" si="94"/>
        <v>48</v>
      </c>
      <c r="AU118" s="5">
        <f t="shared" si="95"/>
        <v>49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19</v>
      </c>
      <c r="F119" s="1">
        <v>2</v>
      </c>
      <c r="G119">
        <f t="shared" si="74"/>
        <v>400000</v>
      </c>
      <c r="H119" s="3">
        <f t="shared" si="75"/>
        <v>20</v>
      </c>
      <c r="I119">
        <f t="shared" si="72"/>
        <v>12654</v>
      </c>
      <c r="J119">
        <v>6327</v>
      </c>
      <c r="K119">
        <f t="shared" si="76"/>
        <v>123009.04</v>
      </c>
      <c r="L119">
        <f t="shared" si="77"/>
        <v>19.441921921921921</v>
      </c>
      <c r="M119" s="5">
        <f t="shared" si="78"/>
        <v>19</v>
      </c>
      <c r="N119" s="5">
        <f t="shared" si="79"/>
        <v>20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21</v>
      </c>
      <c r="W119" s="1">
        <v>2</v>
      </c>
      <c r="X119">
        <f t="shared" si="81"/>
        <v>400000</v>
      </c>
      <c r="Y119" s="3">
        <f t="shared" si="82"/>
        <v>6</v>
      </c>
      <c r="Z119">
        <f t="shared" si="83"/>
        <v>32906</v>
      </c>
      <c r="AA119">
        <v>16453</v>
      </c>
      <c r="AB119">
        <f t="shared" si="84"/>
        <v>85026.559999999998</v>
      </c>
      <c r="AC119">
        <f t="shared" si="85"/>
        <v>5.167845377742661</v>
      </c>
      <c r="AD119" s="5">
        <f t="shared" si="86"/>
        <v>5</v>
      </c>
      <c r="AE119" s="5">
        <f t="shared" si="87"/>
        <v>6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19</v>
      </c>
      <c r="AM119" s="1">
        <v>2</v>
      </c>
      <c r="AN119">
        <f t="shared" si="89"/>
        <v>40000</v>
      </c>
      <c r="AO119" s="3">
        <f t="shared" si="90"/>
        <v>68</v>
      </c>
      <c r="AP119">
        <f t="shared" si="91"/>
        <v>9472</v>
      </c>
      <c r="AQ119">
        <v>4736</v>
      </c>
      <c r="AR119">
        <f t="shared" si="92"/>
        <v>321109.56</v>
      </c>
      <c r="AS119">
        <f t="shared" si="93"/>
        <v>67.801849662162155</v>
      </c>
      <c r="AT119" s="5">
        <f t="shared" si="94"/>
        <v>67</v>
      </c>
      <c r="AU119" s="5">
        <f t="shared" si="95"/>
        <v>68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19</v>
      </c>
      <c r="F120" s="1">
        <v>2</v>
      </c>
      <c r="G120">
        <f t="shared" si="74"/>
        <v>400000</v>
      </c>
      <c r="H120" s="3">
        <f t="shared" si="75"/>
        <v>26</v>
      </c>
      <c r="I120">
        <f t="shared" si="72"/>
        <v>9646</v>
      </c>
      <c r="J120">
        <v>4823</v>
      </c>
      <c r="K120">
        <f t="shared" si="76"/>
        <v>123009.04</v>
      </c>
      <c r="L120">
        <f t="shared" si="77"/>
        <v>25.504673439767778</v>
      </c>
      <c r="M120" s="5">
        <f t="shared" si="78"/>
        <v>25</v>
      </c>
      <c r="N120" s="5">
        <f t="shared" si="79"/>
        <v>26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20</v>
      </c>
      <c r="W120" s="1">
        <v>2</v>
      </c>
      <c r="X120">
        <f t="shared" si="81"/>
        <v>400000</v>
      </c>
      <c r="Y120" s="3">
        <f t="shared" si="82"/>
        <v>6</v>
      </c>
      <c r="Z120">
        <f t="shared" si="83"/>
        <v>28660</v>
      </c>
      <c r="AA120">
        <v>14330</v>
      </c>
      <c r="AB120">
        <f t="shared" si="84"/>
        <v>85026.559999999998</v>
      </c>
      <c r="AC120">
        <f t="shared" si="85"/>
        <v>5.9334654570830425</v>
      </c>
      <c r="AD120" s="5">
        <f t="shared" si="86"/>
        <v>5</v>
      </c>
      <c r="AE120" s="5">
        <f t="shared" si="87"/>
        <v>6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18</v>
      </c>
      <c r="AM120" s="1">
        <v>2</v>
      </c>
      <c r="AN120">
        <f t="shared" si="89"/>
        <v>40000</v>
      </c>
      <c r="AO120" s="3">
        <f t="shared" si="90"/>
        <v>98</v>
      </c>
      <c r="AP120">
        <f t="shared" si="91"/>
        <v>6584</v>
      </c>
      <c r="AQ120">
        <v>3292</v>
      </c>
      <c r="AR120">
        <f t="shared" si="92"/>
        <v>321109.56</v>
      </c>
      <c r="AS120">
        <f t="shared" si="93"/>
        <v>97.542393681652484</v>
      </c>
      <c r="AT120" s="5">
        <f t="shared" si="94"/>
        <v>97</v>
      </c>
      <c r="AU120" s="5">
        <f t="shared" si="95"/>
        <v>98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18</v>
      </c>
      <c r="F121" s="1">
        <v>2</v>
      </c>
      <c r="G121">
        <f t="shared" si="74"/>
        <v>400000</v>
      </c>
      <c r="H121" s="3">
        <f t="shared" si="75"/>
        <v>37</v>
      </c>
      <c r="I121">
        <f t="shared" si="72"/>
        <v>6674</v>
      </c>
      <c r="J121">
        <v>3337</v>
      </c>
      <c r="K121">
        <f t="shared" si="76"/>
        <v>123009.04</v>
      </c>
      <c r="L121">
        <f t="shared" si="77"/>
        <v>36.862163620017981</v>
      </c>
      <c r="M121" s="5">
        <f t="shared" si="78"/>
        <v>36</v>
      </c>
      <c r="N121" s="5">
        <f t="shared" si="79"/>
        <v>37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20</v>
      </c>
      <c r="W121" s="1">
        <v>2</v>
      </c>
      <c r="X121">
        <f t="shared" si="81"/>
        <v>400000</v>
      </c>
      <c r="Y121" s="3">
        <f t="shared" si="82"/>
        <v>8</v>
      </c>
      <c r="Z121">
        <f t="shared" si="83"/>
        <v>23972</v>
      </c>
      <c r="AA121">
        <v>11986</v>
      </c>
      <c r="AB121">
        <f t="shared" si="84"/>
        <v>85026.559999999998</v>
      </c>
      <c r="AC121">
        <f t="shared" si="85"/>
        <v>7.0938227932588021</v>
      </c>
      <c r="AD121" s="5">
        <f t="shared" si="86"/>
        <v>7</v>
      </c>
      <c r="AE121" s="5">
        <f t="shared" si="87"/>
        <v>8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18</v>
      </c>
      <c r="AM121" s="1">
        <v>2</v>
      </c>
      <c r="AN121">
        <f t="shared" si="89"/>
        <v>40000</v>
      </c>
      <c r="AO121" s="3">
        <f t="shared" si="90"/>
        <v>144</v>
      </c>
      <c r="AP121">
        <f t="shared" si="91"/>
        <v>4466</v>
      </c>
      <c r="AQ121">
        <v>2233</v>
      </c>
      <c r="AR121">
        <f t="shared" si="92"/>
        <v>321109.56</v>
      </c>
      <c r="AS121">
        <f t="shared" si="93"/>
        <v>143.80186296462159</v>
      </c>
      <c r="AT121" s="5">
        <f t="shared" si="94"/>
        <v>143</v>
      </c>
      <c r="AU121" s="5">
        <f t="shared" si="95"/>
        <v>144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18</v>
      </c>
      <c r="F122" s="1">
        <v>2</v>
      </c>
      <c r="G122">
        <f t="shared" si="74"/>
        <v>400000</v>
      </c>
      <c r="H122" s="3">
        <f t="shared" si="75"/>
        <v>54</v>
      </c>
      <c r="I122">
        <f t="shared" si="72"/>
        <v>4556</v>
      </c>
      <c r="J122">
        <v>2278</v>
      </c>
      <c r="K122">
        <f t="shared" si="76"/>
        <v>123009.04</v>
      </c>
      <c r="L122">
        <f t="shared" si="77"/>
        <v>53.998700614574183</v>
      </c>
      <c r="M122" s="5">
        <f t="shared" si="78"/>
        <v>53</v>
      </c>
      <c r="N122" s="5">
        <f t="shared" si="79"/>
        <v>54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20</v>
      </c>
      <c r="W122" s="1">
        <v>2</v>
      </c>
      <c r="X122">
        <f t="shared" si="81"/>
        <v>400000</v>
      </c>
      <c r="Y122" s="3">
        <f t="shared" si="82"/>
        <v>9</v>
      </c>
      <c r="Z122">
        <f t="shared" si="83"/>
        <v>19860</v>
      </c>
      <c r="AA122">
        <v>9930</v>
      </c>
      <c r="AB122">
        <f t="shared" si="84"/>
        <v>85026.559999999998</v>
      </c>
      <c r="AC122">
        <f t="shared" si="85"/>
        <v>8.5625941591137966</v>
      </c>
      <c r="AD122" s="5">
        <f t="shared" si="86"/>
        <v>8</v>
      </c>
      <c r="AE122" s="5">
        <f t="shared" si="87"/>
        <v>9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17</v>
      </c>
      <c r="AM122" s="1">
        <v>2</v>
      </c>
      <c r="AN122">
        <f t="shared" si="89"/>
        <v>40000</v>
      </c>
      <c r="AO122" s="3">
        <f t="shared" si="90"/>
        <v>247</v>
      </c>
      <c r="AP122">
        <f t="shared" si="91"/>
        <v>2610</v>
      </c>
      <c r="AQ122">
        <v>1305</v>
      </c>
      <c r="AR122">
        <f t="shared" si="92"/>
        <v>321109.56</v>
      </c>
      <c r="AS122">
        <f t="shared" si="93"/>
        <v>246.06096551724139</v>
      </c>
      <c r="AT122" s="5">
        <f t="shared" si="94"/>
        <v>246</v>
      </c>
      <c r="AU122" s="5">
        <f t="shared" si="95"/>
        <v>247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17</v>
      </c>
      <c r="F123" s="1">
        <v>1</v>
      </c>
      <c r="G123">
        <f t="shared" si="74"/>
        <v>400000</v>
      </c>
      <c r="H123" s="3">
        <f t="shared" si="75"/>
        <v>89</v>
      </c>
      <c r="I123">
        <f t="shared" si="72"/>
        <v>1388</v>
      </c>
      <c r="J123">
        <v>1388</v>
      </c>
      <c r="K123">
        <f t="shared" si="76"/>
        <v>123009.04</v>
      </c>
      <c r="L123">
        <f t="shared" si="77"/>
        <v>88.623227665706054</v>
      </c>
      <c r="M123" s="5">
        <f t="shared" si="78"/>
        <v>88</v>
      </c>
      <c r="N123" s="5">
        <f t="shared" si="79"/>
        <v>89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19</v>
      </c>
      <c r="W123" s="1">
        <v>2</v>
      </c>
      <c r="X123">
        <f t="shared" si="81"/>
        <v>400000</v>
      </c>
      <c r="Y123" s="3">
        <f t="shared" si="82"/>
        <v>11</v>
      </c>
      <c r="Z123">
        <f t="shared" si="83"/>
        <v>15802</v>
      </c>
      <c r="AA123">
        <v>7901</v>
      </c>
      <c r="AB123">
        <f t="shared" si="84"/>
        <v>85026.559999999998</v>
      </c>
      <c r="AC123">
        <f t="shared" si="85"/>
        <v>10.761493481837741</v>
      </c>
      <c r="AD123" s="5">
        <f t="shared" si="86"/>
        <v>10</v>
      </c>
      <c r="AE123" s="5">
        <f t="shared" si="87"/>
        <v>11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16</v>
      </c>
      <c r="AM123" s="1">
        <v>1</v>
      </c>
      <c r="AN123">
        <f t="shared" si="89"/>
        <v>40000</v>
      </c>
      <c r="AO123" s="3">
        <f t="shared" si="90"/>
        <v>474</v>
      </c>
      <c r="AP123">
        <f t="shared" si="91"/>
        <v>678</v>
      </c>
      <c r="AQ123">
        <v>678</v>
      </c>
      <c r="AR123">
        <f t="shared" si="92"/>
        <v>321109.56</v>
      </c>
      <c r="AS123">
        <f t="shared" si="93"/>
        <v>473.6129203539823</v>
      </c>
      <c r="AT123" s="5">
        <f t="shared" si="94"/>
        <v>473</v>
      </c>
      <c r="AU123" s="5">
        <f t="shared" si="95"/>
        <v>474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16</v>
      </c>
      <c r="F124" s="1">
        <v>1</v>
      </c>
      <c r="G124">
        <f t="shared" si="74"/>
        <v>400000</v>
      </c>
      <c r="H124" s="3">
        <f t="shared" si="75"/>
        <v>150</v>
      </c>
      <c r="I124">
        <f t="shared" si="72"/>
        <v>824</v>
      </c>
      <c r="J124">
        <v>824</v>
      </c>
      <c r="K124">
        <f t="shared" si="76"/>
        <v>123009.04</v>
      </c>
      <c r="L124">
        <f t="shared" si="77"/>
        <v>149.28281553398057</v>
      </c>
      <c r="M124" s="5">
        <f t="shared" si="78"/>
        <v>149</v>
      </c>
      <c r="N124" s="5">
        <f t="shared" si="79"/>
        <v>150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19</v>
      </c>
      <c r="W124" s="1">
        <v>1</v>
      </c>
      <c r="X124">
        <f t="shared" si="81"/>
        <v>400000</v>
      </c>
      <c r="Y124" s="3">
        <f t="shared" si="82"/>
        <v>14</v>
      </c>
      <c r="Z124">
        <f t="shared" si="83"/>
        <v>6243</v>
      </c>
      <c r="AA124">
        <v>6243</v>
      </c>
      <c r="AB124">
        <f t="shared" si="84"/>
        <v>85026.559999999998</v>
      </c>
      <c r="AC124">
        <f t="shared" si="85"/>
        <v>13.61950344385712</v>
      </c>
      <c r="AD124" s="5">
        <f t="shared" si="86"/>
        <v>13</v>
      </c>
      <c r="AE124" s="5">
        <f t="shared" si="87"/>
        <v>14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14</v>
      </c>
      <c r="AM124" s="1">
        <v>1</v>
      </c>
      <c r="AN124">
        <f t="shared" si="89"/>
        <v>40000</v>
      </c>
      <c r="AO124" s="3">
        <f t="shared" si="90"/>
        <v>1265</v>
      </c>
      <c r="AP124">
        <f t="shared" si="91"/>
        <v>254</v>
      </c>
      <c r="AQ124">
        <v>254</v>
      </c>
      <c r="AR124">
        <f t="shared" si="92"/>
        <v>321109.56</v>
      </c>
      <c r="AS124">
        <f t="shared" si="93"/>
        <v>1264.2108661417324</v>
      </c>
      <c r="AT124" s="5">
        <f t="shared" si="94"/>
        <v>1264</v>
      </c>
      <c r="AU124" s="5">
        <f t="shared" si="95"/>
        <v>1265</v>
      </c>
    </row>
    <row r="125" spans="1:47" x14ac:dyDescent="0.2">
      <c r="F125" t="s">
        <v>20</v>
      </c>
      <c r="I125">
        <f>SUM(I100:I124)</f>
        <v>3075226</v>
      </c>
      <c r="J125">
        <f>SUM(J100:J124)</f>
        <v>499494</v>
      </c>
      <c r="W125" t="s">
        <v>20</v>
      </c>
      <c r="Z125">
        <f>SUM(Z100:Z124)</f>
        <v>2125664</v>
      </c>
      <c r="AA125">
        <f>SUM(AA100:AA124)</f>
        <v>487322</v>
      </c>
      <c r="AM125" t="s">
        <v>20</v>
      </c>
      <c r="AP125">
        <f>SUM(AP100:AP124)</f>
        <v>8027739</v>
      </c>
      <c r="AQ125">
        <f>SUM(AQ100:AQ124)</f>
        <v>499921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16</v>
      </c>
      <c r="F131" s="53">
        <v>64</v>
      </c>
      <c r="G131">
        <f>B$4/25</f>
        <v>400000</v>
      </c>
      <c r="H131" s="3">
        <f>N131</f>
        <v>11</v>
      </c>
      <c r="I131">
        <f t="shared" ref="I131:I155" si="96">F131*J131</f>
        <v>649088</v>
      </c>
      <c r="J131">
        <v>10142</v>
      </c>
      <c r="K131">
        <f>I$156/25</f>
        <v>105753.64</v>
      </c>
      <c r="L131">
        <f>K131/J131</f>
        <v>10.427296391244331</v>
      </c>
      <c r="M131" s="5">
        <f>_xlfn.FLOOR.PRECISE(L131)</f>
        <v>10</v>
      </c>
      <c r="N131" s="5">
        <f>ROUNDUP(L131,0)</f>
        <v>11</v>
      </c>
      <c r="O131" s="1"/>
      <c r="P131" s="1"/>
      <c r="Q131" s="1"/>
      <c r="R131" s="1"/>
      <c r="S131" s="1"/>
      <c r="T131" s="1"/>
      <c r="U131" s="53" t="s">
        <v>9</v>
      </c>
      <c r="V131" s="1">
        <v>15</v>
      </c>
      <c r="W131" s="53">
        <v>31</v>
      </c>
      <c r="X131">
        <f>S$4/25</f>
        <v>400000</v>
      </c>
      <c r="Y131" s="3">
        <f>AE131</f>
        <v>27</v>
      </c>
      <c r="Z131">
        <f>W131*AA131</f>
        <v>73470</v>
      </c>
      <c r="AA131">
        <v>2370</v>
      </c>
      <c r="AB131">
        <f>Z$156/25</f>
        <v>62717.2</v>
      </c>
      <c r="AC131">
        <f>AB131/AA131</f>
        <v>26.462953586497889</v>
      </c>
      <c r="AD131" s="5">
        <f>_xlfn.FLOOR.PRECISE(AC131)</f>
        <v>26</v>
      </c>
      <c r="AE131" s="5">
        <f>ROUNDUP(AC131,0)</f>
        <v>27</v>
      </c>
      <c r="AF131" s="1"/>
      <c r="AG131" s="1"/>
      <c r="AH131" s="1"/>
      <c r="AI131" s="1"/>
      <c r="AJ131" s="1"/>
      <c r="AK131" s="53" t="s">
        <v>9</v>
      </c>
      <c r="AL131" s="1">
        <v>16</v>
      </c>
      <c r="AM131" s="53">
        <v>57</v>
      </c>
      <c r="AN131">
        <f>AI$4/25</f>
        <v>40000</v>
      </c>
      <c r="AO131" s="3">
        <f>AU131</f>
        <v>12</v>
      </c>
      <c r="AP131">
        <f>AM131*AQ131</f>
        <v>572394</v>
      </c>
      <c r="AQ131">
        <v>10042</v>
      </c>
      <c r="AR131">
        <f>AP$156/25</f>
        <v>114042.8</v>
      </c>
      <c r="AS131">
        <f>AR131/AQ131</f>
        <v>11.356582354112726</v>
      </c>
      <c r="AT131" s="5">
        <f>_xlfn.FLOOR.PRECISE(AS131)</f>
        <v>11</v>
      </c>
      <c r="AU131" s="5">
        <f>ROUNDUP(AS131,0)</f>
        <v>12</v>
      </c>
    </row>
    <row r="132" spans="1:47" x14ac:dyDescent="0.2">
      <c r="A132" s="1"/>
      <c r="B132" s="1"/>
      <c r="C132" s="1"/>
      <c r="D132" s="53" t="s">
        <v>10</v>
      </c>
      <c r="E132" s="1">
        <v>16</v>
      </c>
      <c r="F132" s="53">
        <v>19</v>
      </c>
      <c r="G132">
        <f t="shared" ref="G132:G155" si="97">B$4/25</f>
        <v>400000</v>
      </c>
      <c r="H132" s="3">
        <f t="shared" ref="H132:H155" si="98">N132</f>
        <v>5</v>
      </c>
      <c r="I132">
        <f t="shared" si="96"/>
        <v>408766</v>
      </c>
      <c r="J132">
        <v>21514</v>
      </c>
      <c r="K132">
        <f t="shared" ref="K132:K155" si="99">I$156/25</f>
        <v>105753.64</v>
      </c>
      <c r="L132">
        <f t="shared" ref="L132:L155" si="100">K132/J132</f>
        <v>4.9155731151808126</v>
      </c>
      <c r="M132" s="5">
        <f t="shared" ref="M132:M155" si="101">_xlfn.FLOOR.PRECISE(L132)</f>
        <v>4</v>
      </c>
      <c r="N132" s="5">
        <f t="shared" ref="N132:N155" si="102">ROUNDUP(L132,0)</f>
        <v>5</v>
      </c>
      <c r="O132" s="1"/>
      <c r="P132" s="1"/>
      <c r="Q132" s="1"/>
      <c r="R132" s="1"/>
      <c r="S132" s="1"/>
      <c r="T132" s="1"/>
      <c r="U132" s="53" t="s">
        <v>10</v>
      </c>
      <c r="V132" s="1">
        <v>15</v>
      </c>
      <c r="W132" s="53">
        <v>11</v>
      </c>
      <c r="X132">
        <f t="shared" ref="X132:X155" si="103">S$4/25</f>
        <v>400000</v>
      </c>
      <c r="Y132" s="3">
        <f t="shared" ref="Y132:Y155" si="104">AE132</f>
        <v>11</v>
      </c>
      <c r="Z132">
        <f t="shared" ref="Z132:Z155" si="105">W132*AA132</f>
        <v>68959</v>
      </c>
      <c r="AA132">
        <v>6269</v>
      </c>
      <c r="AB132">
        <f t="shared" ref="AB132:AB155" si="106">Z$156/25</f>
        <v>62717.2</v>
      </c>
      <c r="AC132">
        <f t="shared" ref="AC132:AC155" si="107">AB132/AA132</f>
        <v>10.004338810017547</v>
      </c>
      <c r="AD132" s="5">
        <f t="shared" ref="AD132:AD155" si="108">_xlfn.FLOOR.PRECISE(AC132)</f>
        <v>10</v>
      </c>
      <c r="AE132" s="5">
        <f t="shared" ref="AE132:AE155" si="109">ROUNDUP(AC132,0)</f>
        <v>11</v>
      </c>
      <c r="AF132" s="1"/>
      <c r="AG132" s="1"/>
      <c r="AH132" s="1"/>
      <c r="AI132" s="1"/>
      <c r="AJ132" s="1"/>
      <c r="AK132" s="53" t="s">
        <v>10</v>
      </c>
      <c r="AL132" s="1">
        <v>16</v>
      </c>
      <c r="AM132" s="53">
        <v>12</v>
      </c>
      <c r="AN132">
        <f t="shared" ref="AN132:AN155" si="110">AI$4/25</f>
        <v>40000</v>
      </c>
      <c r="AO132" s="3">
        <f t="shared" ref="AO132:AO155" si="111">AU132</f>
        <v>6</v>
      </c>
      <c r="AP132">
        <f t="shared" ref="AP132:AP155" si="112">AM132*AQ132</f>
        <v>264012</v>
      </c>
      <c r="AQ132">
        <v>22001</v>
      </c>
      <c r="AR132">
        <f t="shared" ref="AR132:AR155" si="113">AP$156/25</f>
        <v>114042.8</v>
      </c>
      <c r="AS132">
        <f t="shared" ref="AS132:AS155" si="114">AR132/AQ132</f>
        <v>5.1835280214535704</v>
      </c>
      <c r="AT132" s="5">
        <f t="shared" ref="AT132:AT155" si="115">_xlfn.FLOOR.PRECISE(AS132)</f>
        <v>5</v>
      </c>
      <c r="AU132" s="5">
        <f t="shared" ref="AU132:AU155" si="116">ROUNDUP(AS132,0)</f>
        <v>6</v>
      </c>
    </row>
    <row r="133" spans="1:47" x14ac:dyDescent="0.2">
      <c r="A133" s="1"/>
      <c r="B133" s="1"/>
      <c r="C133" s="1"/>
      <c r="D133" s="53" t="s">
        <v>11</v>
      </c>
      <c r="E133" s="1">
        <v>16</v>
      </c>
      <c r="F133" s="53">
        <v>8</v>
      </c>
      <c r="G133">
        <f t="shared" si="97"/>
        <v>400000</v>
      </c>
      <c r="H133" s="3">
        <f t="shared" si="98"/>
        <v>4</v>
      </c>
      <c r="I133">
        <f t="shared" si="96"/>
        <v>234296</v>
      </c>
      <c r="J133">
        <v>29287</v>
      </c>
      <c r="K133">
        <f t="shared" si="99"/>
        <v>105753.64</v>
      </c>
      <c r="L133">
        <f t="shared" si="100"/>
        <v>3.610941373305562</v>
      </c>
      <c r="M133" s="5">
        <f t="shared" si="101"/>
        <v>3</v>
      </c>
      <c r="N133" s="5">
        <f t="shared" si="102"/>
        <v>4</v>
      </c>
      <c r="O133" s="1"/>
      <c r="P133" s="1"/>
      <c r="Q133" s="1"/>
      <c r="R133" s="1"/>
      <c r="S133" s="1"/>
      <c r="T133" s="1"/>
      <c r="U133" s="53" t="s">
        <v>11</v>
      </c>
      <c r="V133" s="1">
        <v>15</v>
      </c>
      <c r="W133" s="53">
        <v>9</v>
      </c>
      <c r="X133">
        <f t="shared" si="103"/>
        <v>400000</v>
      </c>
      <c r="Y133" s="3">
        <f t="shared" si="104"/>
        <v>6</v>
      </c>
      <c r="Z133">
        <f t="shared" si="105"/>
        <v>96012</v>
      </c>
      <c r="AA133">
        <v>10668</v>
      </c>
      <c r="AB133">
        <f t="shared" si="106"/>
        <v>62717.2</v>
      </c>
      <c r="AC133">
        <f t="shared" si="107"/>
        <v>5.8790026246719158</v>
      </c>
      <c r="AD133" s="5">
        <f t="shared" si="108"/>
        <v>5</v>
      </c>
      <c r="AE133" s="5">
        <f t="shared" si="109"/>
        <v>6</v>
      </c>
      <c r="AF133" s="1"/>
      <c r="AG133" s="1"/>
      <c r="AH133" s="1"/>
      <c r="AI133" s="1"/>
      <c r="AJ133" s="1"/>
      <c r="AK133" s="53" t="s">
        <v>11</v>
      </c>
      <c r="AL133" s="1">
        <v>16</v>
      </c>
      <c r="AM133" s="53">
        <v>11</v>
      </c>
      <c r="AN133">
        <f t="shared" si="110"/>
        <v>40000</v>
      </c>
      <c r="AO133" s="3">
        <f t="shared" si="111"/>
        <v>4</v>
      </c>
      <c r="AP133">
        <f t="shared" si="112"/>
        <v>342738</v>
      </c>
      <c r="AQ133">
        <v>31158</v>
      </c>
      <c r="AR133">
        <f t="shared" si="113"/>
        <v>114042.8</v>
      </c>
      <c r="AS133">
        <f t="shared" si="114"/>
        <v>3.660145067077476</v>
      </c>
      <c r="AT133" s="5">
        <f t="shared" si="115"/>
        <v>3</v>
      </c>
      <c r="AU133" s="5">
        <f t="shared" si="116"/>
        <v>4</v>
      </c>
    </row>
    <row r="134" spans="1:47" x14ac:dyDescent="0.2">
      <c r="A134" s="1"/>
      <c r="B134" s="1"/>
      <c r="C134" s="1"/>
      <c r="D134" s="53" t="s">
        <v>12</v>
      </c>
      <c r="E134" s="1">
        <v>16</v>
      </c>
      <c r="F134" s="1">
        <v>6</v>
      </c>
      <c r="G134">
        <f t="shared" si="97"/>
        <v>400000</v>
      </c>
      <c r="H134" s="3">
        <f t="shared" si="98"/>
        <v>4</v>
      </c>
      <c r="I134">
        <f t="shared" si="96"/>
        <v>208470</v>
      </c>
      <c r="J134">
        <v>34745</v>
      </c>
      <c r="K134">
        <f t="shared" si="99"/>
        <v>105753.64</v>
      </c>
      <c r="L134">
        <f t="shared" si="100"/>
        <v>3.0437081594474025</v>
      </c>
      <c r="M134" s="5">
        <f t="shared" si="101"/>
        <v>3</v>
      </c>
      <c r="N134" s="5">
        <f t="shared" si="102"/>
        <v>4</v>
      </c>
      <c r="O134" s="1"/>
      <c r="P134" s="1"/>
      <c r="Q134" s="1"/>
      <c r="R134" s="1"/>
      <c r="S134" s="1"/>
      <c r="T134" s="1"/>
      <c r="U134" s="53" t="s">
        <v>12</v>
      </c>
      <c r="V134" s="1">
        <v>15</v>
      </c>
      <c r="W134" s="1">
        <v>8</v>
      </c>
      <c r="X134">
        <f t="shared" si="103"/>
        <v>400000</v>
      </c>
      <c r="Y134" s="3">
        <f t="shared" si="104"/>
        <v>5</v>
      </c>
      <c r="Z134">
        <f t="shared" si="105"/>
        <v>119696</v>
      </c>
      <c r="AA134">
        <v>14962</v>
      </c>
      <c r="AB134">
        <f t="shared" si="106"/>
        <v>62717.2</v>
      </c>
      <c r="AC134">
        <f t="shared" si="107"/>
        <v>4.1917658067103325</v>
      </c>
      <c r="AD134" s="5">
        <f t="shared" si="108"/>
        <v>4</v>
      </c>
      <c r="AE134" s="5">
        <f t="shared" si="109"/>
        <v>5</v>
      </c>
      <c r="AF134" s="1"/>
      <c r="AG134" s="1"/>
      <c r="AH134" s="1"/>
      <c r="AI134" s="1"/>
      <c r="AJ134" s="1"/>
      <c r="AK134" s="53" t="s">
        <v>12</v>
      </c>
      <c r="AL134" s="1">
        <v>16</v>
      </c>
      <c r="AM134" s="1">
        <v>10</v>
      </c>
      <c r="AN134">
        <f t="shared" si="110"/>
        <v>40000</v>
      </c>
      <c r="AO134" s="3">
        <f t="shared" si="111"/>
        <v>4</v>
      </c>
      <c r="AP134">
        <f t="shared" si="112"/>
        <v>369530</v>
      </c>
      <c r="AQ134">
        <v>36953</v>
      </c>
      <c r="AR134">
        <f t="shared" si="113"/>
        <v>114042.8</v>
      </c>
      <c r="AS134">
        <f t="shared" si="114"/>
        <v>3.0861580927123646</v>
      </c>
      <c r="AT134" s="5">
        <f t="shared" si="115"/>
        <v>3</v>
      </c>
      <c r="AU134" s="5">
        <f t="shared" si="116"/>
        <v>4</v>
      </c>
    </row>
    <row r="135" spans="1:47" x14ac:dyDescent="0.2">
      <c r="A135" s="1"/>
      <c r="B135" s="1"/>
      <c r="C135" s="1"/>
      <c r="D135" s="53" t="s">
        <v>13</v>
      </c>
      <c r="E135" s="1">
        <v>16</v>
      </c>
      <c r="F135" s="1">
        <v>5</v>
      </c>
      <c r="G135">
        <f t="shared" si="97"/>
        <v>400000</v>
      </c>
      <c r="H135" s="3">
        <f t="shared" si="98"/>
        <v>3</v>
      </c>
      <c r="I135">
        <f t="shared" si="96"/>
        <v>187395</v>
      </c>
      <c r="J135">
        <v>37479</v>
      </c>
      <c r="K135">
        <f t="shared" si="99"/>
        <v>105753.64</v>
      </c>
      <c r="L135">
        <f t="shared" si="100"/>
        <v>2.8216772059019717</v>
      </c>
      <c r="M135" s="5">
        <f t="shared" si="101"/>
        <v>2</v>
      </c>
      <c r="N135" s="5">
        <f t="shared" si="102"/>
        <v>3</v>
      </c>
      <c r="O135" s="1"/>
      <c r="P135" s="1"/>
      <c r="Q135" s="1"/>
      <c r="R135" s="1"/>
      <c r="S135" s="1"/>
      <c r="T135" s="1"/>
      <c r="U135" s="53" t="s">
        <v>13</v>
      </c>
      <c r="V135" s="1">
        <v>15</v>
      </c>
      <c r="W135" s="1">
        <v>6</v>
      </c>
      <c r="X135">
        <f t="shared" si="103"/>
        <v>400000</v>
      </c>
      <c r="Y135" s="3">
        <f t="shared" si="104"/>
        <v>4</v>
      </c>
      <c r="Z135">
        <f t="shared" si="105"/>
        <v>113214</v>
      </c>
      <c r="AA135">
        <v>18869</v>
      </c>
      <c r="AB135">
        <f t="shared" si="106"/>
        <v>62717.2</v>
      </c>
      <c r="AC135">
        <f t="shared" si="107"/>
        <v>3.3238221421378982</v>
      </c>
      <c r="AD135" s="5">
        <f t="shared" si="108"/>
        <v>3</v>
      </c>
      <c r="AE135" s="5">
        <f t="shared" si="109"/>
        <v>4</v>
      </c>
      <c r="AF135" s="1"/>
      <c r="AG135" s="1"/>
      <c r="AH135" s="1"/>
      <c r="AI135" s="1"/>
      <c r="AJ135" s="1"/>
      <c r="AK135" s="53" t="s">
        <v>13</v>
      </c>
      <c r="AL135" s="1">
        <v>16</v>
      </c>
      <c r="AM135" s="1">
        <v>6</v>
      </c>
      <c r="AN135">
        <f t="shared" si="110"/>
        <v>40000</v>
      </c>
      <c r="AO135" s="3">
        <f t="shared" si="111"/>
        <v>3</v>
      </c>
      <c r="AP135">
        <f t="shared" si="112"/>
        <v>240126</v>
      </c>
      <c r="AQ135">
        <v>40021</v>
      </c>
      <c r="AR135">
        <f t="shared" si="113"/>
        <v>114042.8</v>
      </c>
      <c r="AS135">
        <f t="shared" si="114"/>
        <v>2.8495739736638264</v>
      </c>
      <c r="AT135" s="5">
        <f t="shared" si="115"/>
        <v>2</v>
      </c>
      <c r="AU135" s="5">
        <f t="shared" si="116"/>
        <v>3</v>
      </c>
    </row>
    <row r="136" spans="1:47" x14ac:dyDescent="0.2">
      <c r="A136" s="1"/>
      <c r="B136" s="1"/>
      <c r="C136" s="1"/>
      <c r="D136" s="53" t="s">
        <v>14</v>
      </c>
      <c r="E136" s="1">
        <v>16</v>
      </c>
      <c r="F136" s="1">
        <v>4</v>
      </c>
      <c r="G136">
        <f t="shared" si="97"/>
        <v>400000</v>
      </c>
      <c r="H136" s="3">
        <f t="shared" si="98"/>
        <v>3</v>
      </c>
      <c r="I136">
        <f t="shared" si="96"/>
        <v>154004</v>
      </c>
      <c r="J136">
        <v>38501</v>
      </c>
      <c r="K136">
        <f t="shared" si="99"/>
        <v>105753.64</v>
      </c>
      <c r="L136">
        <f t="shared" si="100"/>
        <v>2.7467764473650034</v>
      </c>
      <c r="M136" s="5">
        <f t="shared" si="101"/>
        <v>2</v>
      </c>
      <c r="N136" s="5">
        <f t="shared" si="102"/>
        <v>3</v>
      </c>
      <c r="O136" s="1"/>
      <c r="P136" s="1"/>
      <c r="Q136" s="1"/>
      <c r="R136" s="1"/>
      <c r="S136" s="1"/>
      <c r="T136" s="1"/>
      <c r="U136" s="53" t="s">
        <v>14</v>
      </c>
      <c r="V136" s="1">
        <v>15</v>
      </c>
      <c r="W136" s="1">
        <v>5</v>
      </c>
      <c r="X136">
        <f t="shared" si="103"/>
        <v>400000</v>
      </c>
      <c r="Y136" s="3">
        <f t="shared" si="104"/>
        <v>3</v>
      </c>
      <c r="Z136">
        <f t="shared" si="105"/>
        <v>111910</v>
      </c>
      <c r="AA136">
        <v>22382</v>
      </c>
      <c r="AB136">
        <f t="shared" si="106"/>
        <v>62717.2</v>
      </c>
      <c r="AC136">
        <f t="shared" si="107"/>
        <v>2.8021267089625592</v>
      </c>
      <c r="AD136" s="5">
        <f t="shared" si="108"/>
        <v>2</v>
      </c>
      <c r="AE136" s="5">
        <f t="shared" si="109"/>
        <v>3</v>
      </c>
      <c r="AF136" s="1"/>
      <c r="AG136" s="1"/>
      <c r="AH136" s="1"/>
      <c r="AI136" s="1"/>
      <c r="AJ136" s="1"/>
      <c r="AK136" s="53" t="s">
        <v>14</v>
      </c>
      <c r="AL136" s="1">
        <v>16</v>
      </c>
      <c r="AM136" s="1">
        <v>5</v>
      </c>
      <c r="AN136">
        <f t="shared" si="110"/>
        <v>40000</v>
      </c>
      <c r="AO136" s="3">
        <f t="shared" si="111"/>
        <v>3</v>
      </c>
      <c r="AP136">
        <f t="shared" si="112"/>
        <v>205295</v>
      </c>
      <c r="AQ136">
        <v>41059</v>
      </c>
      <c r="AR136">
        <f t="shared" si="113"/>
        <v>114042.8</v>
      </c>
      <c r="AS136">
        <f t="shared" si="114"/>
        <v>2.7775347670425488</v>
      </c>
      <c r="AT136" s="5">
        <f t="shared" si="115"/>
        <v>2</v>
      </c>
      <c r="AU136" s="5">
        <f t="shared" si="116"/>
        <v>3</v>
      </c>
    </row>
    <row r="137" spans="1:47" x14ac:dyDescent="0.2">
      <c r="A137" s="1"/>
      <c r="B137" s="1"/>
      <c r="C137" s="1"/>
      <c r="D137" s="53" t="s">
        <v>15</v>
      </c>
      <c r="E137" s="1">
        <v>16</v>
      </c>
      <c r="F137" s="1">
        <v>4</v>
      </c>
      <c r="G137">
        <f t="shared" si="97"/>
        <v>400000</v>
      </c>
      <c r="H137" s="3">
        <f t="shared" si="98"/>
        <v>3</v>
      </c>
      <c r="I137">
        <f t="shared" si="96"/>
        <v>152996</v>
      </c>
      <c r="J137">
        <v>38249</v>
      </c>
      <c r="K137">
        <f t="shared" si="99"/>
        <v>105753.64</v>
      </c>
      <c r="L137">
        <f t="shared" si="100"/>
        <v>2.7648733300216999</v>
      </c>
      <c r="M137" s="5">
        <f t="shared" si="101"/>
        <v>2</v>
      </c>
      <c r="N137" s="5">
        <f t="shared" si="102"/>
        <v>3</v>
      </c>
      <c r="O137" s="1"/>
      <c r="P137" s="1"/>
      <c r="Q137" s="1"/>
      <c r="R137" s="1"/>
      <c r="S137" s="1"/>
      <c r="T137" s="1"/>
      <c r="U137" s="53" t="s">
        <v>15</v>
      </c>
      <c r="V137" s="1">
        <v>15</v>
      </c>
      <c r="W137" s="1">
        <v>4</v>
      </c>
      <c r="X137">
        <f t="shared" si="103"/>
        <v>400000</v>
      </c>
      <c r="Y137" s="3">
        <f t="shared" si="104"/>
        <v>3</v>
      </c>
      <c r="Z137">
        <f t="shared" si="105"/>
        <v>101024</v>
      </c>
      <c r="AA137">
        <v>25256</v>
      </c>
      <c r="AB137">
        <f t="shared" si="106"/>
        <v>62717.2</v>
      </c>
      <c r="AC137">
        <f t="shared" si="107"/>
        <v>2.4832594235033256</v>
      </c>
      <c r="AD137" s="5">
        <f t="shared" si="108"/>
        <v>2</v>
      </c>
      <c r="AE137" s="5">
        <f t="shared" si="109"/>
        <v>3</v>
      </c>
      <c r="AF137" s="1"/>
      <c r="AG137" s="1"/>
      <c r="AH137" s="1"/>
      <c r="AI137" s="1"/>
      <c r="AJ137" s="1"/>
      <c r="AK137" s="53" t="s">
        <v>15</v>
      </c>
      <c r="AL137" s="1">
        <v>16</v>
      </c>
      <c r="AM137" s="1">
        <v>4</v>
      </c>
      <c r="AN137">
        <f t="shared" si="110"/>
        <v>40000</v>
      </c>
      <c r="AO137" s="3">
        <f t="shared" si="111"/>
        <v>3</v>
      </c>
      <c r="AP137">
        <f t="shared" si="112"/>
        <v>162036</v>
      </c>
      <c r="AQ137">
        <v>40509</v>
      </c>
      <c r="AR137">
        <f t="shared" si="113"/>
        <v>114042.8</v>
      </c>
      <c r="AS137">
        <f t="shared" si="114"/>
        <v>2.8152459947172233</v>
      </c>
      <c r="AT137" s="5">
        <f t="shared" si="115"/>
        <v>2</v>
      </c>
      <c r="AU137" s="5">
        <f t="shared" si="116"/>
        <v>3</v>
      </c>
    </row>
    <row r="138" spans="1:47" x14ac:dyDescent="0.2">
      <c r="A138" s="1"/>
      <c r="B138" s="1"/>
      <c r="C138" s="1"/>
      <c r="D138" s="53" t="s">
        <v>16</v>
      </c>
      <c r="E138" s="1">
        <v>16</v>
      </c>
      <c r="F138" s="1">
        <v>3</v>
      </c>
      <c r="G138">
        <f t="shared" si="97"/>
        <v>400000</v>
      </c>
      <c r="H138" s="3">
        <f t="shared" si="98"/>
        <v>3</v>
      </c>
      <c r="I138">
        <f t="shared" si="96"/>
        <v>110364</v>
      </c>
      <c r="J138">
        <v>36788</v>
      </c>
      <c r="K138">
        <f t="shared" si="99"/>
        <v>105753.64</v>
      </c>
      <c r="L138">
        <f t="shared" si="100"/>
        <v>2.8746776122648692</v>
      </c>
      <c r="M138" s="5">
        <f t="shared" si="101"/>
        <v>2</v>
      </c>
      <c r="N138" s="5">
        <f t="shared" si="102"/>
        <v>3</v>
      </c>
      <c r="O138" s="1"/>
      <c r="P138" s="1"/>
      <c r="Q138" s="1"/>
      <c r="R138" s="1"/>
      <c r="S138" s="1"/>
      <c r="T138" s="1"/>
      <c r="U138" s="53" t="s">
        <v>16</v>
      </c>
      <c r="V138" s="1">
        <v>15</v>
      </c>
      <c r="W138" s="1">
        <v>3</v>
      </c>
      <c r="X138">
        <f t="shared" si="103"/>
        <v>400000</v>
      </c>
      <c r="Y138" s="3">
        <f t="shared" si="104"/>
        <v>3</v>
      </c>
      <c r="Z138">
        <f t="shared" si="105"/>
        <v>82659</v>
      </c>
      <c r="AA138">
        <v>27553</v>
      </c>
      <c r="AB138">
        <f t="shared" si="106"/>
        <v>62717.2</v>
      </c>
      <c r="AC138">
        <f t="shared" si="107"/>
        <v>2.2762385221210031</v>
      </c>
      <c r="AD138" s="5">
        <f t="shared" si="108"/>
        <v>2</v>
      </c>
      <c r="AE138" s="5">
        <f t="shared" si="109"/>
        <v>3</v>
      </c>
      <c r="AF138" s="1"/>
      <c r="AG138" s="1"/>
      <c r="AH138" s="1"/>
      <c r="AI138" s="1"/>
      <c r="AJ138" s="1"/>
      <c r="AK138" s="53" t="s">
        <v>16</v>
      </c>
      <c r="AL138" s="1">
        <v>16</v>
      </c>
      <c r="AM138" s="1">
        <v>3</v>
      </c>
      <c r="AN138">
        <f t="shared" si="110"/>
        <v>40000</v>
      </c>
      <c r="AO138" s="3">
        <f t="shared" si="111"/>
        <v>3</v>
      </c>
      <c r="AP138">
        <f t="shared" si="112"/>
        <v>116754</v>
      </c>
      <c r="AQ138">
        <v>38918</v>
      </c>
      <c r="AR138">
        <f t="shared" si="113"/>
        <v>114042.8</v>
      </c>
      <c r="AS138">
        <f t="shared" si="114"/>
        <v>2.9303355773677988</v>
      </c>
      <c r="AT138" s="5">
        <f t="shared" si="115"/>
        <v>2</v>
      </c>
      <c r="AU138" s="5">
        <f t="shared" si="116"/>
        <v>3</v>
      </c>
    </row>
    <row r="139" spans="1:47" x14ac:dyDescent="0.2">
      <c r="A139" s="1"/>
      <c r="B139" s="1"/>
      <c r="C139" s="1"/>
      <c r="D139" s="53" t="s">
        <v>17</v>
      </c>
      <c r="E139" s="1">
        <v>16</v>
      </c>
      <c r="F139" s="1">
        <v>3</v>
      </c>
      <c r="G139">
        <f t="shared" si="97"/>
        <v>400000</v>
      </c>
      <c r="H139" s="3">
        <f t="shared" si="98"/>
        <v>4</v>
      </c>
      <c r="I139">
        <f t="shared" si="96"/>
        <v>105288</v>
      </c>
      <c r="J139">
        <v>35096</v>
      </c>
      <c r="K139">
        <f t="shared" si="99"/>
        <v>105753.64</v>
      </c>
      <c r="L139">
        <f t="shared" si="100"/>
        <v>3.0132676088443127</v>
      </c>
      <c r="M139" s="5">
        <f t="shared" si="101"/>
        <v>3</v>
      </c>
      <c r="N139" s="5">
        <f t="shared" si="102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15</v>
      </c>
      <c r="W139" s="1">
        <v>3</v>
      </c>
      <c r="X139">
        <f t="shared" si="103"/>
        <v>400000</v>
      </c>
      <c r="Y139" s="3">
        <f t="shared" si="104"/>
        <v>3</v>
      </c>
      <c r="Z139">
        <f t="shared" si="105"/>
        <v>87036</v>
      </c>
      <c r="AA139">
        <v>29012</v>
      </c>
      <c r="AB139">
        <f t="shared" si="106"/>
        <v>62717.2</v>
      </c>
      <c r="AC139">
        <f t="shared" si="107"/>
        <v>2.1617675444643596</v>
      </c>
      <c r="AD139" s="5">
        <f t="shared" si="108"/>
        <v>2</v>
      </c>
      <c r="AE139" s="5">
        <f t="shared" si="109"/>
        <v>3</v>
      </c>
      <c r="AF139" s="1"/>
      <c r="AG139" s="1"/>
      <c r="AH139" s="1"/>
      <c r="AI139" s="1"/>
      <c r="AJ139" s="1"/>
      <c r="AK139" s="53" t="s">
        <v>17</v>
      </c>
      <c r="AL139" s="1">
        <v>16</v>
      </c>
      <c r="AM139" s="1">
        <v>3</v>
      </c>
      <c r="AN139">
        <f t="shared" si="110"/>
        <v>40000</v>
      </c>
      <c r="AO139" s="3">
        <f t="shared" si="111"/>
        <v>4</v>
      </c>
      <c r="AP139">
        <f t="shared" si="112"/>
        <v>109710</v>
      </c>
      <c r="AQ139">
        <v>36570</v>
      </c>
      <c r="AR139">
        <f t="shared" si="113"/>
        <v>114042.8</v>
      </c>
      <c r="AS139">
        <f t="shared" si="114"/>
        <v>3.1184796281104732</v>
      </c>
      <c r="AT139" s="5">
        <f t="shared" si="115"/>
        <v>3</v>
      </c>
      <c r="AU139" s="5">
        <f t="shared" si="116"/>
        <v>4</v>
      </c>
    </row>
    <row r="140" spans="1:47" x14ac:dyDescent="0.2">
      <c r="A140" s="1"/>
      <c r="B140" s="1"/>
      <c r="C140" s="1"/>
      <c r="D140" s="53" t="s">
        <v>18</v>
      </c>
      <c r="E140" s="1">
        <v>16</v>
      </c>
      <c r="F140" s="1">
        <v>2</v>
      </c>
      <c r="G140">
        <f t="shared" si="97"/>
        <v>400000</v>
      </c>
      <c r="H140" s="3">
        <f t="shared" si="98"/>
        <v>4</v>
      </c>
      <c r="I140">
        <f t="shared" si="96"/>
        <v>64896</v>
      </c>
      <c r="J140">
        <v>32448</v>
      </c>
      <c r="K140">
        <f t="shared" si="99"/>
        <v>105753.64</v>
      </c>
      <c r="L140">
        <f t="shared" si="100"/>
        <v>3.2591728303747534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15</v>
      </c>
      <c r="W140" s="1">
        <v>3</v>
      </c>
      <c r="X140">
        <f t="shared" si="103"/>
        <v>400000</v>
      </c>
      <c r="Y140" s="3">
        <f t="shared" si="104"/>
        <v>3</v>
      </c>
      <c r="Z140">
        <f t="shared" si="105"/>
        <v>89241</v>
      </c>
      <c r="AA140">
        <v>29747</v>
      </c>
      <c r="AB140">
        <f t="shared" si="106"/>
        <v>62717.2</v>
      </c>
      <c r="AC140">
        <f t="shared" si="107"/>
        <v>2.1083537835748141</v>
      </c>
      <c r="AD140" s="5">
        <f t="shared" si="108"/>
        <v>2</v>
      </c>
      <c r="AE140" s="5">
        <f t="shared" si="109"/>
        <v>3</v>
      </c>
      <c r="AF140" s="1"/>
      <c r="AG140" s="1"/>
      <c r="AH140" s="1"/>
      <c r="AI140" s="1"/>
      <c r="AJ140" s="1"/>
      <c r="AK140" s="53" t="s">
        <v>18</v>
      </c>
      <c r="AL140" s="1">
        <v>16</v>
      </c>
      <c r="AM140" s="1">
        <v>3</v>
      </c>
      <c r="AN140">
        <f t="shared" si="110"/>
        <v>40000</v>
      </c>
      <c r="AO140" s="3">
        <f t="shared" si="111"/>
        <v>4</v>
      </c>
      <c r="AP140">
        <f t="shared" si="112"/>
        <v>101298</v>
      </c>
      <c r="AQ140">
        <v>33766</v>
      </c>
      <c r="AR140">
        <f t="shared" si="113"/>
        <v>114042.8</v>
      </c>
      <c r="AS140">
        <f t="shared" si="114"/>
        <v>3.3774447669253096</v>
      </c>
      <c r="AT140" s="5">
        <f t="shared" si="115"/>
        <v>3</v>
      </c>
      <c r="AU140" s="5">
        <f t="shared" si="116"/>
        <v>4</v>
      </c>
    </row>
    <row r="141" spans="1:47" x14ac:dyDescent="0.2">
      <c r="A141" s="1"/>
      <c r="B141" s="1"/>
      <c r="C141" s="1"/>
      <c r="D141" s="53" t="s">
        <v>57</v>
      </c>
      <c r="E141" s="1">
        <v>16</v>
      </c>
      <c r="F141" s="1">
        <v>2</v>
      </c>
      <c r="G141">
        <f t="shared" si="97"/>
        <v>400000</v>
      </c>
      <c r="H141" s="3">
        <f t="shared" si="98"/>
        <v>4</v>
      </c>
      <c r="I141">
        <f t="shared" si="96"/>
        <v>59936</v>
      </c>
      <c r="J141">
        <v>29968</v>
      </c>
      <c r="K141">
        <f t="shared" si="99"/>
        <v>105753.64</v>
      </c>
      <c r="L141">
        <f t="shared" si="100"/>
        <v>3.5288854778430325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15</v>
      </c>
      <c r="W141" s="1">
        <v>3</v>
      </c>
      <c r="X141">
        <f t="shared" si="103"/>
        <v>400000</v>
      </c>
      <c r="Y141" s="3">
        <f t="shared" si="104"/>
        <v>3</v>
      </c>
      <c r="Z141">
        <f t="shared" si="105"/>
        <v>91452</v>
      </c>
      <c r="AA141">
        <v>30484</v>
      </c>
      <c r="AB141">
        <f t="shared" si="106"/>
        <v>62717.2</v>
      </c>
      <c r="AC141">
        <f t="shared" si="107"/>
        <v>2.0573809211389582</v>
      </c>
      <c r="AD141" s="5">
        <f t="shared" si="108"/>
        <v>2</v>
      </c>
      <c r="AE141" s="5">
        <f t="shared" si="109"/>
        <v>3</v>
      </c>
      <c r="AF141" s="1"/>
      <c r="AG141" s="1"/>
      <c r="AH141" s="1"/>
      <c r="AI141" s="1"/>
      <c r="AJ141" s="1"/>
      <c r="AK141" s="53" t="s">
        <v>57</v>
      </c>
      <c r="AL141" s="1">
        <v>16</v>
      </c>
      <c r="AM141" s="1">
        <v>3</v>
      </c>
      <c r="AN141">
        <f t="shared" si="110"/>
        <v>40000</v>
      </c>
      <c r="AO141" s="3">
        <f t="shared" si="111"/>
        <v>4</v>
      </c>
      <c r="AP141">
        <f t="shared" si="112"/>
        <v>90783</v>
      </c>
      <c r="AQ141">
        <v>30261</v>
      </c>
      <c r="AR141">
        <f t="shared" si="113"/>
        <v>114042.8</v>
      </c>
      <c r="AS141">
        <f t="shared" si="114"/>
        <v>3.7686395029906481</v>
      </c>
      <c r="AT141" s="5">
        <f t="shared" si="115"/>
        <v>3</v>
      </c>
      <c r="AU141" s="5">
        <f t="shared" si="116"/>
        <v>4</v>
      </c>
    </row>
    <row r="142" spans="1:47" x14ac:dyDescent="0.2">
      <c r="A142" s="1"/>
      <c r="B142" s="1"/>
      <c r="C142" s="1"/>
      <c r="D142" s="53" t="s">
        <v>58</v>
      </c>
      <c r="E142" s="1">
        <v>16</v>
      </c>
      <c r="F142" s="1">
        <v>2</v>
      </c>
      <c r="G142">
        <f t="shared" si="97"/>
        <v>400000</v>
      </c>
      <c r="H142" s="3">
        <f t="shared" si="98"/>
        <v>4</v>
      </c>
      <c r="I142">
        <f t="shared" si="96"/>
        <v>53806</v>
      </c>
      <c r="J142">
        <v>26903</v>
      </c>
      <c r="K142">
        <f t="shared" si="99"/>
        <v>105753.64</v>
      </c>
      <c r="L142">
        <f t="shared" si="100"/>
        <v>3.9309236888079395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15</v>
      </c>
      <c r="W142" s="1">
        <v>2</v>
      </c>
      <c r="X142">
        <f t="shared" si="103"/>
        <v>400000</v>
      </c>
      <c r="Y142" s="3">
        <f t="shared" si="104"/>
        <v>3</v>
      </c>
      <c r="Z142">
        <f t="shared" si="105"/>
        <v>60098</v>
      </c>
      <c r="AA142">
        <v>30049</v>
      </c>
      <c r="AB142">
        <f t="shared" si="106"/>
        <v>62717.2</v>
      </c>
      <c r="AC142">
        <f t="shared" si="107"/>
        <v>2.0871642983127559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16</v>
      </c>
      <c r="AM142" s="1">
        <v>2</v>
      </c>
      <c r="AN142">
        <f t="shared" si="110"/>
        <v>40000</v>
      </c>
      <c r="AO142" s="3">
        <f t="shared" si="111"/>
        <v>5</v>
      </c>
      <c r="AP142">
        <f t="shared" si="112"/>
        <v>53214</v>
      </c>
      <c r="AQ142">
        <v>26607</v>
      </c>
      <c r="AR142">
        <f t="shared" si="113"/>
        <v>114042.8</v>
      </c>
      <c r="AS142">
        <f t="shared" si="114"/>
        <v>4.2861953621227498</v>
      </c>
      <c r="AT142" s="5">
        <f t="shared" si="115"/>
        <v>4</v>
      </c>
      <c r="AU142" s="5">
        <f t="shared" si="116"/>
        <v>5</v>
      </c>
    </row>
    <row r="143" spans="1:47" x14ac:dyDescent="0.2">
      <c r="A143" s="1"/>
      <c r="B143" s="1"/>
      <c r="C143" s="1"/>
      <c r="D143" s="53" t="s">
        <v>59</v>
      </c>
      <c r="E143" s="1">
        <v>16</v>
      </c>
      <c r="F143" s="1">
        <v>2</v>
      </c>
      <c r="G143">
        <f t="shared" si="97"/>
        <v>400000</v>
      </c>
      <c r="H143" s="3">
        <f t="shared" si="98"/>
        <v>5</v>
      </c>
      <c r="I143">
        <f t="shared" si="96"/>
        <v>47704</v>
      </c>
      <c r="J143">
        <v>23852</v>
      </c>
      <c r="K143">
        <f t="shared" si="99"/>
        <v>105753.64</v>
      </c>
      <c r="L143">
        <f t="shared" si="100"/>
        <v>4.4337430823411035</v>
      </c>
      <c r="M143" s="5">
        <f t="shared" si="101"/>
        <v>4</v>
      </c>
      <c r="N143" s="5">
        <f t="shared" si="102"/>
        <v>5</v>
      </c>
      <c r="O143" s="1"/>
      <c r="P143" s="1"/>
      <c r="Q143" s="1"/>
      <c r="R143" s="1"/>
      <c r="S143" s="1"/>
      <c r="T143" s="1"/>
      <c r="U143" s="53" t="s">
        <v>59</v>
      </c>
      <c r="V143" s="1">
        <v>15</v>
      </c>
      <c r="W143" s="1">
        <v>2</v>
      </c>
      <c r="X143">
        <f t="shared" si="103"/>
        <v>400000</v>
      </c>
      <c r="Y143" s="3">
        <f t="shared" si="104"/>
        <v>3</v>
      </c>
      <c r="Z143">
        <f t="shared" si="105"/>
        <v>59288</v>
      </c>
      <c r="AA143">
        <v>29644</v>
      </c>
      <c r="AB143">
        <f t="shared" si="106"/>
        <v>62717.2</v>
      </c>
      <c r="AC143">
        <f t="shared" si="107"/>
        <v>2.1156793954931858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16</v>
      </c>
      <c r="AM143" s="1">
        <v>2</v>
      </c>
      <c r="AN143">
        <f t="shared" si="110"/>
        <v>40000</v>
      </c>
      <c r="AO143" s="3">
        <f t="shared" si="111"/>
        <v>5</v>
      </c>
      <c r="AP143">
        <f t="shared" si="112"/>
        <v>46668</v>
      </c>
      <c r="AQ143">
        <v>23334</v>
      </c>
      <c r="AR143">
        <f t="shared" si="113"/>
        <v>114042.8</v>
      </c>
      <c r="AS143">
        <f t="shared" si="114"/>
        <v>4.887408931173395</v>
      </c>
      <c r="AT143" s="5">
        <f t="shared" si="115"/>
        <v>4</v>
      </c>
      <c r="AU143" s="5">
        <f t="shared" si="116"/>
        <v>5</v>
      </c>
    </row>
    <row r="144" spans="1:47" x14ac:dyDescent="0.2">
      <c r="A144" s="1"/>
      <c r="B144" s="1"/>
      <c r="C144" s="1"/>
      <c r="D144" s="53" t="s">
        <v>60</v>
      </c>
      <c r="E144" s="1">
        <v>16</v>
      </c>
      <c r="F144" s="1">
        <v>2</v>
      </c>
      <c r="G144">
        <f t="shared" si="97"/>
        <v>400000</v>
      </c>
      <c r="H144" s="3">
        <f t="shared" si="98"/>
        <v>6</v>
      </c>
      <c r="I144">
        <f t="shared" si="96"/>
        <v>42084</v>
      </c>
      <c r="J144">
        <v>21042</v>
      </c>
      <c r="K144">
        <f t="shared" si="99"/>
        <v>105753.64</v>
      </c>
      <c r="L144">
        <f t="shared" si="100"/>
        <v>5.0258359471533121</v>
      </c>
      <c r="M144" s="5">
        <f t="shared" si="101"/>
        <v>5</v>
      </c>
      <c r="N144" s="5">
        <f t="shared" si="102"/>
        <v>6</v>
      </c>
      <c r="O144" s="1"/>
      <c r="P144" s="1"/>
      <c r="Q144" s="1"/>
      <c r="R144" s="1"/>
      <c r="S144" s="1"/>
      <c r="T144" s="1"/>
      <c r="U144" s="53" t="s">
        <v>60</v>
      </c>
      <c r="V144" s="1">
        <v>15</v>
      </c>
      <c r="W144" s="1">
        <v>2</v>
      </c>
      <c r="X144">
        <f t="shared" si="103"/>
        <v>400000</v>
      </c>
      <c r="Y144" s="3">
        <f t="shared" si="104"/>
        <v>3</v>
      </c>
      <c r="Z144">
        <f t="shared" si="105"/>
        <v>56662</v>
      </c>
      <c r="AA144">
        <v>28331</v>
      </c>
      <c r="AB144">
        <f t="shared" si="106"/>
        <v>62717.2</v>
      </c>
      <c r="AC144">
        <f t="shared" si="107"/>
        <v>2.213730542515266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16</v>
      </c>
      <c r="AM144" s="1">
        <v>2</v>
      </c>
      <c r="AN144">
        <f t="shared" si="110"/>
        <v>40000</v>
      </c>
      <c r="AO144" s="3">
        <f t="shared" si="111"/>
        <v>6</v>
      </c>
      <c r="AP144">
        <f t="shared" si="112"/>
        <v>39498</v>
      </c>
      <c r="AQ144">
        <v>19749</v>
      </c>
      <c r="AR144">
        <f t="shared" si="113"/>
        <v>114042.8</v>
      </c>
      <c r="AS144">
        <f t="shared" si="114"/>
        <v>5.7746113727277333</v>
      </c>
      <c r="AT144" s="5">
        <f t="shared" si="115"/>
        <v>5</v>
      </c>
      <c r="AU144" s="5">
        <f t="shared" si="116"/>
        <v>6</v>
      </c>
    </row>
    <row r="145" spans="1:47" x14ac:dyDescent="0.2">
      <c r="A145" s="1"/>
      <c r="B145" s="1"/>
      <c r="C145" s="1"/>
      <c r="D145" s="53" t="s">
        <v>61</v>
      </c>
      <c r="E145" s="1">
        <v>16</v>
      </c>
      <c r="F145" s="1">
        <v>2</v>
      </c>
      <c r="G145">
        <f t="shared" si="97"/>
        <v>400000</v>
      </c>
      <c r="H145" s="3">
        <f t="shared" si="98"/>
        <v>6</v>
      </c>
      <c r="I145">
        <f t="shared" si="96"/>
        <v>36344</v>
      </c>
      <c r="J145">
        <v>18172</v>
      </c>
      <c r="K145">
        <f t="shared" si="99"/>
        <v>105753.64</v>
      </c>
      <c r="L145">
        <f t="shared" si="100"/>
        <v>5.8195927801012548</v>
      </c>
      <c r="M145" s="5">
        <f>_xlfn.FLOOR.PRECISE(L145)</f>
        <v>5</v>
      </c>
      <c r="N145" s="5">
        <f t="shared" si="102"/>
        <v>6</v>
      </c>
      <c r="O145" s="1"/>
      <c r="P145" s="1"/>
      <c r="Q145" s="1"/>
      <c r="R145" s="1"/>
      <c r="S145" s="1"/>
      <c r="T145" s="1"/>
      <c r="U145" s="53" t="s">
        <v>61</v>
      </c>
      <c r="V145" s="1">
        <v>15</v>
      </c>
      <c r="W145" s="1">
        <v>2</v>
      </c>
      <c r="X145">
        <f t="shared" si="103"/>
        <v>400000</v>
      </c>
      <c r="Y145" s="3">
        <f t="shared" si="104"/>
        <v>3</v>
      </c>
      <c r="Z145">
        <f t="shared" si="105"/>
        <v>53420</v>
      </c>
      <c r="AA145">
        <v>26710</v>
      </c>
      <c r="AB145">
        <f t="shared" si="106"/>
        <v>62717.2</v>
      </c>
      <c r="AC145">
        <f t="shared" si="107"/>
        <v>2.3480793710220889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16</v>
      </c>
      <c r="AM145" s="1">
        <v>2</v>
      </c>
      <c r="AN145">
        <f t="shared" si="110"/>
        <v>40000</v>
      </c>
      <c r="AO145" s="3">
        <f t="shared" si="111"/>
        <v>7</v>
      </c>
      <c r="AP145">
        <f t="shared" si="112"/>
        <v>33026</v>
      </c>
      <c r="AQ145">
        <v>16513</v>
      </c>
      <c r="AR145">
        <f t="shared" si="113"/>
        <v>114042.8</v>
      </c>
      <c r="AS145">
        <f t="shared" si="114"/>
        <v>6.9062435656755286</v>
      </c>
      <c r="AT145" s="5">
        <f t="shared" si="115"/>
        <v>6</v>
      </c>
      <c r="AU145" s="5">
        <f t="shared" si="116"/>
        <v>7</v>
      </c>
    </row>
    <row r="146" spans="1:47" x14ac:dyDescent="0.2">
      <c r="A146" s="1"/>
      <c r="B146" s="1"/>
      <c r="C146" s="1"/>
      <c r="D146" s="53" t="s">
        <v>62</v>
      </c>
      <c r="E146" s="1">
        <v>16</v>
      </c>
      <c r="F146" s="1">
        <v>2</v>
      </c>
      <c r="G146">
        <f t="shared" si="97"/>
        <v>400000</v>
      </c>
      <c r="H146" s="3">
        <f t="shared" si="98"/>
        <v>7</v>
      </c>
      <c r="I146">
        <f t="shared" si="96"/>
        <v>30226</v>
      </c>
      <c r="J146">
        <v>15113</v>
      </c>
      <c r="K146">
        <f t="shared" si="99"/>
        <v>105753.64</v>
      </c>
      <c r="L146">
        <f t="shared" si="100"/>
        <v>6.9975279560643155</v>
      </c>
      <c r="M146" s="5">
        <f t="shared" si="101"/>
        <v>6</v>
      </c>
      <c r="N146" s="5">
        <f t="shared" si="102"/>
        <v>7</v>
      </c>
      <c r="O146" s="1"/>
      <c r="P146" s="1"/>
      <c r="Q146" s="1"/>
      <c r="R146" s="1"/>
      <c r="S146" s="1"/>
      <c r="T146" s="1"/>
      <c r="U146" s="53" t="s">
        <v>62</v>
      </c>
      <c r="V146" s="1">
        <v>15</v>
      </c>
      <c r="W146" s="1">
        <v>2</v>
      </c>
      <c r="X146">
        <f t="shared" si="103"/>
        <v>400000</v>
      </c>
      <c r="Y146" s="3">
        <f t="shared" si="104"/>
        <v>3</v>
      </c>
      <c r="Z146">
        <f t="shared" si="105"/>
        <v>50132</v>
      </c>
      <c r="AA146">
        <v>25066</v>
      </c>
      <c r="AB146">
        <f t="shared" si="106"/>
        <v>62717.2</v>
      </c>
      <c r="AC146">
        <f t="shared" si="107"/>
        <v>2.5020825021942072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16</v>
      </c>
      <c r="AM146" s="1">
        <v>2</v>
      </c>
      <c r="AN146">
        <f t="shared" si="110"/>
        <v>40000</v>
      </c>
      <c r="AO146" s="3">
        <f t="shared" si="111"/>
        <v>9</v>
      </c>
      <c r="AP146">
        <f t="shared" si="112"/>
        <v>27416</v>
      </c>
      <c r="AQ146">
        <v>13708</v>
      </c>
      <c r="AR146">
        <f t="shared" si="113"/>
        <v>114042.8</v>
      </c>
      <c r="AS146">
        <f t="shared" si="114"/>
        <v>8.3194339072074701</v>
      </c>
      <c r="AT146" s="5">
        <f t="shared" si="115"/>
        <v>8</v>
      </c>
      <c r="AU146" s="5">
        <f t="shared" si="116"/>
        <v>9</v>
      </c>
    </row>
    <row r="147" spans="1:47" x14ac:dyDescent="0.2">
      <c r="A147" s="1"/>
      <c r="B147" s="1"/>
      <c r="C147" s="1"/>
      <c r="D147" s="53" t="s">
        <v>63</v>
      </c>
      <c r="E147" s="1">
        <v>16</v>
      </c>
      <c r="F147" s="1">
        <v>2</v>
      </c>
      <c r="G147">
        <f t="shared" si="97"/>
        <v>400000</v>
      </c>
      <c r="H147" s="3">
        <f t="shared" si="98"/>
        <v>9</v>
      </c>
      <c r="I147">
        <f t="shared" si="96"/>
        <v>25416</v>
      </c>
      <c r="J147">
        <v>12708</v>
      </c>
      <c r="K147">
        <f t="shared" si="99"/>
        <v>105753.64</v>
      </c>
      <c r="L147">
        <f t="shared" si="100"/>
        <v>8.3218161787850171</v>
      </c>
      <c r="M147" s="5">
        <f t="shared" si="101"/>
        <v>8</v>
      </c>
      <c r="N147" s="5">
        <f t="shared" si="102"/>
        <v>9</v>
      </c>
      <c r="O147" s="1"/>
      <c r="P147" s="1"/>
      <c r="Q147" s="1"/>
      <c r="R147" s="1"/>
      <c r="S147" s="1"/>
      <c r="T147" s="1"/>
      <c r="U147" s="53" t="s">
        <v>63</v>
      </c>
      <c r="V147" s="1">
        <v>15</v>
      </c>
      <c r="W147" s="1">
        <v>2</v>
      </c>
      <c r="X147">
        <f t="shared" si="103"/>
        <v>400000</v>
      </c>
      <c r="Y147" s="3">
        <f t="shared" si="104"/>
        <v>3</v>
      </c>
      <c r="Z147">
        <f t="shared" si="105"/>
        <v>46234</v>
      </c>
      <c r="AA147">
        <v>23117</v>
      </c>
      <c r="AB147">
        <f t="shared" si="106"/>
        <v>62717.2</v>
      </c>
      <c r="AC147">
        <f t="shared" si="107"/>
        <v>2.7130336981442227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16</v>
      </c>
      <c r="AM147" s="1">
        <v>2</v>
      </c>
      <c r="AN147">
        <f t="shared" si="110"/>
        <v>40000</v>
      </c>
      <c r="AO147" s="3">
        <f t="shared" si="111"/>
        <v>11</v>
      </c>
      <c r="AP147">
        <f t="shared" si="112"/>
        <v>22104</v>
      </c>
      <c r="AQ147">
        <v>11052</v>
      </c>
      <c r="AR147">
        <f t="shared" si="113"/>
        <v>114042.8</v>
      </c>
      <c r="AS147">
        <f t="shared" si="114"/>
        <v>10.31874773796598</v>
      </c>
      <c r="AT147" s="5">
        <f t="shared" si="115"/>
        <v>10</v>
      </c>
      <c r="AU147" s="5">
        <f t="shared" si="116"/>
        <v>11</v>
      </c>
    </row>
    <row r="148" spans="1:47" x14ac:dyDescent="0.2">
      <c r="A148" s="1"/>
      <c r="B148" s="1"/>
      <c r="C148" s="1"/>
      <c r="D148" s="53" t="s">
        <v>64</v>
      </c>
      <c r="E148" s="1">
        <v>16</v>
      </c>
      <c r="F148" s="1">
        <v>2</v>
      </c>
      <c r="G148">
        <f t="shared" si="97"/>
        <v>400000</v>
      </c>
      <c r="H148" s="3">
        <f t="shared" si="98"/>
        <v>11</v>
      </c>
      <c r="I148">
        <f t="shared" si="96"/>
        <v>20548</v>
      </c>
      <c r="J148">
        <v>10274</v>
      </c>
      <c r="K148">
        <f t="shared" si="99"/>
        <v>105753.64</v>
      </c>
      <c r="L148">
        <f t="shared" si="100"/>
        <v>10.293326844461747</v>
      </c>
      <c r="M148" s="5">
        <f t="shared" si="101"/>
        <v>10</v>
      </c>
      <c r="N148" s="5">
        <f t="shared" si="102"/>
        <v>11</v>
      </c>
      <c r="O148" s="1"/>
      <c r="P148" s="1"/>
      <c r="Q148" s="1"/>
      <c r="R148" s="1"/>
      <c r="S148" s="1"/>
      <c r="T148" s="1"/>
      <c r="U148" s="53" t="s">
        <v>64</v>
      </c>
      <c r="V148" s="1">
        <v>15</v>
      </c>
      <c r="W148" s="1">
        <v>2</v>
      </c>
      <c r="X148">
        <f t="shared" si="103"/>
        <v>400000</v>
      </c>
      <c r="Y148" s="3">
        <f t="shared" si="104"/>
        <v>3</v>
      </c>
      <c r="Z148">
        <f t="shared" si="105"/>
        <v>42400</v>
      </c>
      <c r="AA148">
        <v>21200</v>
      </c>
      <c r="AB148">
        <f t="shared" si="106"/>
        <v>62717.2</v>
      </c>
      <c r="AC148">
        <f t="shared" si="107"/>
        <v>2.9583584905660376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16</v>
      </c>
      <c r="AM148" s="1">
        <v>2</v>
      </c>
      <c r="AN148">
        <f t="shared" si="110"/>
        <v>40000</v>
      </c>
      <c r="AO148" s="3">
        <f t="shared" si="111"/>
        <v>14</v>
      </c>
      <c r="AP148">
        <f t="shared" si="112"/>
        <v>17274</v>
      </c>
      <c r="AQ148">
        <v>8637</v>
      </c>
      <c r="AR148">
        <f t="shared" si="113"/>
        <v>114042.8</v>
      </c>
      <c r="AS148">
        <f t="shared" si="114"/>
        <v>13.203982864420517</v>
      </c>
      <c r="AT148" s="5">
        <f t="shared" si="115"/>
        <v>13</v>
      </c>
      <c r="AU148" s="5">
        <f t="shared" si="116"/>
        <v>14</v>
      </c>
    </row>
    <row r="149" spans="1:47" x14ac:dyDescent="0.2">
      <c r="A149" s="1"/>
      <c r="B149" s="1"/>
      <c r="C149" s="1"/>
      <c r="D149" s="53" t="s">
        <v>65</v>
      </c>
      <c r="E149" s="1">
        <v>16</v>
      </c>
      <c r="F149" s="1">
        <v>2</v>
      </c>
      <c r="G149">
        <f t="shared" si="97"/>
        <v>400000</v>
      </c>
      <c r="H149" s="3">
        <f t="shared" si="98"/>
        <v>13</v>
      </c>
      <c r="I149">
        <f t="shared" si="96"/>
        <v>16472</v>
      </c>
      <c r="J149">
        <v>8236</v>
      </c>
      <c r="K149">
        <f t="shared" si="99"/>
        <v>105753.64</v>
      </c>
      <c r="L149">
        <f t="shared" si="100"/>
        <v>12.840412821758134</v>
      </c>
      <c r="M149" s="5">
        <f t="shared" si="101"/>
        <v>12</v>
      </c>
      <c r="N149" s="5">
        <f t="shared" si="102"/>
        <v>13</v>
      </c>
      <c r="O149" s="1"/>
      <c r="P149" s="1"/>
      <c r="Q149" s="1"/>
      <c r="R149" s="1"/>
      <c r="S149" s="1"/>
      <c r="T149" s="1"/>
      <c r="U149" s="53" t="s">
        <v>65</v>
      </c>
      <c r="V149" s="1">
        <v>15</v>
      </c>
      <c r="W149" s="1">
        <v>2</v>
      </c>
      <c r="X149">
        <f t="shared" si="103"/>
        <v>400000</v>
      </c>
      <c r="Y149" s="3">
        <f t="shared" si="104"/>
        <v>4</v>
      </c>
      <c r="Z149">
        <f t="shared" si="105"/>
        <v>37580</v>
      </c>
      <c r="AA149">
        <v>18790</v>
      </c>
      <c r="AB149">
        <f t="shared" si="106"/>
        <v>62717.2</v>
      </c>
      <c r="AC149">
        <f t="shared" si="107"/>
        <v>3.3377967003725386</v>
      </c>
      <c r="AD149" s="5">
        <f t="shared" si="108"/>
        <v>3</v>
      </c>
      <c r="AE149" s="5">
        <f t="shared" si="109"/>
        <v>4</v>
      </c>
      <c r="AF149" s="1"/>
      <c r="AG149" s="1"/>
      <c r="AH149" s="1"/>
      <c r="AI149" s="1"/>
      <c r="AJ149" s="1"/>
      <c r="AK149" s="53" t="s">
        <v>65</v>
      </c>
      <c r="AL149" s="1">
        <v>16</v>
      </c>
      <c r="AM149" s="1">
        <v>2</v>
      </c>
      <c r="AN149">
        <f t="shared" si="110"/>
        <v>40000</v>
      </c>
      <c r="AO149" s="3">
        <f t="shared" si="111"/>
        <v>18</v>
      </c>
      <c r="AP149">
        <f t="shared" si="112"/>
        <v>13130</v>
      </c>
      <c r="AQ149">
        <v>6565</v>
      </c>
      <c r="AR149">
        <f t="shared" si="113"/>
        <v>114042.8</v>
      </c>
      <c r="AS149">
        <f t="shared" si="114"/>
        <v>17.371332825590251</v>
      </c>
      <c r="AT149" s="5">
        <f t="shared" si="115"/>
        <v>17</v>
      </c>
      <c r="AU149" s="5">
        <f t="shared" si="116"/>
        <v>18</v>
      </c>
    </row>
    <row r="150" spans="1:47" x14ac:dyDescent="0.2">
      <c r="A150" s="1"/>
      <c r="B150" s="1"/>
      <c r="C150" s="1"/>
      <c r="D150" s="53" t="s">
        <v>66</v>
      </c>
      <c r="E150" s="1">
        <v>16</v>
      </c>
      <c r="F150" s="1">
        <v>2</v>
      </c>
      <c r="G150">
        <f t="shared" si="97"/>
        <v>400000</v>
      </c>
      <c r="H150" s="3">
        <f t="shared" si="98"/>
        <v>17</v>
      </c>
      <c r="I150">
        <f t="shared" si="96"/>
        <v>12654</v>
      </c>
      <c r="J150">
        <v>6327</v>
      </c>
      <c r="K150">
        <f t="shared" si="99"/>
        <v>105753.64</v>
      </c>
      <c r="L150">
        <f t="shared" si="100"/>
        <v>16.714657815710446</v>
      </c>
      <c r="M150" s="5">
        <f t="shared" si="101"/>
        <v>16</v>
      </c>
      <c r="N150" s="5">
        <f t="shared" si="102"/>
        <v>17</v>
      </c>
      <c r="O150" s="1"/>
      <c r="P150" s="1"/>
      <c r="Q150" s="1"/>
      <c r="R150" s="1"/>
      <c r="S150" s="1"/>
      <c r="T150" s="1"/>
      <c r="U150" s="53" t="s">
        <v>66</v>
      </c>
      <c r="V150" s="1">
        <v>15</v>
      </c>
      <c r="W150" s="1">
        <v>2</v>
      </c>
      <c r="X150">
        <f t="shared" si="103"/>
        <v>400000</v>
      </c>
      <c r="Y150" s="3">
        <f t="shared" si="104"/>
        <v>4</v>
      </c>
      <c r="Z150">
        <f t="shared" si="105"/>
        <v>32906</v>
      </c>
      <c r="AA150">
        <v>16453</v>
      </c>
      <c r="AB150">
        <f t="shared" si="106"/>
        <v>62717.2</v>
      </c>
      <c r="AC150">
        <f t="shared" si="107"/>
        <v>3.8119005652464595</v>
      </c>
      <c r="AD150" s="5">
        <f t="shared" si="108"/>
        <v>3</v>
      </c>
      <c r="AE150" s="5">
        <f t="shared" si="109"/>
        <v>4</v>
      </c>
      <c r="AF150" s="1"/>
      <c r="AG150" s="1"/>
      <c r="AH150" s="1"/>
      <c r="AI150" s="1"/>
      <c r="AJ150" s="1"/>
      <c r="AK150" s="53" t="s">
        <v>66</v>
      </c>
      <c r="AL150" s="1">
        <v>16</v>
      </c>
      <c r="AM150" s="1">
        <v>2</v>
      </c>
      <c r="AN150">
        <f t="shared" si="110"/>
        <v>40000</v>
      </c>
      <c r="AO150" s="3">
        <f t="shared" si="111"/>
        <v>25</v>
      </c>
      <c r="AP150">
        <f t="shared" si="112"/>
        <v>9472</v>
      </c>
      <c r="AQ150">
        <v>4736</v>
      </c>
      <c r="AR150">
        <f t="shared" si="113"/>
        <v>114042.8</v>
      </c>
      <c r="AS150">
        <f t="shared" si="114"/>
        <v>24.079983108108109</v>
      </c>
      <c r="AT150" s="5">
        <f t="shared" si="115"/>
        <v>24</v>
      </c>
      <c r="AU150" s="5">
        <f t="shared" si="116"/>
        <v>25</v>
      </c>
    </row>
    <row r="151" spans="1:47" x14ac:dyDescent="0.2">
      <c r="A151" s="1"/>
      <c r="B151" s="1"/>
      <c r="C151" s="1"/>
      <c r="D151" s="53" t="s">
        <v>67</v>
      </c>
      <c r="E151" s="1">
        <v>16</v>
      </c>
      <c r="F151" s="1">
        <v>2</v>
      </c>
      <c r="G151">
        <f t="shared" si="97"/>
        <v>400000</v>
      </c>
      <c r="H151" s="3">
        <f t="shared" si="98"/>
        <v>22</v>
      </c>
      <c r="I151">
        <f t="shared" si="96"/>
        <v>9646</v>
      </c>
      <c r="J151">
        <v>4823</v>
      </c>
      <c r="K151">
        <f t="shared" si="99"/>
        <v>105753.64</v>
      </c>
      <c r="L151">
        <f t="shared" si="100"/>
        <v>21.926941737507775</v>
      </c>
      <c r="M151" s="5">
        <f t="shared" si="101"/>
        <v>21</v>
      </c>
      <c r="N151" s="5">
        <f t="shared" si="102"/>
        <v>22</v>
      </c>
      <c r="O151" s="1"/>
      <c r="P151" s="1"/>
      <c r="Q151" s="1"/>
      <c r="R151" s="1"/>
      <c r="S151" s="1"/>
      <c r="T151" s="1"/>
      <c r="U151" s="53" t="s">
        <v>67</v>
      </c>
      <c r="V151" s="1">
        <v>15</v>
      </c>
      <c r="W151" s="1">
        <v>2</v>
      </c>
      <c r="X151">
        <f t="shared" si="103"/>
        <v>400000</v>
      </c>
      <c r="Y151" s="3">
        <f t="shared" si="104"/>
        <v>5</v>
      </c>
      <c r="Z151">
        <f t="shared" si="105"/>
        <v>28660</v>
      </c>
      <c r="AA151">
        <v>14330</v>
      </c>
      <c r="AB151">
        <f t="shared" si="106"/>
        <v>62717.2</v>
      </c>
      <c r="AC151">
        <f t="shared" si="107"/>
        <v>4.3766364270760638</v>
      </c>
      <c r="AD151" s="5">
        <f t="shared" si="108"/>
        <v>4</v>
      </c>
      <c r="AE151" s="5">
        <f t="shared" si="109"/>
        <v>5</v>
      </c>
      <c r="AF151" s="1"/>
      <c r="AG151" s="1"/>
      <c r="AH151" s="1"/>
      <c r="AI151" s="1"/>
      <c r="AJ151" s="1"/>
      <c r="AK151" s="53" t="s">
        <v>67</v>
      </c>
      <c r="AL151" s="1">
        <v>16</v>
      </c>
      <c r="AM151" s="1">
        <v>2</v>
      </c>
      <c r="AN151">
        <f t="shared" si="110"/>
        <v>40000</v>
      </c>
      <c r="AO151" s="3">
        <f t="shared" si="111"/>
        <v>35</v>
      </c>
      <c r="AP151">
        <f t="shared" si="112"/>
        <v>6584</v>
      </c>
      <c r="AQ151">
        <v>3292</v>
      </c>
      <c r="AR151">
        <f t="shared" si="113"/>
        <v>114042.8</v>
      </c>
      <c r="AS151">
        <f t="shared" si="114"/>
        <v>34.642405832320776</v>
      </c>
      <c r="AT151" s="5">
        <f t="shared" si="115"/>
        <v>34</v>
      </c>
      <c r="AU151" s="5">
        <f t="shared" si="116"/>
        <v>35</v>
      </c>
    </row>
    <row r="152" spans="1:47" x14ac:dyDescent="0.2">
      <c r="A152" s="1"/>
      <c r="B152" s="1"/>
      <c r="C152" s="1"/>
      <c r="D152" s="53" t="s">
        <v>68</v>
      </c>
      <c r="E152" s="1">
        <v>16</v>
      </c>
      <c r="F152" s="1">
        <v>2</v>
      </c>
      <c r="G152">
        <f t="shared" si="97"/>
        <v>400000</v>
      </c>
      <c r="H152" s="3">
        <f t="shared" si="98"/>
        <v>32</v>
      </c>
      <c r="I152">
        <f t="shared" si="96"/>
        <v>6674</v>
      </c>
      <c r="J152">
        <v>3337</v>
      </c>
      <c r="K152">
        <f t="shared" si="99"/>
        <v>105753.64</v>
      </c>
      <c r="L152">
        <f t="shared" si="100"/>
        <v>31.691231645190289</v>
      </c>
      <c r="M152" s="5">
        <f t="shared" si="101"/>
        <v>31</v>
      </c>
      <c r="N152" s="5">
        <f t="shared" si="102"/>
        <v>32</v>
      </c>
      <c r="O152" s="1"/>
      <c r="P152" s="1"/>
      <c r="Q152" s="1"/>
      <c r="R152" s="1"/>
      <c r="S152" s="1"/>
      <c r="T152" s="1"/>
      <c r="U152" s="53" t="s">
        <v>68</v>
      </c>
      <c r="V152" s="1">
        <v>15</v>
      </c>
      <c r="W152" s="1">
        <v>2</v>
      </c>
      <c r="X152">
        <f t="shared" si="103"/>
        <v>400000</v>
      </c>
      <c r="Y152" s="3">
        <f t="shared" si="104"/>
        <v>6</v>
      </c>
      <c r="Z152">
        <f t="shared" si="105"/>
        <v>23972</v>
      </c>
      <c r="AA152">
        <v>11986</v>
      </c>
      <c r="AB152">
        <f t="shared" si="106"/>
        <v>62717.2</v>
      </c>
      <c r="AC152">
        <f t="shared" si="107"/>
        <v>5.2325379609544465</v>
      </c>
      <c r="AD152" s="5">
        <f t="shared" si="108"/>
        <v>5</v>
      </c>
      <c r="AE152" s="5">
        <f t="shared" si="109"/>
        <v>6</v>
      </c>
      <c r="AF152" s="1"/>
      <c r="AG152" s="1"/>
      <c r="AH152" s="1"/>
      <c r="AI152" s="1"/>
      <c r="AJ152" s="1"/>
      <c r="AK152" s="53" t="s">
        <v>68</v>
      </c>
      <c r="AL152" s="1">
        <v>16</v>
      </c>
      <c r="AM152" s="1">
        <v>2</v>
      </c>
      <c r="AN152">
        <f t="shared" si="110"/>
        <v>40000</v>
      </c>
      <c r="AO152" s="3">
        <f t="shared" si="111"/>
        <v>52</v>
      </c>
      <c r="AP152">
        <f t="shared" si="112"/>
        <v>4466</v>
      </c>
      <c r="AQ152">
        <v>2233</v>
      </c>
      <c r="AR152">
        <f t="shared" si="113"/>
        <v>114042.8</v>
      </c>
      <c r="AS152">
        <f t="shared" si="114"/>
        <v>51.071562919838783</v>
      </c>
      <c r="AT152" s="5">
        <f t="shared" si="115"/>
        <v>51</v>
      </c>
      <c r="AU152" s="5">
        <f t="shared" si="116"/>
        <v>52</v>
      </c>
    </row>
    <row r="153" spans="1:47" x14ac:dyDescent="0.2">
      <c r="A153" s="1"/>
      <c r="B153" s="1"/>
      <c r="C153" s="1"/>
      <c r="D153" s="53" t="s">
        <v>69</v>
      </c>
      <c r="E153" s="1">
        <v>16</v>
      </c>
      <c r="F153" s="1">
        <v>2</v>
      </c>
      <c r="G153">
        <f t="shared" si="97"/>
        <v>400000</v>
      </c>
      <c r="H153" s="3">
        <f t="shared" si="98"/>
        <v>47</v>
      </c>
      <c r="I153">
        <f t="shared" si="96"/>
        <v>4556</v>
      </c>
      <c r="J153">
        <v>2278</v>
      </c>
      <c r="K153">
        <f t="shared" si="99"/>
        <v>105753.64</v>
      </c>
      <c r="L153">
        <f t="shared" si="100"/>
        <v>46.423898156277438</v>
      </c>
      <c r="M153" s="5">
        <f t="shared" si="101"/>
        <v>46</v>
      </c>
      <c r="N153" s="5">
        <f t="shared" si="102"/>
        <v>47</v>
      </c>
      <c r="O153" s="1"/>
      <c r="P153" s="1"/>
      <c r="Q153" s="1"/>
      <c r="R153" s="1"/>
      <c r="S153" s="1"/>
      <c r="T153" s="1"/>
      <c r="U153" s="53" t="s">
        <v>69</v>
      </c>
      <c r="V153" s="1">
        <v>15</v>
      </c>
      <c r="W153" s="1">
        <v>2</v>
      </c>
      <c r="X153">
        <f t="shared" si="103"/>
        <v>400000</v>
      </c>
      <c r="Y153" s="3">
        <f t="shared" si="104"/>
        <v>7</v>
      </c>
      <c r="Z153">
        <f t="shared" si="105"/>
        <v>19860</v>
      </c>
      <c r="AA153">
        <v>9930</v>
      </c>
      <c r="AB153">
        <f t="shared" si="106"/>
        <v>62717.2</v>
      </c>
      <c r="AC153">
        <f t="shared" si="107"/>
        <v>6.3159315206445115</v>
      </c>
      <c r="AD153" s="5">
        <f t="shared" si="108"/>
        <v>6</v>
      </c>
      <c r="AE153" s="5">
        <f t="shared" si="109"/>
        <v>7</v>
      </c>
      <c r="AF153" s="1"/>
      <c r="AG153" s="1"/>
      <c r="AH153" s="1"/>
      <c r="AI153" s="1"/>
      <c r="AJ153" s="1"/>
      <c r="AK153" s="53" t="s">
        <v>69</v>
      </c>
      <c r="AL153" s="1">
        <v>16</v>
      </c>
      <c r="AM153" s="1">
        <v>2</v>
      </c>
      <c r="AN153">
        <f t="shared" si="110"/>
        <v>40000</v>
      </c>
      <c r="AO153" s="3">
        <f t="shared" si="111"/>
        <v>88</v>
      </c>
      <c r="AP153">
        <f t="shared" si="112"/>
        <v>2610</v>
      </c>
      <c r="AQ153">
        <v>1305</v>
      </c>
      <c r="AR153">
        <f t="shared" si="113"/>
        <v>114042.8</v>
      </c>
      <c r="AS153">
        <f t="shared" si="114"/>
        <v>87.389118773946365</v>
      </c>
      <c r="AT153" s="5">
        <f t="shared" si="115"/>
        <v>87</v>
      </c>
      <c r="AU153" s="5">
        <f t="shared" si="116"/>
        <v>88</v>
      </c>
    </row>
    <row r="154" spans="1:47" x14ac:dyDescent="0.2">
      <c r="A154" s="1"/>
      <c r="B154" s="1"/>
      <c r="C154" s="1"/>
      <c r="D154" s="53" t="s">
        <v>70</v>
      </c>
      <c r="E154" s="1">
        <v>16</v>
      </c>
      <c r="F154" s="1">
        <v>1</v>
      </c>
      <c r="G154">
        <f t="shared" si="97"/>
        <v>400000</v>
      </c>
      <c r="H154" s="3">
        <f t="shared" si="98"/>
        <v>77</v>
      </c>
      <c r="I154">
        <f t="shared" si="96"/>
        <v>1388</v>
      </c>
      <c r="J154">
        <v>1388</v>
      </c>
      <c r="K154">
        <f t="shared" si="99"/>
        <v>105753.64</v>
      </c>
      <c r="L154">
        <f t="shared" si="100"/>
        <v>76.191383285302592</v>
      </c>
      <c r="M154" s="5">
        <f t="shared" si="101"/>
        <v>76</v>
      </c>
      <c r="N154" s="5">
        <f t="shared" si="102"/>
        <v>77</v>
      </c>
      <c r="O154" s="1"/>
      <c r="P154" s="1"/>
      <c r="Q154" s="1"/>
      <c r="R154" s="1"/>
      <c r="S154" s="1"/>
      <c r="T154" s="1"/>
      <c r="U154" s="53" t="s">
        <v>70</v>
      </c>
      <c r="V154" s="1">
        <v>15</v>
      </c>
      <c r="W154" s="1">
        <v>2</v>
      </c>
      <c r="X154">
        <f t="shared" si="103"/>
        <v>400000</v>
      </c>
      <c r="Y154" s="3">
        <f t="shared" si="104"/>
        <v>8</v>
      </c>
      <c r="Z154">
        <f t="shared" si="105"/>
        <v>15802</v>
      </c>
      <c r="AA154">
        <v>7901</v>
      </c>
      <c r="AB154">
        <f t="shared" si="106"/>
        <v>62717.2</v>
      </c>
      <c r="AC154">
        <f t="shared" si="107"/>
        <v>7.937881280850525</v>
      </c>
      <c r="AD154" s="5">
        <f t="shared" si="108"/>
        <v>7</v>
      </c>
      <c r="AE154" s="5">
        <f t="shared" si="109"/>
        <v>8</v>
      </c>
      <c r="AF154" s="1"/>
      <c r="AG154" s="1"/>
      <c r="AH154" s="1"/>
      <c r="AI154" s="1"/>
      <c r="AJ154" s="1"/>
      <c r="AK154" s="53" t="s">
        <v>70</v>
      </c>
      <c r="AL154" s="1">
        <v>16</v>
      </c>
      <c r="AM154" s="1">
        <v>1</v>
      </c>
      <c r="AN154">
        <f t="shared" si="110"/>
        <v>40000</v>
      </c>
      <c r="AO154" s="3">
        <f t="shared" si="111"/>
        <v>169</v>
      </c>
      <c r="AP154">
        <f t="shared" si="112"/>
        <v>678</v>
      </c>
      <c r="AQ154">
        <v>678</v>
      </c>
      <c r="AR154">
        <f t="shared" si="113"/>
        <v>114042.8</v>
      </c>
      <c r="AS154">
        <f t="shared" si="114"/>
        <v>168.2047197640118</v>
      </c>
      <c r="AT154" s="5">
        <f t="shared" si="115"/>
        <v>168</v>
      </c>
      <c r="AU154" s="5">
        <f t="shared" si="116"/>
        <v>169</v>
      </c>
    </row>
    <row r="155" spans="1:47" x14ac:dyDescent="0.2">
      <c r="A155" s="1"/>
      <c r="B155" s="1"/>
      <c r="C155" s="1"/>
      <c r="D155" s="53" t="s">
        <v>71</v>
      </c>
      <c r="E155" s="1">
        <v>16</v>
      </c>
      <c r="F155" s="1">
        <v>1</v>
      </c>
      <c r="G155">
        <f t="shared" si="97"/>
        <v>400000</v>
      </c>
      <c r="H155" s="3">
        <f t="shared" si="98"/>
        <v>129</v>
      </c>
      <c r="I155">
        <f t="shared" si="96"/>
        <v>824</v>
      </c>
      <c r="J155">
        <v>824</v>
      </c>
      <c r="K155">
        <f t="shared" si="99"/>
        <v>105753.64</v>
      </c>
      <c r="L155">
        <f t="shared" si="100"/>
        <v>128.34179611650487</v>
      </c>
      <c r="M155" s="5">
        <f t="shared" si="101"/>
        <v>128</v>
      </c>
      <c r="N155" s="5">
        <f t="shared" si="102"/>
        <v>129</v>
      </c>
      <c r="O155" s="1"/>
      <c r="P155" s="1"/>
      <c r="Q155" s="1"/>
      <c r="R155" s="1"/>
      <c r="S155" s="1"/>
      <c r="T155" s="1"/>
      <c r="U155" s="53" t="s">
        <v>71</v>
      </c>
      <c r="V155" s="1">
        <v>15</v>
      </c>
      <c r="W155" s="1">
        <v>1</v>
      </c>
      <c r="X155">
        <f t="shared" si="103"/>
        <v>400000</v>
      </c>
      <c r="Y155" s="3">
        <f t="shared" si="104"/>
        <v>11</v>
      </c>
      <c r="Z155">
        <f t="shared" si="105"/>
        <v>6243</v>
      </c>
      <c r="AA155">
        <v>6243</v>
      </c>
      <c r="AB155">
        <f t="shared" si="106"/>
        <v>62717.2</v>
      </c>
      <c r="AC155">
        <f t="shared" si="107"/>
        <v>10.046003523946821</v>
      </c>
      <c r="AD155" s="5">
        <f t="shared" si="108"/>
        <v>10</v>
      </c>
      <c r="AE155" s="5">
        <f t="shared" si="109"/>
        <v>11</v>
      </c>
      <c r="AF155" s="1"/>
      <c r="AG155" s="1"/>
      <c r="AH155" s="1"/>
      <c r="AI155" s="1"/>
      <c r="AJ155" s="1"/>
      <c r="AK155" s="53" t="s">
        <v>71</v>
      </c>
      <c r="AL155" s="1">
        <v>16</v>
      </c>
      <c r="AM155" s="1">
        <v>1</v>
      </c>
      <c r="AN155">
        <f t="shared" si="110"/>
        <v>40000</v>
      </c>
      <c r="AO155" s="3">
        <f t="shared" si="111"/>
        <v>449</v>
      </c>
      <c r="AP155">
        <f t="shared" si="112"/>
        <v>254</v>
      </c>
      <c r="AQ155">
        <v>254</v>
      </c>
      <c r="AR155">
        <f t="shared" si="113"/>
        <v>114042.8</v>
      </c>
      <c r="AS155">
        <f t="shared" si="114"/>
        <v>448.98740157480319</v>
      </c>
      <c r="AT155" s="5">
        <f t="shared" si="115"/>
        <v>448</v>
      </c>
      <c r="AU155" s="5">
        <f t="shared" si="116"/>
        <v>449</v>
      </c>
    </row>
    <row r="156" spans="1:47" x14ac:dyDescent="0.2">
      <c r="F156" t="s">
        <v>20</v>
      </c>
      <c r="I156">
        <f>SUM(I131:I155)</f>
        <v>2643841</v>
      </c>
      <c r="J156">
        <f>SUM(J131:J155)</f>
        <v>499494</v>
      </c>
      <c r="W156" t="s">
        <v>20</v>
      </c>
      <c r="Z156">
        <f>SUM(Z131:Z155)</f>
        <v>1567930</v>
      </c>
      <c r="AA156">
        <f>SUM(AA131:AA155)</f>
        <v>487322</v>
      </c>
      <c r="AM156" t="s">
        <v>20</v>
      </c>
      <c r="AP156">
        <f>SUM(AP131:AP155)</f>
        <v>2851070</v>
      </c>
      <c r="AQ156">
        <f>SUM(AQ131:AQ155)</f>
        <v>499921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workbookViewId="0">
      <selection activeCell="AF2" sqref="AF2:AT50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25</v>
      </c>
      <c r="B1" s="9" t="s">
        <v>43</v>
      </c>
      <c r="C1" s="9" t="s">
        <v>44</v>
      </c>
      <c r="D1" s="9" t="s">
        <v>33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6">
        <v>97.099997999999999</v>
      </c>
      <c r="C5" s="6">
        <v>0.97099999999999997</v>
      </c>
      <c r="D5" s="11"/>
      <c r="E5" s="31" t="e">
        <f>#REF!</f>
        <v>#REF!</v>
      </c>
      <c r="F5" s="32" t="e">
        <f>#REF!</f>
        <v>#REF!</v>
      </c>
      <c r="G5" s="11"/>
      <c r="H5" s="11"/>
      <c r="I5" s="11"/>
      <c r="J5" s="37"/>
      <c r="K5" s="32"/>
      <c r="L5" s="6">
        <v>97.099997999999999</v>
      </c>
      <c r="M5" s="6">
        <v>0.97099999999999997</v>
      </c>
      <c r="N5" s="11"/>
      <c r="O5" s="37" t="e">
        <f>E5</f>
        <v>#REF!</v>
      </c>
      <c r="P5" s="32" t="e">
        <f>#REF!</f>
        <v>#REF!</v>
      </c>
      <c r="Q5" s="9">
        <v>99.400002000000001</v>
      </c>
      <c r="R5" s="9">
        <v>0.99399999999999999</v>
      </c>
      <c r="S5" s="17"/>
      <c r="T5" s="39"/>
      <c r="U5" s="40"/>
      <c r="V5" s="17"/>
      <c r="W5" s="17"/>
      <c r="X5" s="17"/>
      <c r="Y5" s="39"/>
      <c r="Z5" s="40"/>
      <c r="AA5" s="9">
        <v>99.400002000000001</v>
      </c>
      <c r="AB5" s="9">
        <v>0.99399999999999999</v>
      </c>
      <c r="AC5" s="17"/>
      <c r="AD5" s="39"/>
      <c r="AE5" s="40"/>
      <c r="AF5" s="54">
        <v>99.599997999999999</v>
      </c>
      <c r="AG5" s="54">
        <v>0.996</v>
      </c>
      <c r="AH5" s="23"/>
      <c r="AI5" s="46"/>
      <c r="AJ5" s="47"/>
      <c r="AK5" s="23"/>
      <c r="AL5" s="23"/>
      <c r="AM5" s="23"/>
      <c r="AN5" s="46"/>
      <c r="AO5" s="47"/>
      <c r="AP5" s="54">
        <v>99.300003000000004</v>
      </c>
      <c r="AQ5" s="54">
        <v>0.99595900000000004</v>
      </c>
      <c r="AR5" s="23"/>
      <c r="AS5" s="46"/>
      <c r="AT5" s="47"/>
    </row>
    <row r="6" spans="1:46" x14ac:dyDescent="0.2">
      <c r="A6" s="6" t="s">
        <v>31</v>
      </c>
      <c r="B6" s="6">
        <v>97.099997999999999</v>
      </c>
      <c r="C6" s="6">
        <v>0.97099999999999997</v>
      </c>
      <c r="D6" s="11"/>
      <c r="E6" s="31" t="e">
        <f>SUM(#REF!)</f>
        <v>#REF!</v>
      </c>
      <c r="F6" s="32" t="e">
        <f>SUM(#REF!)</f>
        <v>#REF!</v>
      </c>
      <c r="G6" s="11"/>
      <c r="H6" s="11"/>
      <c r="I6" s="11"/>
      <c r="J6" s="37"/>
      <c r="K6" s="32"/>
      <c r="L6" s="6">
        <v>97.099997999999999</v>
      </c>
      <c r="M6" s="6">
        <v>0.97099999999999997</v>
      </c>
      <c r="N6" s="11"/>
      <c r="O6" s="37" t="e">
        <f t="shared" ref="O6:O8" si="0">E6</f>
        <v>#REF!</v>
      </c>
      <c r="P6" s="32" t="e">
        <f>SUM(#REF!)</f>
        <v>#REF!</v>
      </c>
      <c r="Q6" s="9">
        <v>99.400002000000001</v>
      </c>
      <c r="R6" s="9">
        <v>0.99399999999999999</v>
      </c>
      <c r="S6" s="17"/>
      <c r="T6" s="39"/>
      <c r="U6" s="40"/>
      <c r="V6" s="17"/>
      <c r="W6" s="17"/>
      <c r="X6" s="17"/>
      <c r="Y6" s="39"/>
      <c r="Z6" s="40"/>
      <c r="AA6" s="9">
        <v>99.400002000000001</v>
      </c>
      <c r="AB6" s="9">
        <v>0.99399999999999999</v>
      </c>
      <c r="AC6" s="17"/>
      <c r="AD6" s="39"/>
      <c r="AE6" s="40"/>
      <c r="AF6" s="54">
        <v>99.599997999999999</v>
      </c>
      <c r="AG6" s="54">
        <v>0.996</v>
      </c>
      <c r="AH6" s="23"/>
      <c r="AI6" s="46"/>
      <c r="AJ6" s="47"/>
      <c r="AK6" s="23"/>
      <c r="AL6" s="23"/>
      <c r="AM6" s="23"/>
      <c r="AN6" s="46"/>
      <c r="AO6" s="47"/>
      <c r="AP6" s="54">
        <v>99.449996999999996</v>
      </c>
      <c r="AQ6" s="54">
        <v>0.99596899999999999</v>
      </c>
      <c r="AR6" s="23"/>
      <c r="AS6" s="46"/>
      <c r="AT6" s="47"/>
    </row>
    <row r="7" spans="1:46" x14ac:dyDescent="0.2">
      <c r="A7" s="6" t="s">
        <v>32</v>
      </c>
      <c r="B7" s="6">
        <v>97.099997999999999</v>
      </c>
      <c r="C7" s="6">
        <v>0.97099999999999997</v>
      </c>
      <c r="D7" s="11"/>
      <c r="E7" s="31" t="e">
        <f>SUM(#REF!)</f>
        <v>#REF!</v>
      </c>
      <c r="F7" s="32" t="e">
        <f>SUM(#REF!)</f>
        <v>#REF!</v>
      </c>
      <c r="G7" s="11"/>
      <c r="H7" s="11"/>
      <c r="I7" s="11"/>
      <c r="J7" s="37"/>
      <c r="K7" s="32"/>
      <c r="L7" s="6">
        <v>96.839995999999999</v>
      </c>
      <c r="M7" s="6">
        <v>0.97099400000000002</v>
      </c>
      <c r="N7" s="11"/>
      <c r="O7" s="37" t="e">
        <f t="shared" si="0"/>
        <v>#REF!</v>
      </c>
      <c r="P7" s="32" t="e">
        <f>SUM(#REF!)</f>
        <v>#REF!</v>
      </c>
      <c r="Q7" s="9">
        <v>99.400002000000001</v>
      </c>
      <c r="R7" s="9">
        <v>0.99399999999999999</v>
      </c>
      <c r="S7" s="17"/>
      <c r="T7" s="39"/>
      <c r="U7" s="40"/>
      <c r="V7" s="17"/>
      <c r="W7" s="17"/>
      <c r="X7" s="17"/>
      <c r="Y7" s="39"/>
      <c r="Z7" s="40"/>
      <c r="AA7" s="9">
        <v>99.379997000000003</v>
      </c>
      <c r="AB7" s="9">
        <v>0.99399899999999997</v>
      </c>
      <c r="AC7" s="17"/>
      <c r="AD7" s="39"/>
      <c r="AE7" s="40"/>
      <c r="AF7" s="54">
        <v>99.260002</v>
      </c>
      <c r="AG7" s="54">
        <v>0.99509999999999998</v>
      </c>
      <c r="AH7" s="23"/>
      <c r="AI7" s="46"/>
      <c r="AJ7" s="47"/>
      <c r="AK7" s="23"/>
      <c r="AL7" s="23"/>
      <c r="AM7" s="23"/>
      <c r="AN7" s="46"/>
      <c r="AO7" s="47"/>
      <c r="AP7" s="54">
        <v>99.239998</v>
      </c>
      <c r="AQ7" s="54">
        <v>0.99508799999999997</v>
      </c>
      <c r="AR7" s="23"/>
      <c r="AS7" s="46"/>
      <c r="AT7" s="47"/>
    </row>
    <row r="8" spans="1:46" x14ac:dyDescent="0.2">
      <c r="A8" s="6" t="s">
        <v>33</v>
      </c>
      <c r="B8" s="6">
        <v>97.099997999999999</v>
      </c>
      <c r="C8" s="6">
        <v>0.97099999999999997</v>
      </c>
      <c r="D8" s="11"/>
      <c r="E8" s="31" t="e">
        <f>SUM(#REF!)</f>
        <v>#REF!</v>
      </c>
      <c r="F8" s="32" t="e">
        <f>SUM(#REF!)</f>
        <v>#REF!</v>
      </c>
      <c r="G8" s="11"/>
      <c r="H8" s="11"/>
      <c r="I8" s="11"/>
      <c r="J8" s="37"/>
      <c r="K8" s="32"/>
      <c r="L8" s="6">
        <v>95.93</v>
      </c>
      <c r="M8" s="6">
        <v>0.97096700000000002</v>
      </c>
      <c r="N8" s="11"/>
      <c r="O8" s="37" t="e">
        <f t="shared" si="0"/>
        <v>#REF!</v>
      </c>
      <c r="P8" s="32" t="e">
        <f>SUM(#REF!)</f>
        <v>#REF!</v>
      </c>
      <c r="Q8" s="9">
        <v>99.400002000000001</v>
      </c>
      <c r="R8" s="9">
        <v>0.99399999999999999</v>
      </c>
      <c r="S8" s="17"/>
      <c r="T8" s="39"/>
      <c r="U8" s="40"/>
      <c r="V8" s="17"/>
      <c r="W8" s="17"/>
      <c r="X8" s="17"/>
      <c r="Y8" s="39"/>
      <c r="Z8" s="40"/>
      <c r="AA8" s="9">
        <v>99.300003000000004</v>
      </c>
      <c r="AB8" s="9">
        <v>0.99399599999999999</v>
      </c>
      <c r="AC8" s="17"/>
      <c r="AD8" s="39"/>
      <c r="AE8" s="40"/>
      <c r="AF8" s="54">
        <v>99.059997999999993</v>
      </c>
      <c r="AG8" s="54">
        <v>0.99469399999999997</v>
      </c>
      <c r="AH8" s="23"/>
      <c r="AI8" s="46"/>
      <c r="AJ8" s="47"/>
      <c r="AK8" s="23"/>
      <c r="AL8" s="23"/>
      <c r="AM8" s="23"/>
      <c r="AN8" s="46"/>
      <c r="AO8" s="47"/>
      <c r="AP8" s="54">
        <v>98.910004000000001</v>
      </c>
      <c r="AQ8" s="54">
        <v>0.99468599999999996</v>
      </c>
      <c r="AR8" s="23"/>
      <c r="AS8" s="46"/>
      <c r="AT8" s="47"/>
    </row>
    <row r="9" spans="1:46" x14ac:dyDescent="0.2">
      <c r="A9" s="6" t="s">
        <v>39</v>
      </c>
      <c r="B9" s="12"/>
      <c r="C9" s="13"/>
      <c r="D9" s="13"/>
      <c r="E9" s="33"/>
      <c r="F9" s="34"/>
      <c r="G9" s="13"/>
      <c r="H9" s="13"/>
      <c r="I9" s="13"/>
      <c r="J9" s="33"/>
      <c r="K9" s="34"/>
      <c r="L9" s="13"/>
      <c r="M9" s="13"/>
      <c r="N9" s="13"/>
      <c r="O9" s="33"/>
      <c r="P9" s="34"/>
      <c r="Q9" s="18"/>
      <c r="R9" s="19"/>
      <c r="S9" s="19"/>
      <c r="T9" s="41"/>
      <c r="U9" s="42"/>
      <c r="V9" s="19"/>
      <c r="W9" s="19"/>
      <c r="X9" s="19"/>
      <c r="Y9" s="41"/>
      <c r="Z9" s="42"/>
      <c r="AA9" s="19"/>
      <c r="AB9" s="19"/>
      <c r="AC9" s="19"/>
      <c r="AD9" s="41"/>
      <c r="AE9" s="42"/>
      <c r="AF9" s="24"/>
      <c r="AG9" s="25"/>
      <c r="AH9" s="25"/>
      <c r="AI9" s="48"/>
      <c r="AJ9" s="49"/>
      <c r="AK9" s="25"/>
      <c r="AL9" s="25"/>
      <c r="AM9" s="25"/>
      <c r="AN9" s="48"/>
      <c r="AO9" s="49"/>
      <c r="AP9" s="25"/>
      <c r="AQ9" s="25"/>
      <c r="AR9" s="25"/>
      <c r="AS9" s="48"/>
      <c r="AT9" s="49"/>
    </row>
    <row r="10" spans="1:46" x14ac:dyDescent="0.2">
      <c r="A10" s="6" t="s">
        <v>40</v>
      </c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6">
        <v>97.099997999999999</v>
      </c>
      <c r="C15" s="6">
        <v>0.97099999999999997</v>
      </c>
      <c r="D15" s="11"/>
      <c r="E15" s="31"/>
      <c r="F15" s="32"/>
      <c r="G15" s="11" t="e">
        <f>#REF!</f>
        <v>#REF!</v>
      </c>
      <c r="H15" s="11"/>
      <c r="I15" s="11"/>
      <c r="J15" s="37"/>
      <c r="K15" s="32"/>
      <c r="L15" s="6">
        <v>97.099997999999999</v>
      </c>
      <c r="M15" s="6">
        <v>0.97099999999999997</v>
      </c>
      <c r="N15" s="11"/>
      <c r="O15" s="37"/>
      <c r="P15" s="32"/>
      <c r="Q15" s="9">
        <v>99.400002000000001</v>
      </c>
      <c r="R15" s="9">
        <v>0.99399999999999999</v>
      </c>
      <c r="S15" s="17"/>
      <c r="T15" s="39"/>
      <c r="U15" s="40"/>
      <c r="V15" s="17" t="e">
        <f>#REF!</f>
        <v>#REF!</v>
      </c>
      <c r="W15" s="17"/>
      <c r="X15" s="17"/>
      <c r="Y15" s="39"/>
      <c r="Z15" s="40"/>
      <c r="AA15" s="9">
        <v>99.400002000000001</v>
      </c>
      <c r="AB15" s="9">
        <v>0.99399999999999999</v>
      </c>
      <c r="AC15" s="17"/>
      <c r="AD15" s="39"/>
      <c r="AE15" s="40"/>
      <c r="AF15" s="54">
        <v>99.599997999999999</v>
      </c>
      <c r="AG15" s="54">
        <v>0.996</v>
      </c>
      <c r="AH15" s="23"/>
      <c r="AI15" s="46"/>
      <c r="AJ15" s="47"/>
      <c r="AK15" s="23" t="e">
        <f>#REF!</f>
        <v>#REF!</v>
      </c>
      <c r="AL15" s="23"/>
      <c r="AM15" s="23"/>
      <c r="AN15" s="46"/>
      <c r="AO15" s="47"/>
      <c r="AP15" s="54">
        <v>99.599997999999999</v>
      </c>
      <c r="AQ15" s="54">
        <v>0.996</v>
      </c>
      <c r="AR15" s="23"/>
      <c r="AS15" s="46"/>
      <c r="AT15" s="47"/>
    </row>
    <row r="16" spans="1:46" x14ac:dyDescent="0.2">
      <c r="A16" s="6" t="s">
        <v>31</v>
      </c>
      <c r="B16" s="6">
        <v>97.099997999999999</v>
      </c>
      <c r="C16" s="6">
        <v>0.97099999999999997</v>
      </c>
      <c r="D16" s="11"/>
      <c r="E16" s="31"/>
      <c r="F16" s="32"/>
      <c r="G16" s="11" t="e">
        <f>#REF!</f>
        <v>#REF!</v>
      </c>
      <c r="H16" s="11"/>
      <c r="I16" s="11"/>
      <c r="J16" s="37"/>
      <c r="K16" s="32"/>
      <c r="L16" s="6">
        <v>97.099997999999999</v>
      </c>
      <c r="M16" s="6">
        <v>0.97099999999999997</v>
      </c>
      <c r="N16" s="11"/>
      <c r="O16" s="37"/>
      <c r="P16" s="32"/>
      <c r="Q16" s="9">
        <v>99.400002000000001</v>
      </c>
      <c r="R16" s="9">
        <v>0.99399999999999999</v>
      </c>
      <c r="S16" s="17"/>
      <c r="T16" s="39"/>
      <c r="U16" s="40"/>
      <c r="V16" s="17" t="e">
        <f>#REF!</f>
        <v>#REF!</v>
      </c>
      <c r="W16" s="17"/>
      <c r="X16" s="17"/>
      <c r="Y16" s="39"/>
      <c r="Z16" s="40"/>
      <c r="AA16" s="9">
        <v>99.400002000000001</v>
      </c>
      <c r="AB16" s="9">
        <v>0.99399999999999999</v>
      </c>
      <c r="AC16" s="17"/>
      <c r="AD16" s="39"/>
      <c r="AE16" s="40"/>
      <c r="AF16" s="54">
        <v>99.599997999999999</v>
      </c>
      <c r="AG16" s="54">
        <v>0.996</v>
      </c>
      <c r="AH16" s="23"/>
      <c r="AI16" s="46"/>
      <c r="AJ16" s="47"/>
      <c r="AK16" s="23" t="e">
        <f>#REF!</f>
        <v>#REF!</v>
      </c>
      <c r="AL16" s="23"/>
      <c r="AM16" s="23"/>
      <c r="AN16" s="46"/>
      <c r="AO16" s="47"/>
      <c r="AP16" s="54">
        <v>99.599997999999999</v>
      </c>
      <c r="AQ16" s="54">
        <v>0.996</v>
      </c>
      <c r="AR16" s="23"/>
      <c r="AS16" s="46"/>
      <c r="AT16" s="47"/>
    </row>
    <row r="17" spans="1:46" x14ac:dyDescent="0.2">
      <c r="A17" s="6" t="s">
        <v>32</v>
      </c>
      <c r="B17" s="6">
        <v>97.099997999999999</v>
      </c>
      <c r="C17" s="6">
        <v>0.97099999999999997</v>
      </c>
      <c r="D17" s="11"/>
      <c r="E17" s="31"/>
      <c r="F17" s="32"/>
      <c r="G17" s="11" t="e">
        <f>#REF!</f>
        <v>#REF!</v>
      </c>
      <c r="H17" s="11"/>
      <c r="I17" s="11"/>
      <c r="J17" s="37"/>
      <c r="K17" s="32"/>
      <c r="L17" s="6">
        <v>97.099997999999999</v>
      </c>
      <c r="M17" s="6">
        <v>0.97099999999999997</v>
      </c>
      <c r="N17" s="11"/>
      <c r="O17" s="37"/>
      <c r="P17" s="32"/>
      <c r="Q17" s="9">
        <v>99.400002000000001</v>
      </c>
      <c r="R17" s="9">
        <v>0.99399999999999999</v>
      </c>
      <c r="S17" s="17"/>
      <c r="T17" s="39"/>
      <c r="U17" s="40"/>
      <c r="V17" s="17" t="e">
        <f>#REF!</f>
        <v>#REF!</v>
      </c>
      <c r="W17" s="17"/>
      <c r="X17" s="17"/>
      <c r="Y17" s="39"/>
      <c r="Z17" s="40"/>
      <c r="AA17" s="9">
        <v>99.400002000000001</v>
      </c>
      <c r="AB17" s="9">
        <v>0.99399999999999999</v>
      </c>
      <c r="AC17" s="17"/>
      <c r="AD17" s="39"/>
      <c r="AE17" s="40"/>
      <c r="AF17" s="54">
        <v>99.480002999999996</v>
      </c>
      <c r="AG17" s="54">
        <v>0.99512100000000003</v>
      </c>
      <c r="AH17" s="23"/>
      <c r="AI17" s="46"/>
      <c r="AJ17" s="47"/>
      <c r="AK17" s="23" t="e">
        <f>#REF!</f>
        <v>#REF!</v>
      </c>
      <c r="AL17" s="23"/>
      <c r="AM17" s="23"/>
      <c r="AN17" s="46"/>
      <c r="AO17" s="47"/>
      <c r="AP17" s="54">
        <v>99.480002999999996</v>
      </c>
      <c r="AQ17" s="54">
        <v>0.99512100000000003</v>
      </c>
      <c r="AR17" s="23"/>
      <c r="AS17" s="46"/>
      <c r="AT17" s="47"/>
    </row>
    <row r="18" spans="1:46" x14ac:dyDescent="0.2">
      <c r="A18" s="6" t="s">
        <v>33</v>
      </c>
      <c r="B18" s="6">
        <v>97.099997999999999</v>
      </c>
      <c r="C18" s="6">
        <v>0.97099999999999997</v>
      </c>
      <c r="D18" s="11"/>
      <c r="E18" s="31"/>
      <c r="F18" s="32"/>
      <c r="G18" s="11" t="e">
        <f>#REF!</f>
        <v>#REF!</v>
      </c>
      <c r="H18" s="11"/>
      <c r="I18" s="11"/>
      <c r="J18" s="37"/>
      <c r="K18" s="32"/>
      <c r="L18" s="6">
        <v>97.099997999999999</v>
      </c>
      <c r="M18" s="6">
        <v>0.97099999999999997</v>
      </c>
      <c r="N18" s="11"/>
      <c r="O18" s="37"/>
      <c r="P18" s="32"/>
      <c r="Q18" s="9">
        <v>99.400002000000001</v>
      </c>
      <c r="R18" s="9">
        <v>0.99399999999999999</v>
      </c>
      <c r="S18" s="17"/>
      <c r="T18" s="39"/>
      <c r="U18" s="40"/>
      <c r="V18" s="17" t="e">
        <f>#REF!</f>
        <v>#REF!</v>
      </c>
      <c r="W18" s="17"/>
      <c r="X18" s="17"/>
      <c r="Y18" s="39"/>
      <c r="Z18" s="40"/>
      <c r="AA18" s="9">
        <v>99.400002000000001</v>
      </c>
      <c r="AB18" s="9">
        <v>0.99399999999999999</v>
      </c>
      <c r="AC18" s="17"/>
      <c r="AD18" s="39"/>
      <c r="AE18" s="40"/>
      <c r="AF18" s="54">
        <v>99.440002000000007</v>
      </c>
      <c r="AG18" s="54">
        <v>0.99473500000000004</v>
      </c>
      <c r="AH18" s="23"/>
      <c r="AI18" s="46"/>
      <c r="AJ18" s="47"/>
      <c r="AK18" s="23" t="e">
        <f>#REF!</f>
        <v>#REF!</v>
      </c>
      <c r="AL18" s="23"/>
      <c r="AM18" s="23"/>
      <c r="AN18" s="46"/>
      <c r="AO18" s="47"/>
      <c r="AP18" s="54">
        <v>99.440002000000007</v>
      </c>
      <c r="AQ18" s="54">
        <v>0.99473500000000004</v>
      </c>
      <c r="AR18" s="23"/>
      <c r="AS18" s="46"/>
      <c r="AT18" s="47"/>
    </row>
    <row r="19" spans="1:46" x14ac:dyDescent="0.2">
      <c r="A19" s="6" t="s">
        <v>39</v>
      </c>
      <c r="B19" s="12"/>
      <c r="C19" s="13"/>
      <c r="D19" s="13"/>
      <c r="E19" s="33"/>
      <c r="F19" s="34"/>
      <c r="G19" s="13"/>
      <c r="H19" s="13"/>
      <c r="I19" s="13"/>
      <c r="J19" s="33"/>
      <c r="K19" s="34"/>
      <c r="L19" s="13"/>
      <c r="M19" s="13"/>
      <c r="N19" s="13"/>
      <c r="O19" s="33"/>
      <c r="P19" s="34"/>
      <c r="Q19" s="18"/>
      <c r="R19" s="19"/>
      <c r="S19" s="19"/>
      <c r="T19" s="41"/>
      <c r="U19" s="42"/>
      <c r="V19" s="19"/>
      <c r="W19" s="19"/>
      <c r="X19" s="19"/>
      <c r="Y19" s="41"/>
      <c r="Z19" s="42"/>
      <c r="AA19" s="19"/>
      <c r="AB19" s="19"/>
      <c r="AC19" s="19"/>
      <c r="AD19" s="41"/>
      <c r="AE19" s="42"/>
      <c r="AF19" s="24"/>
      <c r="AG19" s="25"/>
      <c r="AH19" s="25"/>
      <c r="AI19" s="48"/>
      <c r="AJ19" s="49"/>
      <c r="AK19" s="25"/>
      <c r="AL19" s="25"/>
      <c r="AM19" s="25"/>
      <c r="AN19" s="48"/>
      <c r="AO19" s="49"/>
      <c r="AP19" s="25"/>
      <c r="AQ19" s="25"/>
      <c r="AR19" s="25"/>
      <c r="AS19" s="48"/>
      <c r="AT19" s="49"/>
    </row>
    <row r="20" spans="1:46" x14ac:dyDescent="0.2">
      <c r="A20" s="6" t="s">
        <v>40</v>
      </c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6">
        <v>97.099997999999999</v>
      </c>
      <c r="C25" s="6">
        <v>0.97099999999999997</v>
      </c>
      <c r="D25" s="11"/>
      <c r="E25" s="31"/>
      <c r="F25" s="32"/>
      <c r="G25" s="11" t="e">
        <f>#REF!</f>
        <v>#REF!</v>
      </c>
      <c r="H25" s="11"/>
      <c r="I25" s="11"/>
      <c r="J25" s="37"/>
      <c r="K25" s="32"/>
      <c r="L25" s="6">
        <v>93.099997999999999</v>
      </c>
      <c r="M25" s="6">
        <v>0.97072899999999995</v>
      </c>
      <c r="N25" s="11"/>
      <c r="O25" s="37"/>
      <c r="P25" s="32"/>
      <c r="Q25" s="9">
        <v>99.400002000000001</v>
      </c>
      <c r="R25" s="9">
        <v>0.99399999999999999</v>
      </c>
      <c r="S25" s="17"/>
      <c r="T25" s="39"/>
      <c r="U25" s="40"/>
      <c r="V25" s="17" t="e">
        <f>#REF!</f>
        <v>#REF!</v>
      </c>
      <c r="W25" s="17"/>
      <c r="X25" s="17"/>
      <c r="Y25" s="39"/>
      <c r="Z25" s="40"/>
      <c r="AA25" s="9">
        <v>99.400002000000001</v>
      </c>
      <c r="AB25" s="9">
        <v>0.99399999999999999</v>
      </c>
      <c r="AC25" s="17"/>
      <c r="AD25" s="39"/>
      <c r="AE25" s="40"/>
      <c r="AF25" s="54">
        <v>99.599997999999999</v>
      </c>
      <c r="AG25" s="54">
        <v>0.996</v>
      </c>
      <c r="AH25" s="23"/>
      <c r="AI25" s="46"/>
      <c r="AJ25" s="47"/>
      <c r="AK25" s="23" t="e">
        <f>#REF!</f>
        <v>#REF!</v>
      </c>
      <c r="AL25" s="23"/>
      <c r="AM25" s="23"/>
      <c r="AN25" s="46"/>
      <c r="AO25" s="47"/>
      <c r="AP25" s="54">
        <v>99.599997999999999</v>
      </c>
      <c r="AQ25" s="54">
        <v>0.996</v>
      </c>
      <c r="AR25" s="23"/>
      <c r="AS25" s="46"/>
      <c r="AT25" s="47"/>
    </row>
    <row r="26" spans="1:46" x14ac:dyDescent="0.2">
      <c r="A26" s="6" t="s">
        <v>31</v>
      </c>
      <c r="B26" s="6">
        <v>97.099997999999999</v>
      </c>
      <c r="C26" s="6">
        <v>0.97099999999999997</v>
      </c>
      <c r="D26" s="11"/>
      <c r="E26" s="31"/>
      <c r="F26" s="32"/>
      <c r="G26" s="11" t="e">
        <f>#REF!</f>
        <v>#REF!</v>
      </c>
      <c r="H26" s="11"/>
      <c r="I26" s="11"/>
      <c r="J26" s="37"/>
      <c r="K26" s="32"/>
      <c r="L26" s="6">
        <v>92.449996999999996</v>
      </c>
      <c r="M26" s="6">
        <v>0.97070299999999998</v>
      </c>
      <c r="N26" s="11"/>
      <c r="O26" s="37"/>
      <c r="P26" s="32"/>
      <c r="Q26" s="9">
        <v>99.400002000000001</v>
      </c>
      <c r="R26" s="9">
        <v>0.99399999999999999</v>
      </c>
      <c r="S26" s="17"/>
      <c r="T26" s="39"/>
      <c r="U26" s="40"/>
      <c r="V26" s="17" t="e">
        <f>#REF!</f>
        <v>#REF!</v>
      </c>
      <c r="W26" s="17"/>
      <c r="X26" s="17"/>
      <c r="Y26" s="39"/>
      <c r="Z26" s="40"/>
      <c r="AA26" s="9">
        <v>99.400002000000001</v>
      </c>
      <c r="AB26" s="9">
        <v>0.99399999999999999</v>
      </c>
      <c r="AC26" s="17"/>
      <c r="AD26" s="39"/>
      <c r="AE26" s="40"/>
      <c r="AF26" s="54">
        <v>99.599997999999999</v>
      </c>
      <c r="AG26" s="54">
        <v>0.996</v>
      </c>
      <c r="AH26" s="23"/>
      <c r="AI26" s="46"/>
      <c r="AJ26" s="47"/>
      <c r="AK26" s="23" t="e">
        <f>#REF!</f>
        <v>#REF!</v>
      </c>
      <c r="AL26" s="23"/>
      <c r="AM26" s="23"/>
      <c r="AN26" s="46"/>
      <c r="AO26" s="47"/>
      <c r="AP26" s="54">
        <v>99.550003000000004</v>
      </c>
      <c r="AQ26" s="54">
        <v>0.99599099999999996</v>
      </c>
      <c r="AR26" s="23"/>
      <c r="AS26" s="46"/>
      <c r="AT26" s="47"/>
    </row>
    <row r="27" spans="1:46" x14ac:dyDescent="0.2">
      <c r="A27" s="6" t="s">
        <v>32</v>
      </c>
      <c r="B27" s="6">
        <v>97.099997999999999</v>
      </c>
      <c r="C27" s="6">
        <v>0.97099999999999997</v>
      </c>
      <c r="D27" s="11"/>
      <c r="E27" s="31"/>
      <c r="F27" s="32"/>
      <c r="G27" s="11" t="e">
        <f>#REF!</f>
        <v>#REF!</v>
      </c>
      <c r="H27" s="11"/>
      <c r="I27" s="11"/>
      <c r="J27" s="37"/>
      <c r="K27" s="32"/>
      <c r="L27" s="6">
        <v>90.959998999999996</v>
      </c>
      <c r="M27" s="6">
        <v>0.97058</v>
      </c>
      <c r="N27" s="11"/>
      <c r="O27" s="37"/>
      <c r="P27" s="32"/>
      <c r="Q27" s="9">
        <v>99.400002000000001</v>
      </c>
      <c r="R27" s="9">
        <v>0.99399999999999999</v>
      </c>
      <c r="S27" s="17"/>
      <c r="T27" s="39"/>
      <c r="U27" s="40"/>
      <c r="V27" s="17" t="e">
        <f>#REF!</f>
        <v>#REF!</v>
      </c>
      <c r="W27" s="17"/>
      <c r="X27" s="17"/>
      <c r="Y27" s="39"/>
      <c r="Z27" s="40"/>
      <c r="AA27" s="9">
        <v>99.379997000000003</v>
      </c>
      <c r="AB27" s="9">
        <v>0.99399999999999999</v>
      </c>
      <c r="AC27" s="17"/>
      <c r="AD27" s="39"/>
      <c r="AE27" s="40"/>
      <c r="AF27" s="54">
        <v>99.440002000000007</v>
      </c>
      <c r="AG27" s="54">
        <v>0.99511700000000003</v>
      </c>
      <c r="AH27" s="23"/>
      <c r="AI27" s="46"/>
      <c r="AJ27" s="47"/>
      <c r="AK27" s="23" t="e">
        <f>#REF!</f>
        <v>#REF!</v>
      </c>
      <c r="AL27" s="23"/>
      <c r="AM27" s="23"/>
      <c r="AN27" s="46"/>
      <c r="AO27" s="47"/>
      <c r="AP27" s="54">
        <v>99.239998</v>
      </c>
      <c r="AQ27" s="54">
        <v>0.99510399999999999</v>
      </c>
      <c r="AR27" s="23"/>
      <c r="AS27" s="46"/>
      <c r="AT27" s="47"/>
    </row>
    <row r="28" spans="1:46" x14ac:dyDescent="0.2">
      <c r="A28" s="6" t="s">
        <v>33</v>
      </c>
      <c r="B28" s="6">
        <v>97.089995999999999</v>
      </c>
      <c r="C28" s="6">
        <v>0.97099999999999997</v>
      </c>
      <c r="D28" s="11"/>
      <c r="E28" s="31"/>
      <c r="F28" s="32"/>
      <c r="G28" s="11" t="e">
        <f>#REF!</f>
        <v>#REF!</v>
      </c>
      <c r="H28" s="11"/>
      <c r="I28" s="11"/>
      <c r="J28" s="37"/>
      <c r="K28" s="32"/>
      <c r="L28" s="6">
        <v>89.459998999999996</v>
      </c>
      <c r="M28" s="6">
        <v>0.97037600000000002</v>
      </c>
      <c r="N28" s="11"/>
      <c r="O28" s="37"/>
      <c r="P28" s="32"/>
      <c r="Q28" s="9">
        <v>99.400002000000001</v>
      </c>
      <c r="R28" s="9">
        <v>0.99399999999999999</v>
      </c>
      <c r="S28" s="17"/>
      <c r="T28" s="39"/>
      <c r="U28" s="40"/>
      <c r="V28" s="17" t="e">
        <f>#REF!</f>
        <v>#REF!</v>
      </c>
      <c r="W28" s="17"/>
      <c r="X28" s="17"/>
      <c r="Y28" s="39"/>
      <c r="Z28" s="40"/>
      <c r="AA28" s="9">
        <v>99.330001999999993</v>
      </c>
      <c r="AB28" s="9">
        <v>0.99399599999999999</v>
      </c>
      <c r="AC28" s="17"/>
      <c r="AD28" s="39"/>
      <c r="AE28" s="40"/>
      <c r="AF28" s="54">
        <v>99.290001000000004</v>
      </c>
      <c r="AG28" s="54">
        <v>0.99472499999999997</v>
      </c>
      <c r="AH28" s="23"/>
      <c r="AI28" s="46"/>
      <c r="AJ28" s="47"/>
      <c r="AK28" s="23" t="e">
        <f>#REF!</f>
        <v>#REF!</v>
      </c>
      <c r="AL28" s="23"/>
      <c r="AM28" s="23"/>
      <c r="AN28" s="46"/>
      <c r="AO28" s="47"/>
      <c r="AP28" s="54">
        <v>99.089995999999999</v>
      </c>
      <c r="AQ28" s="54">
        <v>0.99470800000000004</v>
      </c>
      <c r="AR28" s="23"/>
      <c r="AS28" s="46"/>
      <c r="AT28" s="47"/>
    </row>
    <row r="29" spans="1:46" x14ac:dyDescent="0.2">
      <c r="A29" s="6" t="s">
        <v>39</v>
      </c>
      <c r="B29" s="12"/>
      <c r="C29" s="13"/>
      <c r="D29" s="13"/>
      <c r="E29" s="33"/>
      <c r="F29" s="34"/>
      <c r="G29" s="13"/>
      <c r="H29" s="13"/>
      <c r="I29" s="13"/>
      <c r="J29" s="33"/>
      <c r="K29" s="34"/>
      <c r="L29" s="13"/>
      <c r="M29" s="13"/>
      <c r="N29" s="13"/>
      <c r="O29" s="33"/>
      <c r="P29" s="34"/>
      <c r="Q29" s="18"/>
      <c r="R29" s="19"/>
      <c r="S29" s="19"/>
      <c r="T29" s="41"/>
      <c r="U29" s="42"/>
      <c r="V29" s="19"/>
      <c r="W29" s="19"/>
      <c r="X29" s="19"/>
      <c r="Y29" s="41"/>
      <c r="Z29" s="42"/>
      <c r="AA29" s="19"/>
      <c r="AB29" s="19"/>
      <c r="AC29" s="19"/>
      <c r="AD29" s="41"/>
      <c r="AE29" s="42"/>
      <c r="AF29" s="24"/>
      <c r="AG29" s="25"/>
      <c r="AH29" s="25"/>
      <c r="AI29" s="48"/>
      <c r="AJ29" s="49"/>
      <c r="AK29" s="25"/>
      <c r="AL29" s="25"/>
      <c r="AM29" s="25"/>
      <c r="AN29" s="48"/>
      <c r="AO29" s="49"/>
      <c r="AP29" s="25"/>
      <c r="AQ29" s="25"/>
      <c r="AR29" s="25"/>
      <c r="AS29" s="48"/>
      <c r="AT29" s="49"/>
    </row>
    <row r="30" spans="1:46" x14ac:dyDescent="0.2">
      <c r="A30" s="6" t="s">
        <v>40</v>
      </c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6">
        <v>97</v>
      </c>
      <c r="C35" s="6">
        <v>0.97099899999999995</v>
      </c>
      <c r="D35" s="11"/>
      <c r="E35" s="31"/>
      <c r="F35" s="32"/>
      <c r="G35" s="11"/>
      <c r="H35" s="11"/>
      <c r="I35" s="11"/>
      <c r="J35" s="37"/>
      <c r="K35" s="32"/>
      <c r="L35" s="6">
        <v>93.699996999999996</v>
      </c>
      <c r="M35" s="6">
        <v>0.97080100000000003</v>
      </c>
      <c r="N35" s="11"/>
      <c r="O35" s="37"/>
      <c r="P35" s="32"/>
      <c r="Q35" s="9">
        <v>99.400002000000001</v>
      </c>
      <c r="R35" s="9">
        <v>0.99399999999999999</v>
      </c>
      <c r="S35" s="17"/>
      <c r="T35" s="39"/>
      <c r="U35" s="40"/>
      <c r="V35" s="17"/>
      <c r="W35" s="17"/>
      <c r="X35" s="17"/>
      <c r="Y35" s="39"/>
      <c r="Z35" s="40"/>
      <c r="AA35" s="9">
        <v>99.400002000000001</v>
      </c>
      <c r="AB35" s="9">
        <v>0.99399999999999999</v>
      </c>
      <c r="AC35" s="17"/>
      <c r="AD35" s="39"/>
      <c r="AE35" s="40"/>
      <c r="AF35" s="54">
        <v>99.5</v>
      </c>
      <c r="AG35" s="54">
        <v>0.99598900000000001</v>
      </c>
      <c r="AH35" s="23"/>
      <c r="AI35" s="46"/>
      <c r="AJ35" s="47"/>
      <c r="AK35" s="23"/>
      <c r="AL35" s="23"/>
      <c r="AM35" s="23"/>
      <c r="AN35" s="46"/>
      <c r="AO35" s="47"/>
      <c r="AP35" s="54">
        <v>99.5</v>
      </c>
      <c r="AQ35" s="54">
        <v>0.99599400000000005</v>
      </c>
      <c r="AR35" s="23"/>
      <c r="AS35" s="46"/>
      <c r="AT35" s="47"/>
    </row>
    <row r="36" spans="1:46" x14ac:dyDescent="0.2">
      <c r="A36" s="6" t="s">
        <v>31</v>
      </c>
      <c r="B36" s="6">
        <v>96.949996999999996</v>
      </c>
      <c r="C36" s="6">
        <v>0.970997</v>
      </c>
      <c r="D36" s="11"/>
      <c r="E36" s="31"/>
      <c r="F36" s="32"/>
      <c r="G36" s="11"/>
      <c r="H36" s="11"/>
      <c r="I36" s="11"/>
      <c r="J36" s="37"/>
      <c r="K36" s="32"/>
      <c r="L36" s="6">
        <v>92.650002000000001</v>
      </c>
      <c r="M36" s="6">
        <v>0.97071099999999999</v>
      </c>
      <c r="N36" s="11"/>
      <c r="O36" s="37"/>
      <c r="P36" s="32"/>
      <c r="Q36" s="9">
        <v>99.349997999999999</v>
      </c>
      <c r="R36" s="9">
        <v>0.99399499999999996</v>
      </c>
      <c r="S36" s="17"/>
      <c r="T36" s="39"/>
      <c r="U36" s="40"/>
      <c r="V36" s="17"/>
      <c r="W36" s="17"/>
      <c r="X36" s="17"/>
      <c r="Y36" s="39"/>
      <c r="Z36" s="40"/>
      <c r="AA36" s="9">
        <v>99.400002000000001</v>
      </c>
      <c r="AB36" s="9">
        <v>0.99399999999999999</v>
      </c>
      <c r="AC36" s="17"/>
      <c r="AD36" s="39"/>
      <c r="AE36" s="40"/>
      <c r="AF36" s="54">
        <v>99.550003000000004</v>
      </c>
      <c r="AG36" s="54">
        <v>0.99598600000000004</v>
      </c>
      <c r="AH36" s="23"/>
      <c r="AI36" s="46"/>
      <c r="AJ36" s="47"/>
      <c r="AK36" s="23"/>
      <c r="AL36" s="23"/>
      <c r="AM36" s="23"/>
      <c r="AN36" s="46"/>
      <c r="AO36" s="47"/>
      <c r="AP36" s="54">
        <v>99.449996999999996</v>
      </c>
      <c r="AQ36" s="54">
        <v>0.99599000000000004</v>
      </c>
      <c r="AR36" s="23"/>
      <c r="AS36" s="46"/>
      <c r="AT36" s="47"/>
    </row>
    <row r="37" spans="1:46" x14ac:dyDescent="0.2">
      <c r="A37" s="6" t="s">
        <v>32</v>
      </c>
      <c r="B37" s="6">
        <v>96.480002999999996</v>
      </c>
      <c r="C37" s="6">
        <v>0.97097299999999997</v>
      </c>
      <c r="D37" s="11"/>
      <c r="E37" s="31"/>
      <c r="F37" s="32"/>
      <c r="G37" s="11"/>
      <c r="H37" s="11"/>
      <c r="I37" s="11"/>
      <c r="J37" s="37"/>
      <c r="K37" s="32"/>
      <c r="L37" s="6">
        <v>89.220000999999996</v>
      </c>
      <c r="M37" s="6">
        <v>0.97054700000000005</v>
      </c>
      <c r="N37" s="11"/>
      <c r="O37" s="37"/>
      <c r="P37" s="32"/>
      <c r="Q37" s="9">
        <v>99.360000999999997</v>
      </c>
      <c r="R37" s="9">
        <v>0.99399700000000002</v>
      </c>
      <c r="S37" s="17"/>
      <c r="T37" s="39"/>
      <c r="U37" s="40"/>
      <c r="V37" s="17"/>
      <c r="W37" s="17"/>
      <c r="X37" s="17"/>
      <c r="Y37" s="39"/>
      <c r="Z37" s="40"/>
      <c r="AA37" s="9">
        <v>99.239998</v>
      </c>
      <c r="AB37" s="9">
        <v>0.99399400000000004</v>
      </c>
      <c r="AC37" s="17"/>
      <c r="AD37" s="39"/>
      <c r="AE37" s="40"/>
      <c r="AF37" s="54">
        <v>99.279999000000004</v>
      </c>
      <c r="AG37" s="54">
        <v>0.99510200000000004</v>
      </c>
      <c r="AH37" s="23"/>
      <c r="AI37" s="46"/>
      <c r="AJ37" s="47"/>
      <c r="AK37" s="23"/>
      <c r="AL37" s="23"/>
      <c r="AM37" s="23"/>
      <c r="AN37" s="46"/>
      <c r="AO37" s="47"/>
      <c r="AP37" s="54">
        <v>99.260002</v>
      </c>
      <c r="AQ37" s="54">
        <v>0.99509899999999996</v>
      </c>
      <c r="AR37" s="23"/>
      <c r="AS37" s="46"/>
      <c r="AT37" s="47"/>
    </row>
    <row r="38" spans="1:46" x14ac:dyDescent="0.2">
      <c r="A38" s="6" t="s">
        <v>33</v>
      </c>
      <c r="B38" s="6">
        <v>96.449996999999996</v>
      </c>
      <c r="C38" s="6">
        <v>0.97095900000000002</v>
      </c>
      <c r="D38" s="11"/>
      <c r="E38" s="31"/>
      <c r="F38" s="32"/>
      <c r="G38" s="11"/>
      <c r="H38" s="11"/>
      <c r="I38" s="11"/>
      <c r="J38" s="37"/>
      <c r="K38" s="32"/>
      <c r="L38" s="6">
        <v>85.540001000000004</v>
      </c>
      <c r="M38" s="6">
        <v>0.97020399999999996</v>
      </c>
      <c r="N38" s="11"/>
      <c r="O38" s="37"/>
      <c r="P38" s="32"/>
      <c r="Q38" s="9">
        <v>99.360000999999997</v>
      </c>
      <c r="R38" s="9">
        <v>0.99399599999999999</v>
      </c>
      <c r="S38" s="17"/>
      <c r="T38" s="39"/>
      <c r="U38" s="40"/>
      <c r="V38" s="17"/>
      <c r="W38" s="17"/>
      <c r="X38" s="17"/>
      <c r="Y38" s="39"/>
      <c r="Z38" s="40"/>
      <c r="AA38" s="9">
        <v>99.019997000000004</v>
      </c>
      <c r="AB38" s="9">
        <v>0.99397599999999997</v>
      </c>
      <c r="AC38" s="17"/>
      <c r="AD38" s="39"/>
      <c r="AE38" s="40"/>
      <c r="AF38" s="54">
        <v>99.099997999999999</v>
      </c>
      <c r="AG38" s="54">
        <v>0.99470400000000003</v>
      </c>
      <c r="AH38" s="23"/>
      <c r="AI38" s="46"/>
      <c r="AJ38" s="47"/>
      <c r="AK38" s="23"/>
      <c r="AL38" s="23"/>
      <c r="AM38" s="23"/>
      <c r="AN38" s="46"/>
      <c r="AO38" s="47"/>
      <c r="AP38" s="54">
        <v>99.230002999999996</v>
      </c>
      <c r="AQ38" s="54">
        <v>0.99470499999999995</v>
      </c>
      <c r="AR38" s="23"/>
      <c r="AS38" s="46"/>
      <c r="AT38" s="47"/>
    </row>
    <row r="39" spans="1:46" x14ac:dyDescent="0.2">
      <c r="A39" s="6" t="s">
        <v>39</v>
      </c>
      <c r="B39" s="12"/>
      <c r="C39" s="13"/>
      <c r="D39" s="13"/>
      <c r="E39" s="33"/>
      <c r="F39" s="34"/>
      <c r="G39" s="13"/>
      <c r="H39" s="13"/>
      <c r="I39" s="13"/>
      <c r="J39" s="33"/>
      <c r="K39" s="34"/>
      <c r="L39" s="13"/>
      <c r="M39" s="13"/>
      <c r="N39" s="13"/>
      <c r="O39" s="33"/>
      <c r="P39" s="34"/>
      <c r="Q39" s="18"/>
      <c r="R39" s="19"/>
      <c r="S39" s="19"/>
      <c r="T39" s="41"/>
      <c r="U39" s="42"/>
      <c r="V39" s="19"/>
      <c r="W39" s="19"/>
      <c r="X39" s="19"/>
      <c r="Y39" s="41"/>
      <c r="Z39" s="42"/>
      <c r="AA39" s="19"/>
      <c r="AB39" s="19"/>
      <c r="AC39" s="19"/>
      <c r="AD39" s="41"/>
      <c r="AE39" s="42"/>
      <c r="AF39" s="24"/>
      <c r="AG39" s="25"/>
      <c r="AH39" s="25"/>
      <c r="AI39" s="48"/>
      <c r="AJ39" s="49"/>
      <c r="AK39" s="25"/>
      <c r="AL39" s="25"/>
      <c r="AM39" s="25"/>
      <c r="AN39" s="48"/>
      <c r="AO39" s="49"/>
      <c r="AP39" s="25"/>
      <c r="AQ39" s="25"/>
      <c r="AR39" s="25"/>
      <c r="AS39" s="48"/>
      <c r="AT39" s="49"/>
    </row>
    <row r="40" spans="1:46" x14ac:dyDescent="0.2">
      <c r="A40" s="6" t="s">
        <v>40</v>
      </c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6">
        <v>97.099997999999999</v>
      </c>
      <c r="C45" s="6">
        <v>0.97099999999999997</v>
      </c>
      <c r="D45" s="11"/>
      <c r="E45" s="31"/>
      <c r="F45" s="32"/>
      <c r="G45" s="11" t="e">
        <f>#REF!</f>
        <v>#REF!</v>
      </c>
      <c r="H45" s="11"/>
      <c r="I45" s="11"/>
      <c r="J45" s="37"/>
      <c r="K45" s="32"/>
      <c r="L45" s="6">
        <v>97</v>
      </c>
      <c r="M45" s="6">
        <v>0.97099899999999995</v>
      </c>
      <c r="N45" s="11"/>
      <c r="O45" s="37"/>
      <c r="P45" s="32"/>
      <c r="Q45" s="9">
        <v>99.300003000000004</v>
      </c>
      <c r="R45" s="9">
        <v>0.99399800000000005</v>
      </c>
      <c r="S45" s="17"/>
      <c r="T45" s="39"/>
      <c r="U45" s="40"/>
      <c r="V45" s="17" t="e">
        <f>#REF!</f>
        <v>#REF!</v>
      </c>
      <c r="W45" s="17"/>
      <c r="X45" s="17"/>
      <c r="Y45" s="39"/>
      <c r="Z45" s="40"/>
      <c r="AA45" s="9">
        <v>99.400002000000001</v>
      </c>
      <c r="AB45" s="9">
        <v>0.99399999999999999</v>
      </c>
      <c r="AC45" s="17"/>
      <c r="AD45" s="39"/>
      <c r="AE45" s="40"/>
      <c r="AF45" s="54">
        <v>99.599997999999999</v>
      </c>
      <c r="AG45" s="54">
        <v>0.996</v>
      </c>
      <c r="AH45" s="23"/>
      <c r="AI45" s="46"/>
      <c r="AJ45" s="47"/>
      <c r="AK45" s="23" t="e">
        <f>#REF!</f>
        <v>#REF!</v>
      </c>
      <c r="AL45" s="23"/>
      <c r="AM45" s="23"/>
      <c r="AN45" s="46"/>
      <c r="AO45" s="47"/>
      <c r="AP45" s="54">
        <v>99.300003000000004</v>
      </c>
      <c r="AQ45" s="54">
        <v>0.99597899999999995</v>
      </c>
      <c r="AR45" s="23"/>
      <c r="AS45" s="46"/>
      <c r="AT45" s="47"/>
    </row>
    <row r="46" spans="1:46" x14ac:dyDescent="0.2">
      <c r="A46" s="6" t="s">
        <v>31</v>
      </c>
      <c r="B46" s="6">
        <v>97.099997999999999</v>
      </c>
      <c r="C46" s="6">
        <v>0.97099999999999997</v>
      </c>
      <c r="D46" s="11"/>
      <c r="E46" s="31"/>
      <c r="F46" s="32"/>
      <c r="G46" s="11" t="e">
        <f>#REF!</f>
        <v>#REF!</v>
      </c>
      <c r="H46" s="11"/>
      <c r="I46" s="11"/>
      <c r="J46" s="37"/>
      <c r="K46" s="32"/>
      <c r="L46" s="6">
        <v>96.900002000000001</v>
      </c>
      <c r="M46" s="6">
        <v>0.97099400000000002</v>
      </c>
      <c r="N46" s="11"/>
      <c r="O46" s="37"/>
      <c r="P46" s="32"/>
      <c r="Q46" s="9">
        <v>99.300003000000004</v>
      </c>
      <c r="R46" s="9">
        <v>0.99399099999999996</v>
      </c>
      <c r="S46" s="17"/>
      <c r="T46" s="39"/>
      <c r="U46" s="40"/>
      <c r="V46" s="17" t="e">
        <f>#REF!</f>
        <v>#REF!</v>
      </c>
      <c r="W46" s="17"/>
      <c r="X46" s="17"/>
      <c r="Y46" s="39"/>
      <c r="Z46" s="40"/>
      <c r="AA46" s="9">
        <v>99.400002000000001</v>
      </c>
      <c r="AB46" s="9">
        <v>0.99399999999999999</v>
      </c>
      <c r="AC46" s="17"/>
      <c r="AD46" s="39"/>
      <c r="AE46" s="40"/>
      <c r="AF46" s="54">
        <v>99.599997999999999</v>
      </c>
      <c r="AG46" s="54">
        <v>0.996</v>
      </c>
      <c r="AH46" s="23"/>
      <c r="AI46" s="46"/>
      <c r="AJ46" s="47"/>
      <c r="AK46" s="23" t="e">
        <f>#REF!</f>
        <v>#REF!</v>
      </c>
      <c r="AL46" s="23"/>
      <c r="AM46" s="23"/>
      <c r="AN46" s="46"/>
      <c r="AO46" s="47"/>
      <c r="AP46" s="54">
        <v>99.349997999999999</v>
      </c>
      <c r="AQ46" s="54">
        <v>0.995973</v>
      </c>
      <c r="AR46" s="23"/>
      <c r="AS46" s="46"/>
      <c r="AT46" s="47"/>
    </row>
    <row r="47" spans="1:46" x14ac:dyDescent="0.2">
      <c r="A47" s="6" t="s">
        <v>32</v>
      </c>
      <c r="B47" s="6">
        <v>97.099997999999999</v>
      </c>
      <c r="C47" s="6">
        <v>0.97099999999999997</v>
      </c>
      <c r="D47" s="11"/>
      <c r="E47" s="31"/>
      <c r="F47" s="32"/>
      <c r="G47" s="11" t="e">
        <f>#REF!</f>
        <v>#REF!</v>
      </c>
      <c r="H47" s="11"/>
      <c r="I47" s="11"/>
      <c r="J47" s="37"/>
      <c r="K47" s="32"/>
      <c r="L47" s="6">
        <v>96.580001999999993</v>
      </c>
      <c r="M47" s="6">
        <v>0.97097699999999998</v>
      </c>
      <c r="N47" s="11"/>
      <c r="O47" s="37"/>
      <c r="P47" s="32"/>
      <c r="Q47" s="9">
        <v>99.279999000000004</v>
      </c>
      <c r="R47" s="9">
        <v>0.99398799999999998</v>
      </c>
      <c r="S47" s="17"/>
      <c r="T47" s="39"/>
      <c r="U47" s="40"/>
      <c r="V47" s="17" t="e">
        <f>#REF!</f>
        <v>#REF!</v>
      </c>
      <c r="W47" s="17"/>
      <c r="X47" s="17"/>
      <c r="Y47" s="39"/>
      <c r="Z47" s="40"/>
      <c r="AA47" s="9">
        <v>99.160004000000001</v>
      </c>
      <c r="AB47" s="9">
        <v>0.99399700000000002</v>
      </c>
      <c r="AC47" s="17"/>
      <c r="AD47" s="39"/>
      <c r="AE47" s="40"/>
      <c r="AF47" s="54">
        <v>99.480002999999996</v>
      </c>
      <c r="AG47" s="54">
        <v>0.99512100000000003</v>
      </c>
      <c r="AH47" s="23"/>
      <c r="AI47" s="46"/>
      <c r="AJ47" s="47"/>
      <c r="AK47" s="23" t="e">
        <f>#REF!</f>
        <v>#REF!</v>
      </c>
      <c r="AL47" s="23"/>
      <c r="AM47" s="23"/>
      <c r="AN47" s="46"/>
      <c r="AO47" s="47"/>
      <c r="AP47" s="54">
        <v>99.239998</v>
      </c>
      <c r="AQ47" s="54">
        <v>0.995089</v>
      </c>
      <c r="AR47" s="23"/>
      <c r="AS47" s="46"/>
      <c r="AT47" s="47"/>
    </row>
    <row r="48" spans="1:46" x14ac:dyDescent="0.2">
      <c r="A48" s="6" t="s">
        <v>33</v>
      </c>
      <c r="B48" s="6">
        <v>97.080001999999993</v>
      </c>
      <c r="C48" s="6">
        <v>0.97099999999999997</v>
      </c>
      <c r="D48" s="11"/>
      <c r="E48" s="31"/>
      <c r="F48" s="32"/>
      <c r="G48" s="11" t="e">
        <f>#REF!</f>
        <v>#REF!</v>
      </c>
      <c r="H48" s="11"/>
      <c r="I48" s="11"/>
      <c r="J48" s="37"/>
      <c r="K48" s="32"/>
      <c r="L48" s="6">
        <v>95.629997000000003</v>
      </c>
      <c r="M48" s="6">
        <v>0.970939</v>
      </c>
      <c r="N48" s="11"/>
      <c r="O48" s="37"/>
      <c r="P48" s="32"/>
      <c r="Q48" s="9">
        <v>99.260002</v>
      </c>
      <c r="R48" s="9">
        <v>0.99398399999999998</v>
      </c>
      <c r="S48" s="17"/>
      <c r="T48" s="39"/>
      <c r="U48" s="40"/>
      <c r="V48" s="17" t="e">
        <f>#REF!</f>
        <v>#REF!</v>
      </c>
      <c r="W48" s="17"/>
      <c r="X48" s="17"/>
      <c r="Y48" s="39"/>
      <c r="Z48" s="40"/>
      <c r="AA48" s="9">
        <v>99</v>
      </c>
      <c r="AB48" s="9">
        <v>0.99396899999999999</v>
      </c>
      <c r="AC48" s="17"/>
      <c r="AD48" s="39"/>
      <c r="AE48" s="40"/>
      <c r="AF48" s="54">
        <v>99.440002000000007</v>
      </c>
      <c r="AG48" s="54">
        <v>0.99473500000000004</v>
      </c>
      <c r="AH48" s="23"/>
      <c r="AI48" s="46"/>
      <c r="AJ48" s="47"/>
      <c r="AK48" s="23" t="e">
        <f>#REF!</f>
        <v>#REF!</v>
      </c>
      <c r="AL48" s="23"/>
      <c r="AM48" s="23"/>
      <c r="AN48" s="46"/>
      <c r="AO48" s="47"/>
      <c r="AP48" s="54">
        <v>98.629997000000003</v>
      </c>
      <c r="AQ48" s="54">
        <v>0.99468000000000001</v>
      </c>
      <c r="AR48" s="23"/>
      <c r="AS48" s="46"/>
      <c r="AT48" s="47"/>
    </row>
    <row r="49" spans="1:46" x14ac:dyDescent="0.2">
      <c r="A49" s="6" t="s">
        <v>39</v>
      </c>
      <c r="B49" s="12"/>
      <c r="C49" s="13"/>
      <c r="D49" s="13"/>
      <c r="E49" s="33"/>
      <c r="F49" s="34"/>
      <c r="G49" s="13"/>
      <c r="H49" s="13"/>
      <c r="I49" s="13"/>
      <c r="J49" s="33"/>
      <c r="K49" s="34"/>
      <c r="L49" s="13"/>
      <c r="M49" s="13"/>
      <c r="N49" s="13"/>
      <c r="O49" s="33"/>
      <c r="P49" s="34"/>
      <c r="Q49" s="18"/>
      <c r="R49" s="19"/>
      <c r="S49" s="19"/>
      <c r="T49" s="41"/>
      <c r="U49" s="42"/>
      <c r="V49" s="19"/>
      <c r="W49" s="19"/>
      <c r="X49" s="19"/>
      <c r="Y49" s="41"/>
      <c r="Z49" s="42"/>
      <c r="AA49" s="19"/>
      <c r="AB49" s="19"/>
      <c r="AC49" s="19"/>
      <c r="AD49" s="41"/>
      <c r="AE49" s="42"/>
      <c r="AF49" s="24"/>
      <c r="AG49" s="25"/>
      <c r="AH49" s="25"/>
      <c r="AI49" s="48"/>
      <c r="AJ49" s="49"/>
      <c r="AK49" s="25"/>
      <c r="AL49" s="25"/>
      <c r="AM49" s="25"/>
      <c r="AN49" s="48"/>
      <c r="AO49" s="49"/>
      <c r="AP49" s="25"/>
      <c r="AQ49" s="25"/>
      <c r="AR49" s="25"/>
      <c r="AS49" s="48"/>
      <c r="AT49" s="49"/>
    </row>
    <row r="50" spans="1:46" x14ac:dyDescent="0.2">
      <c r="A50" s="6" t="s">
        <v>40</v>
      </c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" x14ac:dyDescent="0.2">
      <c r="A66" s="9" t="s">
        <v>75</v>
      </c>
      <c r="B66" s="9" t="s">
        <v>54</v>
      </c>
      <c r="C66" s="9" t="s">
        <v>53</v>
      </c>
      <c r="D66" s="9" t="s">
        <v>33</v>
      </c>
    </row>
  </sheetData>
  <mergeCells count="60">
    <mergeCell ref="AF43:AJ43"/>
    <mergeCell ref="AP43:AT43"/>
    <mergeCell ref="AK43:AO43"/>
    <mergeCell ref="B32:P32"/>
    <mergeCell ref="Q32:AE32"/>
    <mergeCell ref="AF32:AT32"/>
    <mergeCell ref="B33:F33"/>
    <mergeCell ref="L33:P33"/>
    <mergeCell ref="Q33:U33"/>
    <mergeCell ref="AP33:AT33"/>
    <mergeCell ref="G33:K33"/>
    <mergeCell ref="V33:Z33"/>
    <mergeCell ref="AF42:AT42"/>
    <mergeCell ref="B42:P42"/>
    <mergeCell ref="Q42:AE42"/>
    <mergeCell ref="G43:K43"/>
    <mergeCell ref="AK13:AO13"/>
    <mergeCell ref="AK23:AO23"/>
    <mergeCell ref="AK33:AO33"/>
    <mergeCell ref="AF33:AJ33"/>
    <mergeCell ref="AF22:AT22"/>
    <mergeCell ref="AF23:AJ23"/>
    <mergeCell ref="AP23:AT23"/>
    <mergeCell ref="AP13:AT13"/>
    <mergeCell ref="V43:Z43"/>
    <mergeCell ref="B22:P22"/>
    <mergeCell ref="Q22:AE22"/>
    <mergeCell ref="L43:P43"/>
    <mergeCell ref="Q43:U43"/>
    <mergeCell ref="AA43:AE43"/>
    <mergeCell ref="AA33:AE33"/>
    <mergeCell ref="B43:F43"/>
    <mergeCell ref="B23:F23"/>
    <mergeCell ref="L23:P23"/>
    <mergeCell ref="Q23:U23"/>
    <mergeCell ref="AA23:AE23"/>
    <mergeCell ref="G23:K23"/>
    <mergeCell ref="V23:Z23"/>
    <mergeCell ref="B13:F13"/>
    <mergeCell ref="L13:P13"/>
    <mergeCell ref="Q13:U13"/>
    <mergeCell ref="AA13:AE13"/>
    <mergeCell ref="AF13:AJ13"/>
    <mergeCell ref="G13:K13"/>
    <mergeCell ref="V13:Z13"/>
    <mergeCell ref="AF2:AT2"/>
    <mergeCell ref="AF3:AJ3"/>
    <mergeCell ref="AP3:AT3"/>
    <mergeCell ref="B12:P12"/>
    <mergeCell ref="Q12:AE12"/>
    <mergeCell ref="AF12:AT12"/>
    <mergeCell ref="G3:K3"/>
    <mergeCell ref="V3:Z3"/>
    <mergeCell ref="B3:F3"/>
    <mergeCell ref="L3:P3"/>
    <mergeCell ref="B2:P2"/>
    <mergeCell ref="Q2:AE2"/>
    <mergeCell ref="Q3:U3"/>
    <mergeCell ref="AA3:AE3"/>
    <mergeCell ref="AK3:AO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6"/>
  <sheetViews>
    <sheetView workbookViewId="0">
      <selection activeCell="G68" sqref="A52:G68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25</v>
      </c>
      <c r="B1" s="9" t="s">
        <v>43</v>
      </c>
      <c r="C1" s="9" t="s">
        <v>44</v>
      </c>
      <c r="D1" s="9" t="s">
        <v>39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97.099997999999999</v>
      </c>
      <c r="C5" s="13">
        <v>0.97099999999999997</v>
      </c>
      <c r="D5" s="11">
        <v>1122.204956</v>
      </c>
      <c r="E5" s="31">
        <v>2153</v>
      </c>
      <c r="F5" s="32">
        <v>124874</v>
      </c>
      <c r="G5" s="11"/>
      <c r="H5" s="11"/>
      <c r="I5" s="11"/>
      <c r="J5" s="37"/>
      <c r="K5" s="32"/>
      <c r="L5" s="13">
        <v>73.699996999999996</v>
      </c>
      <c r="M5" s="13">
        <v>0.96881600000000001</v>
      </c>
      <c r="N5" s="11">
        <v>278.63000499999998</v>
      </c>
      <c r="O5" s="37">
        <v>2153</v>
      </c>
      <c r="P5" s="32">
        <v>23683</v>
      </c>
      <c r="Q5" s="9">
        <v>99.400002000000001</v>
      </c>
      <c r="R5" s="9">
        <v>0.99399999999999999</v>
      </c>
      <c r="S5" s="55">
        <v>142.79499799999999</v>
      </c>
      <c r="T5" s="39">
        <v>704</v>
      </c>
      <c r="U5" s="40">
        <v>11968</v>
      </c>
      <c r="V5" s="17"/>
      <c r="W5" s="17"/>
      <c r="X5" s="17"/>
      <c r="Y5" s="39"/>
      <c r="Z5" s="40"/>
      <c r="AA5" s="9">
        <v>99.400002000000001</v>
      </c>
      <c r="AB5" s="9">
        <v>0.99399999999999999</v>
      </c>
      <c r="AC5" s="17">
        <v>78.959000000000003</v>
      </c>
      <c r="AD5" s="39">
        <v>704</v>
      </c>
      <c r="AE5" s="40">
        <v>12672</v>
      </c>
      <c r="AF5" s="54">
        <v>99.599997999999999</v>
      </c>
      <c r="AG5" s="54">
        <v>0.996</v>
      </c>
      <c r="AH5" s="23">
        <v>1249.036987</v>
      </c>
      <c r="AI5" s="46">
        <v>2257</v>
      </c>
      <c r="AJ5" s="47">
        <v>537166</v>
      </c>
      <c r="AK5" s="23"/>
      <c r="AL5" s="23"/>
      <c r="AM5" s="23"/>
      <c r="AN5" s="46"/>
      <c r="AO5" s="47"/>
      <c r="AP5" s="54">
        <v>99.599997999999999</v>
      </c>
      <c r="AQ5" s="54">
        <v>0.996</v>
      </c>
      <c r="AR5" s="23">
        <v>635.47997999999995</v>
      </c>
      <c r="AS5" s="46">
        <v>2257</v>
      </c>
      <c r="AT5" s="47">
        <v>40626</v>
      </c>
    </row>
    <row r="6" spans="1:46" x14ac:dyDescent="0.2">
      <c r="A6" s="6" t="s">
        <v>31</v>
      </c>
      <c r="B6" s="12">
        <v>97.099997999999999</v>
      </c>
      <c r="C6" s="13">
        <v>0.97099999999999997</v>
      </c>
      <c r="D6" s="11">
        <v>1637.565979</v>
      </c>
      <c r="E6" s="31">
        <v>6259</v>
      </c>
      <c r="F6" s="32">
        <v>190570</v>
      </c>
      <c r="G6" s="11"/>
      <c r="H6" s="11"/>
      <c r="I6" s="11"/>
      <c r="J6" s="37"/>
      <c r="K6" s="32"/>
      <c r="L6" s="13">
        <v>71.300003000000004</v>
      </c>
      <c r="M6" s="13">
        <v>0.96845000000000003</v>
      </c>
      <c r="N6" s="11">
        <v>1882.9660650000001</v>
      </c>
      <c r="O6" s="37">
        <v>6259</v>
      </c>
      <c r="P6" s="32">
        <v>48319</v>
      </c>
      <c r="Q6" s="9">
        <v>99.400002000000001</v>
      </c>
      <c r="R6" s="9">
        <v>0.99399999999999999</v>
      </c>
      <c r="S6" s="17">
        <v>510.42399599999999</v>
      </c>
      <c r="T6" s="39">
        <v>2272</v>
      </c>
      <c r="U6" s="40">
        <v>32352</v>
      </c>
      <c r="V6" s="17"/>
      <c r="W6" s="17"/>
      <c r="X6" s="17"/>
      <c r="Y6" s="39"/>
      <c r="Z6" s="40"/>
      <c r="AA6" s="9">
        <v>99.400002000000001</v>
      </c>
      <c r="AB6" s="9">
        <v>0.99399999999999999</v>
      </c>
      <c r="AC6" s="17">
        <v>375.81599499999999</v>
      </c>
      <c r="AD6" s="39">
        <v>2272</v>
      </c>
      <c r="AE6" s="40">
        <v>25216</v>
      </c>
      <c r="AF6" s="54">
        <v>99.599997999999999</v>
      </c>
      <c r="AG6" s="54">
        <v>0.996</v>
      </c>
      <c r="AH6" s="23">
        <v>2059.6170039999902</v>
      </c>
      <c r="AI6" s="46">
        <v>6607</v>
      </c>
      <c r="AJ6" s="47">
        <v>637216</v>
      </c>
      <c r="AK6" s="23"/>
      <c r="AL6" s="23"/>
      <c r="AM6" s="23"/>
      <c r="AN6" s="46"/>
      <c r="AO6" s="47"/>
      <c r="AP6" s="54">
        <v>99.550003000000004</v>
      </c>
      <c r="AQ6" s="54">
        <v>0.99599300000000002</v>
      </c>
      <c r="AR6" s="23">
        <v>1193.8079829999999</v>
      </c>
      <c r="AS6" s="46">
        <v>6607</v>
      </c>
      <c r="AT6" s="47">
        <v>79776</v>
      </c>
    </row>
    <row r="7" spans="1:46" x14ac:dyDescent="0.2">
      <c r="A7" s="6" t="s">
        <v>32</v>
      </c>
      <c r="B7" s="12">
        <v>97.099997999999999</v>
      </c>
      <c r="C7" s="13">
        <v>0.97099999999999997</v>
      </c>
      <c r="D7" s="11">
        <v>6620.7380979999998</v>
      </c>
      <c r="E7" s="31">
        <v>24322</v>
      </c>
      <c r="F7" s="32">
        <v>358777</v>
      </c>
      <c r="G7" s="11"/>
      <c r="H7" s="11"/>
      <c r="I7" s="11"/>
      <c r="J7" s="37"/>
      <c r="K7" s="32"/>
      <c r="L7" s="13">
        <v>71.360000999999997</v>
      </c>
      <c r="M7" s="13">
        <v>0.96802200000000005</v>
      </c>
      <c r="N7" s="11">
        <v>3597.089066</v>
      </c>
      <c r="O7" s="37">
        <v>24322</v>
      </c>
      <c r="P7" s="32">
        <v>125848</v>
      </c>
      <c r="Q7" s="9">
        <v>99.279999000000004</v>
      </c>
      <c r="R7" s="9">
        <v>0.99399599999999999</v>
      </c>
      <c r="S7" s="17">
        <v>2127.138978</v>
      </c>
      <c r="T7" s="39">
        <v>11585</v>
      </c>
      <c r="U7" s="40">
        <v>98417</v>
      </c>
      <c r="V7" s="17"/>
      <c r="W7" s="17"/>
      <c r="X7" s="17"/>
      <c r="Y7" s="39"/>
      <c r="Z7" s="40"/>
      <c r="AA7" s="9">
        <v>98.959998999999996</v>
      </c>
      <c r="AB7" s="9">
        <v>0.99398699999999995</v>
      </c>
      <c r="AC7" s="17">
        <v>1276.4259949999901</v>
      </c>
      <c r="AD7" s="39">
        <v>11585</v>
      </c>
      <c r="AE7" s="40">
        <v>67160</v>
      </c>
      <c r="AF7" s="54">
        <v>99.480002999999996</v>
      </c>
      <c r="AG7" s="54">
        <v>0.99512100000000003</v>
      </c>
      <c r="AH7" s="23">
        <v>3718.6779779999902</v>
      </c>
      <c r="AI7" s="46">
        <v>26118</v>
      </c>
      <c r="AJ7" s="47">
        <v>787902</v>
      </c>
      <c r="AK7" s="23"/>
      <c r="AL7" s="23"/>
      <c r="AM7" s="23"/>
      <c r="AN7" s="46"/>
      <c r="AO7" s="47"/>
      <c r="AP7" s="54">
        <v>99.099997999999999</v>
      </c>
      <c r="AQ7" s="54">
        <v>0.99508799999999997</v>
      </c>
      <c r="AR7" s="23">
        <v>2027.14295899999</v>
      </c>
      <c r="AS7" s="46">
        <v>26118</v>
      </c>
      <c r="AT7" s="47">
        <v>202533</v>
      </c>
    </row>
    <row r="8" spans="1:46" x14ac:dyDescent="0.2">
      <c r="A8" s="6" t="s">
        <v>33</v>
      </c>
      <c r="B8" s="12">
        <v>97.080001999999993</v>
      </c>
      <c r="C8" s="13">
        <v>0.97099899999999995</v>
      </c>
      <c r="D8" s="11">
        <v>10632.199156999999</v>
      </c>
      <c r="E8" s="31">
        <v>56891</v>
      </c>
      <c r="F8" s="32">
        <v>476688</v>
      </c>
      <c r="G8" s="11"/>
      <c r="H8" s="11"/>
      <c r="I8" s="11"/>
      <c r="J8" s="37"/>
      <c r="K8" s="32"/>
      <c r="L8" s="13">
        <v>72.260002</v>
      </c>
      <c r="M8" s="13">
        <v>0.96753</v>
      </c>
      <c r="N8" s="11">
        <v>6917.3330850000002</v>
      </c>
      <c r="O8" s="37">
        <v>56891</v>
      </c>
      <c r="P8" s="32">
        <v>256124</v>
      </c>
      <c r="Q8" s="9">
        <v>99.300003000000004</v>
      </c>
      <c r="R8" s="9">
        <v>0.99399000000000004</v>
      </c>
      <c r="S8" s="17">
        <v>3573.4740149999998</v>
      </c>
      <c r="T8" s="39">
        <v>37005</v>
      </c>
      <c r="U8" s="40">
        <v>193614</v>
      </c>
      <c r="V8" s="17"/>
      <c r="W8" s="17"/>
      <c r="X8" s="17"/>
      <c r="Y8" s="39"/>
      <c r="Z8" s="40"/>
      <c r="AA8" s="9">
        <v>98.779999000000004</v>
      </c>
      <c r="AB8" s="9">
        <v>0.99394099999999996</v>
      </c>
      <c r="AC8" s="17">
        <v>1837.5650029999899</v>
      </c>
      <c r="AD8" s="39">
        <v>37005</v>
      </c>
      <c r="AE8" s="40">
        <v>143420</v>
      </c>
      <c r="AF8" s="54">
        <v>99.440002000000007</v>
      </c>
      <c r="AG8" s="54">
        <v>0.99473500000000004</v>
      </c>
      <c r="AH8" s="23">
        <v>5117.3639809999904</v>
      </c>
      <c r="AI8" s="46">
        <v>61120</v>
      </c>
      <c r="AJ8" s="47">
        <v>901312</v>
      </c>
      <c r="AK8" s="23"/>
      <c r="AL8" s="23"/>
      <c r="AM8" s="23"/>
      <c r="AN8" s="46"/>
      <c r="AO8" s="47"/>
      <c r="AP8" s="54">
        <v>98.790001000000004</v>
      </c>
      <c r="AQ8" s="54">
        <v>0.99467300000000003</v>
      </c>
      <c r="AR8" s="23">
        <v>3557.2359609999999</v>
      </c>
      <c r="AS8" s="46">
        <v>61120</v>
      </c>
      <c r="AT8" s="47">
        <v>418931</v>
      </c>
    </row>
    <row r="9" spans="1:46" x14ac:dyDescent="0.2">
      <c r="A9" s="6" t="s">
        <v>39</v>
      </c>
      <c r="B9" s="12">
        <v>96.783996999999999</v>
      </c>
      <c r="C9" s="13">
        <v>0.97021299999999999</v>
      </c>
      <c r="D9" s="13">
        <v>16950.341161999899</v>
      </c>
      <c r="E9" s="33">
        <v>99538</v>
      </c>
      <c r="F9" s="34">
        <v>566636</v>
      </c>
      <c r="G9" s="13"/>
      <c r="H9" s="13"/>
      <c r="I9" s="13"/>
      <c r="J9" s="33"/>
      <c r="K9" s="34"/>
      <c r="L9" s="13">
        <v>73.276000999999994</v>
      </c>
      <c r="M9" s="13">
        <v>0.96649200000000002</v>
      </c>
      <c r="N9" s="13">
        <v>24803.406144999899</v>
      </c>
      <c r="O9" s="33">
        <v>99538</v>
      </c>
      <c r="P9" s="34">
        <v>619853</v>
      </c>
      <c r="Q9" s="9">
        <v>99.211997999999994</v>
      </c>
      <c r="R9" s="9">
        <v>0.99358199999999997</v>
      </c>
      <c r="S9" s="19">
        <v>4033.55402</v>
      </c>
      <c r="T9" s="41">
        <v>96247</v>
      </c>
      <c r="U9" s="42">
        <v>310543</v>
      </c>
      <c r="V9" s="19"/>
      <c r="W9" s="19"/>
      <c r="X9" s="19"/>
      <c r="Y9" s="41"/>
      <c r="Z9" s="42"/>
      <c r="AA9" s="9">
        <v>97.963997000000006</v>
      </c>
      <c r="AB9" s="9">
        <v>0.99343199999999998</v>
      </c>
      <c r="AC9" s="19">
        <v>10792.419129</v>
      </c>
      <c r="AD9" s="41">
        <v>96247</v>
      </c>
      <c r="AE9" s="42">
        <v>362354</v>
      </c>
      <c r="AF9" s="54">
        <v>99.347999999999999</v>
      </c>
      <c r="AG9" s="54">
        <v>0.994143</v>
      </c>
      <c r="AH9" s="25">
        <v>7116.5389999999898</v>
      </c>
      <c r="AI9" s="48">
        <v>99894</v>
      </c>
      <c r="AJ9" s="49">
        <v>977724</v>
      </c>
      <c r="AK9" s="25"/>
      <c r="AL9" s="25"/>
      <c r="AM9" s="25"/>
      <c r="AN9" s="48"/>
      <c r="AO9" s="49"/>
      <c r="AP9" s="54">
        <v>98.540001000000004</v>
      </c>
      <c r="AQ9" s="54">
        <v>0.99404400000000004</v>
      </c>
      <c r="AR9" s="25">
        <v>14857.873901999899</v>
      </c>
      <c r="AS9" s="48">
        <v>99894</v>
      </c>
      <c r="AT9" s="49">
        <v>1031519</v>
      </c>
    </row>
    <row r="10" spans="1:46" x14ac:dyDescent="0.2">
      <c r="A10" s="6"/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97.099997999999999</v>
      </c>
      <c r="C15" s="13">
        <v>0.97099999999999997</v>
      </c>
      <c r="D15" s="11">
        <v>1572.5040280000001</v>
      </c>
      <c r="E15" s="31">
        <v>2153</v>
      </c>
      <c r="F15" s="32">
        <v>107650</v>
      </c>
      <c r="G15" s="11"/>
      <c r="H15" s="11"/>
      <c r="I15" s="11"/>
      <c r="J15" s="37"/>
      <c r="K15" s="32"/>
      <c r="L15" s="13">
        <v>96.300003000000004</v>
      </c>
      <c r="M15" s="13">
        <v>0.97094400000000003</v>
      </c>
      <c r="N15" s="11">
        <v>1166.229004</v>
      </c>
      <c r="O15" s="37">
        <v>2153</v>
      </c>
      <c r="P15" s="32">
        <v>21530</v>
      </c>
      <c r="Q15" s="9">
        <v>99.400002000000001</v>
      </c>
      <c r="R15" s="9">
        <v>0.99399999999999999</v>
      </c>
      <c r="S15" s="17">
        <v>481.733002</v>
      </c>
      <c r="T15" s="39">
        <v>704</v>
      </c>
      <c r="U15" s="40">
        <v>31680</v>
      </c>
      <c r="V15" s="17"/>
      <c r="W15" s="17"/>
      <c r="X15" s="17"/>
      <c r="Y15" s="39"/>
      <c r="Z15" s="40"/>
      <c r="AA15" s="9">
        <v>99.400002000000001</v>
      </c>
      <c r="AB15" s="9">
        <v>0.99399999999999999</v>
      </c>
      <c r="AC15" s="17">
        <v>466.48400900000001</v>
      </c>
      <c r="AD15" s="39">
        <v>704</v>
      </c>
      <c r="AE15" s="40">
        <v>14080</v>
      </c>
      <c r="AF15" s="54">
        <v>99.599997999999999</v>
      </c>
      <c r="AG15" s="54">
        <v>0.996</v>
      </c>
      <c r="AH15" s="23">
        <v>1306.7860109999999</v>
      </c>
      <c r="AI15" s="46">
        <v>2257</v>
      </c>
      <c r="AJ15" s="47">
        <v>110593</v>
      </c>
      <c r="AK15" s="23"/>
      <c r="AL15" s="23"/>
      <c r="AM15" s="23"/>
      <c r="AN15" s="46"/>
      <c r="AO15" s="47"/>
      <c r="AP15" s="54">
        <v>99.5</v>
      </c>
      <c r="AQ15" s="54">
        <v>0.99599199999999999</v>
      </c>
      <c r="AR15" s="23">
        <v>443.22799700000002</v>
      </c>
      <c r="AS15" s="46">
        <v>2257</v>
      </c>
      <c r="AT15" s="47">
        <v>22570</v>
      </c>
    </row>
    <row r="16" spans="1:46" x14ac:dyDescent="0.2">
      <c r="A16" s="6" t="s">
        <v>31</v>
      </c>
      <c r="B16" s="12">
        <v>97.099997999999999</v>
      </c>
      <c r="C16" s="13">
        <v>0.97099999999999997</v>
      </c>
      <c r="D16" s="11">
        <v>3768.9859619999902</v>
      </c>
      <c r="E16" s="31">
        <v>6259</v>
      </c>
      <c r="F16" s="32">
        <v>169240</v>
      </c>
      <c r="G16" s="11"/>
      <c r="H16" s="11"/>
      <c r="I16" s="11"/>
      <c r="J16" s="37"/>
      <c r="K16" s="32"/>
      <c r="L16" s="13">
        <v>96</v>
      </c>
      <c r="M16" s="13">
        <v>0.97092100000000003</v>
      </c>
      <c r="N16" s="11">
        <v>2207.8039549999999</v>
      </c>
      <c r="O16" s="37">
        <v>6259</v>
      </c>
      <c r="P16" s="32">
        <v>46166</v>
      </c>
      <c r="Q16" s="9">
        <v>99.400002000000001</v>
      </c>
      <c r="R16" s="9">
        <v>0.99399999999999999</v>
      </c>
      <c r="S16" s="17">
        <v>995.01199399999996</v>
      </c>
      <c r="T16" s="39">
        <v>2272</v>
      </c>
      <c r="U16" s="40">
        <v>63040</v>
      </c>
      <c r="V16" s="17"/>
      <c r="W16" s="17"/>
      <c r="X16" s="17"/>
      <c r="Y16" s="39"/>
      <c r="Z16" s="40"/>
      <c r="AA16" s="9">
        <v>99.400002000000001</v>
      </c>
      <c r="AB16" s="9">
        <v>0.99399999999999999</v>
      </c>
      <c r="AC16" s="17">
        <v>975.580017</v>
      </c>
      <c r="AD16" s="39">
        <v>2272</v>
      </c>
      <c r="AE16" s="40">
        <v>28192</v>
      </c>
      <c r="AF16" s="54">
        <v>99.599997999999999</v>
      </c>
      <c r="AG16" s="54">
        <v>0.996</v>
      </c>
      <c r="AH16" s="23">
        <v>2766.5760499999901</v>
      </c>
      <c r="AI16" s="46">
        <v>6607</v>
      </c>
      <c r="AJ16" s="47">
        <v>167143</v>
      </c>
      <c r="AK16" s="23"/>
      <c r="AL16" s="23"/>
      <c r="AM16" s="23"/>
      <c r="AN16" s="46"/>
      <c r="AO16" s="47"/>
      <c r="AP16" s="54">
        <v>99.5</v>
      </c>
      <c r="AQ16" s="54">
        <v>0.99599000000000004</v>
      </c>
      <c r="AR16" s="23">
        <v>661.16699200000005</v>
      </c>
      <c r="AS16" s="46">
        <v>6607</v>
      </c>
      <c r="AT16" s="47">
        <v>44320</v>
      </c>
    </row>
    <row r="17" spans="1:46" x14ac:dyDescent="0.2">
      <c r="A17" s="6" t="s">
        <v>32</v>
      </c>
      <c r="B17" s="12">
        <v>97.099997999999999</v>
      </c>
      <c r="C17" s="13">
        <v>0.97099999999999997</v>
      </c>
      <c r="D17" s="11">
        <v>8685.9310910000004</v>
      </c>
      <c r="E17" s="31">
        <v>24322</v>
      </c>
      <c r="F17" s="32">
        <v>305785</v>
      </c>
      <c r="G17" s="11"/>
      <c r="H17" s="11"/>
      <c r="I17" s="11"/>
      <c r="J17" s="37"/>
      <c r="K17" s="32"/>
      <c r="L17" s="13">
        <v>95.339995999999999</v>
      </c>
      <c r="M17" s="13">
        <v>0.97089700000000001</v>
      </c>
      <c r="N17" s="11">
        <v>5621.9710089999999</v>
      </c>
      <c r="O17" s="37">
        <v>24322</v>
      </c>
      <c r="P17" s="32">
        <v>118418</v>
      </c>
      <c r="Q17" s="9">
        <v>99.400002000000001</v>
      </c>
      <c r="R17" s="9">
        <v>0.99399999999999999</v>
      </c>
      <c r="S17" s="17">
        <v>2332.6880200000001</v>
      </c>
      <c r="T17" s="39">
        <v>11585</v>
      </c>
      <c r="U17" s="40">
        <v>134600</v>
      </c>
      <c r="V17" s="17"/>
      <c r="W17" s="17"/>
      <c r="X17" s="17"/>
      <c r="Y17" s="39"/>
      <c r="Z17" s="40"/>
      <c r="AA17" s="9">
        <v>99.400002000000001</v>
      </c>
      <c r="AB17" s="9">
        <v>0.99399999999999999</v>
      </c>
      <c r="AC17" s="17">
        <v>2190.8730089999999</v>
      </c>
      <c r="AD17" s="39">
        <v>11585</v>
      </c>
      <c r="AE17" s="40">
        <v>73285</v>
      </c>
      <c r="AF17" s="54">
        <v>99.480002999999996</v>
      </c>
      <c r="AG17" s="54">
        <v>0.99512100000000003</v>
      </c>
      <c r="AH17" s="23">
        <v>6466.4920050000001</v>
      </c>
      <c r="AI17" s="46">
        <v>26118</v>
      </c>
      <c r="AJ17" s="47">
        <v>307929</v>
      </c>
      <c r="AK17" s="23"/>
      <c r="AL17" s="23"/>
      <c r="AM17" s="23"/>
      <c r="AN17" s="46"/>
      <c r="AO17" s="47"/>
      <c r="AP17" s="54">
        <v>99.260002</v>
      </c>
      <c r="AQ17" s="54">
        <v>0.99509700000000001</v>
      </c>
      <c r="AR17" s="23">
        <v>3735.5179600000001</v>
      </c>
      <c r="AS17" s="46">
        <v>26118</v>
      </c>
      <c r="AT17" s="47">
        <v>115191</v>
      </c>
    </row>
    <row r="18" spans="1:46" x14ac:dyDescent="0.2">
      <c r="A18" s="6" t="s">
        <v>33</v>
      </c>
      <c r="B18" s="12">
        <v>97.099997999999999</v>
      </c>
      <c r="C18" s="13">
        <v>0.97099999999999997</v>
      </c>
      <c r="D18" s="11">
        <v>18680.806335000001</v>
      </c>
      <c r="E18" s="31">
        <v>56891</v>
      </c>
      <c r="F18" s="32">
        <v>443399</v>
      </c>
      <c r="G18" s="11"/>
      <c r="H18" s="11"/>
      <c r="I18" s="11"/>
      <c r="J18" s="37"/>
      <c r="K18" s="32"/>
      <c r="L18" s="13">
        <v>92.93</v>
      </c>
      <c r="M18" s="13">
        <v>0.97079099999999996</v>
      </c>
      <c r="N18" s="11">
        <v>14079.91095</v>
      </c>
      <c r="O18" s="37">
        <v>56891</v>
      </c>
      <c r="P18" s="32">
        <v>248694</v>
      </c>
      <c r="Q18" s="9">
        <v>99.400002000000001</v>
      </c>
      <c r="R18" s="9">
        <v>0.99399999999999999</v>
      </c>
      <c r="S18" s="17">
        <v>5187.7719589999997</v>
      </c>
      <c r="T18" s="39">
        <v>37005</v>
      </c>
      <c r="U18" s="40">
        <v>219026</v>
      </c>
      <c r="V18" s="17"/>
      <c r="W18" s="17"/>
      <c r="X18" s="17"/>
      <c r="Y18" s="39"/>
      <c r="Z18" s="40"/>
      <c r="AA18" s="9">
        <v>99.389999000000003</v>
      </c>
      <c r="AB18" s="9">
        <v>0.99399999999999999</v>
      </c>
      <c r="AC18" s="17">
        <v>6225.0190569999904</v>
      </c>
      <c r="AD18" s="39">
        <v>37005</v>
      </c>
      <c r="AE18" s="40">
        <v>154000</v>
      </c>
      <c r="AF18" s="54">
        <v>99.419998000000007</v>
      </c>
      <c r="AG18" s="54">
        <v>0.99473500000000004</v>
      </c>
      <c r="AH18" s="23">
        <v>10683.211045</v>
      </c>
      <c r="AI18" s="46">
        <v>61120</v>
      </c>
      <c r="AJ18" s="47">
        <v>442111</v>
      </c>
      <c r="AK18" s="23"/>
      <c r="AL18" s="23"/>
      <c r="AM18" s="23"/>
      <c r="AN18" s="46"/>
      <c r="AO18" s="47"/>
      <c r="AP18" s="54">
        <v>99.059997999999993</v>
      </c>
      <c r="AQ18" s="54">
        <v>0.99470000000000003</v>
      </c>
      <c r="AR18" s="23">
        <v>6018.0160069999902</v>
      </c>
      <c r="AS18" s="46">
        <v>61120</v>
      </c>
      <c r="AT18" s="47">
        <v>233402</v>
      </c>
    </row>
    <row r="19" spans="1:46" x14ac:dyDescent="0.2">
      <c r="A19" s="6" t="s">
        <v>39</v>
      </c>
      <c r="B19" s="12">
        <v>96.804001</v>
      </c>
      <c r="C19" s="13">
        <v>0.97024100000000002</v>
      </c>
      <c r="D19" s="13">
        <v>26315.855336000001</v>
      </c>
      <c r="E19" s="33">
        <v>99538</v>
      </c>
      <c r="F19" s="34">
        <v>527583</v>
      </c>
      <c r="G19" s="13"/>
      <c r="H19" s="13"/>
      <c r="I19" s="13"/>
      <c r="J19" s="33"/>
      <c r="K19" s="34"/>
      <c r="L19" s="13">
        <v>89.211997999999994</v>
      </c>
      <c r="M19" s="13">
        <v>0.96962000000000004</v>
      </c>
      <c r="N19" s="13">
        <v>35368.816772999999</v>
      </c>
      <c r="O19" s="33">
        <v>99538</v>
      </c>
      <c r="P19" s="34">
        <v>586003</v>
      </c>
      <c r="Q19" s="9">
        <v>99.204002000000003</v>
      </c>
      <c r="R19" s="9">
        <v>0.99359399999999998</v>
      </c>
      <c r="S19" s="19">
        <v>6592.714978</v>
      </c>
      <c r="T19" s="41">
        <v>96247</v>
      </c>
      <c r="U19" s="42">
        <v>335955</v>
      </c>
      <c r="V19" s="19"/>
      <c r="W19" s="19"/>
      <c r="X19" s="19"/>
      <c r="Y19" s="41"/>
      <c r="Z19" s="42"/>
      <c r="AA19" s="9">
        <v>98.783996999999999</v>
      </c>
      <c r="AB19" s="9">
        <v>0.99357899999999999</v>
      </c>
      <c r="AC19" s="19">
        <v>18041.436094000001</v>
      </c>
      <c r="AD19" s="41">
        <v>96247</v>
      </c>
      <c r="AE19" s="42">
        <v>383213</v>
      </c>
      <c r="AF19" s="54">
        <v>99.255996999999994</v>
      </c>
      <c r="AG19" s="54">
        <v>0.99413799999999997</v>
      </c>
      <c r="AH19" s="25">
        <v>15524.591036</v>
      </c>
      <c r="AI19" s="48">
        <v>99894</v>
      </c>
      <c r="AJ19" s="49">
        <v>524365</v>
      </c>
      <c r="AK19" s="25"/>
      <c r="AL19" s="25"/>
      <c r="AM19" s="25"/>
      <c r="AN19" s="48"/>
      <c r="AO19" s="49"/>
      <c r="AP19" s="54">
        <v>98.367996000000005</v>
      </c>
      <c r="AQ19" s="54">
        <v>0.99406300000000003</v>
      </c>
      <c r="AR19" s="25">
        <v>14340.277956</v>
      </c>
      <c r="AS19" s="48">
        <v>99894</v>
      </c>
      <c r="AT19" s="49">
        <v>564146</v>
      </c>
    </row>
    <row r="20" spans="1:46" x14ac:dyDescent="0.2">
      <c r="A20" s="6"/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94.5</v>
      </c>
      <c r="C25" s="13">
        <v>0.97075400000000001</v>
      </c>
      <c r="D25" s="11">
        <v>908.783997</v>
      </c>
      <c r="E25" s="31">
        <v>2153</v>
      </c>
      <c r="F25" s="32">
        <v>49519</v>
      </c>
      <c r="G25" s="11"/>
      <c r="H25" s="11"/>
      <c r="I25" s="11"/>
      <c r="J25" s="37"/>
      <c r="K25" s="32"/>
      <c r="L25" s="13">
        <v>76.599997999999999</v>
      </c>
      <c r="M25" s="13">
        <v>0.96881200000000001</v>
      </c>
      <c r="N25" s="11">
        <v>560.637024</v>
      </c>
      <c r="O25" s="37">
        <v>2153</v>
      </c>
      <c r="P25" s="32">
        <v>19377</v>
      </c>
      <c r="Q25" s="9">
        <v>99.400002000000001</v>
      </c>
      <c r="R25" s="9">
        <v>0.99399999999999999</v>
      </c>
      <c r="S25" s="17">
        <v>237.770004</v>
      </c>
      <c r="T25" s="39">
        <v>704</v>
      </c>
      <c r="U25" s="40">
        <v>25344</v>
      </c>
      <c r="V25" s="17"/>
      <c r="W25" s="17"/>
      <c r="X25" s="17"/>
      <c r="Y25" s="39"/>
      <c r="Z25" s="40"/>
      <c r="AA25" s="9">
        <v>99.199996999999996</v>
      </c>
      <c r="AB25" s="9">
        <v>0.99399700000000002</v>
      </c>
      <c r="AC25" s="17">
        <v>161.75</v>
      </c>
      <c r="AD25" s="39">
        <v>704</v>
      </c>
      <c r="AE25" s="40">
        <v>13376</v>
      </c>
      <c r="AF25" s="54">
        <v>99.599997999999999</v>
      </c>
      <c r="AG25" s="54">
        <v>0.996</v>
      </c>
      <c r="AH25" s="23">
        <v>667.21301300000005</v>
      </c>
      <c r="AI25" s="46">
        <v>2257</v>
      </c>
      <c r="AJ25" s="47">
        <v>277611</v>
      </c>
      <c r="AK25" s="23"/>
      <c r="AL25" s="23"/>
      <c r="AM25" s="23"/>
      <c r="AN25" s="46"/>
      <c r="AO25" s="47"/>
      <c r="AP25" s="54">
        <v>99.099997999999999</v>
      </c>
      <c r="AQ25" s="54">
        <v>0.99584099999999998</v>
      </c>
      <c r="AR25" s="23">
        <v>487.41000400000001</v>
      </c>
      <c r="AS25" s="46">
        <v>2257</v>
      </c>
      <c r="AT25" s="47">
        <v>31598</v>
      </c>
    </row>
    <row r="26" spans="1:46" x14ac:dyDescent="0.2">
      <c r="A26" s="6" t="s">
        <v>31</v>
      </c>
      <c r="B26" s="12">
        <v>93.099997999999999</v>
      </c>
      <c r="C26" s="13">
        <v>0.97068699999999997</v>
      </c>
      <c r="D26" s="11">
        <v>2050.7350470000001</v>
      </c>
      <c r="E26" s="31">
        <v>6259</v>
      </c>
      <c r="F26" s="32">
        <v>111109</v>
      </c>
      <c r="G26" s="11"/>
      <c r="H26" s="11"/>
      <c r="I26" s="11"/>
      <c r="J26" s="37"/>
      <c r="K26" s="32"/>
      <c r="L26" s="13">
        <v>79.699996999999996</v>
      </c>
      <c r="M26" s="13">
        <v>0.968781</v>
      </c>
      <c r="N26" s="11">
        <v>653.86402099999998</v>
      </c>
      <c r="O26" s="37">
        <v>6259</v>
      </c>
      <c r="P26" s="32">
        <v>39907</v>
      </c>
      <c r="Q26" s="9">
        <v>99.400002000000001</v>
      </c>
      <c r="R26" s="9">
        <v>0.99399999999999999</v>
      </c>
      <c r="S26" s="17">
        <v>531.51701300000002</v>
      </c>
      <c r="T26" s="39">
        <v>2272</v>
      </c>
      <c r="U26" s="40">
        <v>53568</v>
      </c>
      <c r="V26" s="17"/>
      <c r="W26" s="17"/>
      <c r="X26" s="17"/>
      <c r="Y26" s="39"/>
      <c r="Z26" s="40"/>
      <c r="AA26" s="9">
        <v>99.25</v>
      </c>
      <c r="AB26" s="9">
        <v>0.99396300000000004</v>
      </c>
      <c r="AC26" s="17">
        <v>212.15299999999999</v>
      </c>
      <c r="AD26" s="39">
        <v>2272</v>
      </c>
      <c r="AE26" s="40">
        <v>27488</v>
      </c>
      <c r="AF26" s="54">
        <v>99.599997999999999</v>
      </c>
      <c r="AG26" s="54">
        <v>0.996</v>
      </c>
      <c r="AH26" s="23">
        <v>1084.837006</v>
      </c>
      <c r="AI26" s="46">
        <v>6607</v>
      </c>
      <c r="AJ26" s="47">
        <v>416811</v>
      </c>
      <c r="AK26" s="23"/>
      <c r="AL26" s="23"/>
      <c r="AM26" s="23"/>
      <c r="AN26" s="46"/>
      <c r="AO26" s="47"/>
      <c r="AP26" s="54">
        <v>98.099997999999999</v>
      </c>
      <c r="AQ26" s="54">
        <v>0.99575899999999995</v>
      </c>
      <c r="AR26" s="23">
        <v>1376.331025</v>
      </c>
      <c r="AS26" s="46">
        <v>6607</v>
      </c>
      <c r="AT26" s="47">
        <v>62048</v>
      </c>
    </row>
    <row r="27" spans="1:46" x14ac:dyDescent="0.2">
      <c r="A27" s="6" t="s">
        <v>32</v>
      </c>
      <c r="B27" s="12">
        <v>91.419998000000007</v>
      </c>
      <c r="C27" s="13">
        <v>0.97053299999999998</v>
      </c>
      <c r="D27" s="11">
        <v>3673.546022</v>
      </c>
      <c r="E27" s="31">
        <v>24322</v>
      </c>
      <c r="F27" s="32">
        <v>252040</v>
      </c>
      <c r="G27" s="11"/>
      <c r="H27" s="11"/>
      <c r="I27" s="11"/>
      <c r="J27" s="37"/>
      <c r="K27" s="32"/>
      <c r="L27" s="13">
        <v>77.680000000000007</v>
      </c>
      <c r="M27" s="13">
        <v>0.96860100000000005</v>
      </c>
      <c r="N27" s="11">
        <v>1047.7680129999901</v>
      </c>
      <c r="O27" s="37">
        <v>24322</v>
      </c>
      <c r="P27" s="32">
        <v>99373</v>
      </c>
      <c r="Q27" s="9">
        <v>99.360000999999997</v>
      </c>
      <c r="R27" s="9">
        <v>0.99399899999999997</v>
      </c>
      <c r="S27" s="17">
        <v>1453.8270339999999</v>
      </c>
      <c r="T27" s="39">
        <v>11585</v>
      </c>
      <c r="U27" s="40">
        <v>131292</v>
      </c>
      <c r="V27" s="17"/>
      <c r="W27" s="17"/>
      <c r="X27" s="17"/>
      <c r="Y27" s="39"/>
      <c r="Z27" s="40"/>
      <c r="AA27" s="9">
        <v>98.32</v>
      </c>
      <c r="AB27" s="9">
        <v>0.99393699999999996</v>
      </c>
      <c r="AC27" s="17">
        <v>668.60001299999999</v>
      </c>
      <c r="AD27" s="39">
        <v>11585</v>
      </c>
      <c r="AE27" s="40">
        <v>72581</v>
      </c>
      <c r="AF27" s="54">
        <v>99.480002999999996</v>
      </c>
      <c r="AG27" s="54">
        <v>0.99512100000000003</v>
      </c>
      <c r="AH27" s="23">
        <v>2434.2510389999902</v>
      </c>
      <c r="AI27" s="46">
        <v>26118</v>
      </c>
      <c r="AJ27" s="47">
        <v>567497</v>
      </c>
      <c r="AK27" s="23"/>
      <c r="AL27" s="23"/>
      <c r="AM27" s="23"/>
      <c r="AN27" s="46"/>
      <c r="AO27" s="47"/>
      <c r="AP27" s="54">
        <v>96.940002000000007</v>
      </c>
      <c r="AQ27" s="54">
        <v>0.99472499999999997</v>
      </c>
      <c r="AR27" s="23">
        <v>2074.759012</v>
      </c>
      <c r="AS27" s="46">
        <v>26118</v>
      </c>
      <c r="AT27" s="47">
        <v>165294</v>
      </c>
    </row>
    <row r="28" spans="1:46" x14ac:dyDescent="0.2">
      <c r="A28" s="6" t="s">
        <v>33</v>
      </c>
      <c r="B28" s="12">
        <v>90.75</v>
      </c>
      <c r="C28" s="13">
        <v>0.97038800000000003</v>
      </c>
      <c r="D28" s="11">
        <v>6082.0220660000005</v>
      </c>
      <c r="E28" s="31">
        <v>56891</v>
      </c>
      <c r="F28" s="32">
        <v>376598</v>
      </c>
      <c r="G28" s="11"/>
      <c r="H28" s="11"/>
      <c r="I28" s="11"/>
      <c r="J28" s="37"/>
      <c r="K28" s="32"/>
      <c r="L28" s="13">
        <v>73.580001999999993</v>
      </c>
      <c r="M28" s="13">
        <v>0.96792500000000004</v>
      </c>
      <c r="N28" s="11">
        <v>3620.3590180000001</v>
      </c>
      <c r="O28" s="37">
        <v>56891</v>
      </c>
      <c r="P28" s="32">
        <v>203177</v>
      </c>
      <c r="Q28" s="9">
        <v>99.290001000000004</v>
      </c>
      <c r="R28" s="9">
        <v>0.99399499999999996</v>
      </c>
      <c r="S28" s="17">
        <v>1860.9210350000001</v>
      </c>
      <c r="T28" s="39">
        <v>37005</v>
      </c>
      <c r="U28" s="40">
        <v>210356</v>
      </c>
      <c r="V28" s="17"/>
      <c r="W28" s="17"/>
      <c r="X28" s="17"/>
      <c r="Y28" s="39"/>
      <c r="Z28" s="40"/>
      <c r="AA28" s="9">
        <v>96.93</v>
      </c>
      <c r="AB28" s="9">
        <v>0.99378</v>
      </c>
      <c r="AC28" s="17">
        <v>1099.33301599999</v>
      </c>
      <c r="AD28" s="39">
        <v>37005</v>
      </c>
      <c r="AE28" s="40">
        <v>148841</v>
      </c>
      <c r="AF28" s="54">
        <v>99.43</v>
      </c>
      <c r="AG28" s="54">
        <v>0.99473500000000004</v>
      </c>
      <c r="AH28" s="23">
        <v>4102.3190629999899</v>
      </c>
      <c r="AI28" s="46">
        <v>61120</v>
      </c>
      <c r="AJ28" s="47">
        <v>673496</v>
      </c>
      <c r="AK28" s="23"/>
      <c r="AL28" s="23"/>
      <c r="AM28" s="23"/>
      <c r="AN28" s="46"/>
      <c r="AO28" s="47"/>
      <c r="AP28" s="54">
        <v>96.260002</v>
      </c>
      <c r="AQ28" s="54">
        <v>0.99424199999999996</v>
      </c>
      <c r="AR28" s="23">
        <v>3204.7900340000001</v>
      </c>
      <c r="AS28" s="46">
        <v>61120</v>
      </c>
      <c r="AT28" s="47">
        <v>340304</v>
      </c>
    </row>
    <row r="29" spans="1:46" x14ac:dyDescent="0.2">
      <c r="A29" s="6" t="s">
        <v>39</v>
      </c>
      <c r="B29" s="12">
        <v>89.204002000000003</v>
      </c>
      <c r="C29" s="13">
        <v>0.96926800000000002</v>
      </c>
      <c r="D29" s="13">
        <v>11378.143002999999</v>
      </c>
      <c r="E29" s="33">
        <v>99538</v>
      </c>
      <c r="F29" s="34">
        <v>461460</v>
      </c>
      <c r="G29" s="13"/>
      <c r="H29" s="13"/>
      <c r="I29" s="13"/>
      <c r="J29" s="33"/>
      <c r="K29" s="34"/>
      <c r="L29" s="13">
        <v>63.048000000000002</v>
      </c>
      <c r="M29" s="13">
        <v>0.96457199999999998</v>
      </c>
      <c r="N29" s="13">
        <v>14899.9111439999</v>
      </c>
      <c r="O29" s="33">
        <v>99538</v>
      </c>
      <c r="P29" s="34">
        <v>502755</v>
      </c>
      <c r="Q29" s="9">
        <v>98.863997999999995</v>
      </c>
      <c r="R29" s="9">
        <v>0.99357200000000001</v>
      </c>
      <c r="S29" s="19">
        <v>3636.460055</v>
      </c>
      <c r="T29" s="41">
        <v>96247</v>
      </c>
      <c r="U29" s="42">
        <v>327285</v>
      </c>
      <c r="V29" s="19"/>
      <c r="W29" s="19"/>
      <c r="X29" s="19"/>
      <c r="Y29" s="41"/>
      <c r="Z29" s="42"/>
      <c r="AA29" s="9">
        <v>92.851996999999997</v>
      </c>
      <c r="AB29" s="9">
        <v>0.99277000000000004</v>
      </c>
      <c r="AC29" s="19">
        <v>5352.6550979999902</v>
      </c>
      <c r="AD29" s="41">
        <v>96247</v>
      </c>
      <c r="AE29" s="42">
        <v>373489</v>
      </c>
      <c r="AF29" s="54">
        <v>99.288002000000006</v>
      </c>
      <c r="AG29" s="54">
        <v>0.99413899999999999</v>
      </c>
      <c r="AH29" s="25">
        <v>5723.9160819999897</v>
      </c>
      <c r="AI29" s="48">
        <v>99894</v>
      </c>
      <c r="AJ29" s="49">
        <v>750458</v>
      </c>
      <c r="AK29" s="25"/>
      <c r="AL29" s="25"/>
      <c r="AM29" s="25"/>
      <c r="AN29" s="48"/>
      <c r="AO29" s="49"/>
      <c r="AP29" s="54">
        <v>95.375998999999993</v>
      </c>
      <c r="AQ29" s="54">
        <v>0.99347700000000005</v>
      </c>
      <c r="AR29" s="25">
        <v>11289.6409569999</v>
      </c>
      <c r="AS29" s="48">
        <v>99894</v>
      </c>
      <c r="AT29" s="49">
        <v>813022</v>
      </c>
    </row>
    <row r="30" spans="1:46" x14ac:dyDescent="0.2">
      <c r="A30" s="6"/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95.900002000000001</v>
      </c>
      <c r="C35" s="13">
        <v>0.97094999999999998</v>
      </c>
      <c r="D35" s="11">
        <v>581.00402799999995</v>
      </c>
      <c r="E35" s="31">
        <v>2153</v>
      </c>
      <c r="F35" s="32">
        <v>148557</v>
      </c>
      <c r="G35" s="11"/>
      <c r="H35" s="11"/>
      <c r="I35" s="11"/>
      <c r="J35" s="37"/>
      <c r="K35" s="32"/>
      <c r="L35" s="13">
        <v>55.599997999999999</v>
      </c>
      <c r="M35" s="13">
        <v>0.96436299999999997</v>
      </c>
      <c r="N35" s="11">
        <v>227.662003</v>
      </c>
      <c r="O35" s="37">
        <v>2153</v>
      </c>
      <c r="P35" s="32">
        <v>21530</v>
      </c>
      <c r="Q35" s="9">
        <v>99.400002000000001</v>
      </c>
      <c r="R35" s="9">
        <v>0.99399999999999999</v>
      </c>
      <c r="S35" s="17">
        <v>394.77801499999998</v>
      </c>
      <c r="T35" s="39">
        <v>704</v>
      </c>
      <c r="U35" s="40">
        <v>285824</v>
      </c>
      <c r="V35" s="17"/>
      <c r="W35" s="17"/>
      <c r="X35" s="17"/>
      <c r="Y35" s="39"/>
      <c r="Z35" s="40"/>
      <c r="AA35" s="9">
        <v>98.099997999999999</v>
      </c>
      <c r="AB35" s="9">
        <v>0.99392000000000003</v>
      </c>
      <c r="AC35" s="17">
        <v>63.141998000000001</v>
      </c>
      <c r="AD35" s="39">
        <v>704</v>
      </c>
      <c r="AE35" s="40">
        <v>29568</v>
      </c>
      <c r="AF35" s="54">
        <v>99.300003000000004</v>
      </c>
      <c r="AG35" s="54">
        <v>0.99596700000000005</v>
      </c>
      <c r="AH35" s="23">
        <v>128.52499399999999</v>
      </c>
      <c r="AI35" s="46">
        <v>2257</v>
      </c>
      <c r="AJ35" s="47">
        <v>63196</v>
      </c>
      <c r="AK35" s="23"/>
      <c r="AL35" s="23"/>
      <c r="AM35" s="23"/>
      <c r="AN35" s="46"/>
      <c r="AO35" s="47"/>
      <c r="AP35" s="54">
        <v>99.400002000000001</v>
      </c>
      <c r="AQ35" s="54">
        <v>0.99593699999999996</v>
      </c>
      <c r="AR35" s="23">
        <v>200.75</v>
      </c>
      <c r="AS35" s="46">
        <v>2257</v>
      </c>
      <c r="AT35" s="47">
        <v>22570</v>
      </c>
    </row>
    <row r="36" spans="1:46" x14ac:dyDescent="0.2">
      <c r="A36" s="6" t="s">
        <v>31</v>
      </c>
      <c r="B36" s="12">
        <v>95.75</v>
      </c>
      <c r="C36" s="13">
        <v>0.97093499999999999</v>
      </c>
      <c r="D36" s="11">
        <v>826.82702599999902</v>
      </c>
      <c r="E36" s="31">
        <v>6259</v>
      </c>
      <c r="F36" s="32">
        <v>189617</v>
      </c>
      <c r="G36" s="11"/>
      <c r="H36" s="11"/>
      <c r="I36" s="11"/>
      <c r="J36" s="37"/>
      <c r="K36" s="32"/>
      <c r="L36" s="13">
        <v>53.400002000000001</v>
      </c>
      <c r="M36" s="13">
        <v>0.96349700000000005</v>
      </c>
      <c r="N36" s="11">
        <v>267.597003999999</v>
      </c>
      <c r="O36" s="37">
        <v>6259</v>
      </c>
      <c r="P36" s="32">
        <v>46166</v>
      </c>
      <c r="Q36" s="9">
        <v>99.400002000000001</v>
      </c>
      <c r="R36" s="9">
        <v>0.99399999999999999</v>
      </c>
      <c r="S36" s="17">
        <v>823.80102499999998</v>
      </c>
      <c r="T36" s="39">
        <v>2272</v>
      </c>
      <c r="U36" s="40">
        <v>403424</v>
      </c>
      <c r="V36" s="17"/>
      <c r="W36" s="17"/>
      <c r="X36" s="17"/>
      <c r="Y36" s="39"/>
      <c r="Z36" s="40"/>
      <c r="AA36" s="9">
        <v>98.150002000000001</v>
      </c>
      <c r="AB36" s="9">
        <v>0.99386699999999994</v>
      </c>
      <c r="AC36" s="17">
        <v>121.150997</v>
      </c>
      <c r="AD36" s="39">
        <v>2272</v>
      </c>
      <c r="AE36" s="40">
        <v>59360</v>
      </c>
      <c r="AF36" s="54">
        <v>99.400002000000001</v>
      </c>
      <c r="AG36" s="54">
        <v>0.99595999999999996</v>
      </c>
      <c r="AH36" s="23">
        <v>268.69799799999998</v>
      </c>
      <c r="AI36" s="46">
        <v>6607</v>
      </c>
      <c r="AJ36" s="47">
        <v>132796</v>
      </c>
      <c r="AK36" s="23"/>
      <c r="AL36" s="23"/>
      <c r="AM36" s="23"/>
      <c r="AN36" s="46"/>
      <c r="AO36" s="47"/>
      <c r="AP36" s="54">
        <v>99.150002000000001</v>
      </c>
      <c r="AQ36" s="54">
        <v>0.99589000000000005</v>
      </c>
      <c r="AR36" s="23">
        <v>254.942001</v>
      </c>
      <c r="AS36" s="46">
        <v>6607</v>
      </c>
      <c r="AT36" s="47">
        <v>44320</v>
      </c>
    </row>
    <row r="37" spans="1:46" x14ac:dyDescent="0.2">
      <c r="A37" s="6" t="s">
        <v>32</v>
      </c>
      <c r="B37" s="12">
        <v>93.599997999999999</v>
      </c>
      <c r="C37" s="13">
        <v>0.97085299999999997</v>
      </c>
      <c r="D37" s="11">
        <v>1297.3100119999999</v>
      </c>
      <c r="E37" s="31">
        <v>24322</v>
      </c>
      <c r="F37" s="32">
        <v>319994</v>
      </c>
      <c r="G37" s="11"/>
      <c r="H37" s="11"/>
      <c r="I37" s="11"/>
      <c r="J37" s="37"/>
      <c r="K37" s="32"/>
      <c r="L37" s="13">
        <v>50.5</v>
      </c>
      <c r="M37" s="13">
        <v>0.96135999999999999</v>
      </c>
      <c r="N37" s="11">
        <v>519.16400099999998</v>
      </c>
      <c r="O37" s="37">
        <v>24322</v>
      </c>
      <c r="P37" s="32">
        <v>123695</v>
      </c>
      <c r="Q37" s="9">
        <v>99.400002000000001</v>
      </c>
      <c r="R37" s="9">
        <v>0.99399999999999999</v>
      </c>
      <c r="S37" s="17">
        <v>1026.7700219999999</v>
      </c>
      <c r="T37" s="39">
        <v>11585</v>
      </c>
      <c r="U37" s="40">
        <v>512512</v>
      </c>
      <c r="V37" s="17"/>
      <c r="W37" s="17"/>
      <c r="X37" s="17"/>
      <c r="Y37" s="39"/>
      <c r="Z37" s="40"/>
      <c r="AA37" s="9">
        <v>98.620002999999997</v>
      </c>
      <c r="AB37" s="9">
        <v>0.99389000000000005</v>
      </c>
      <c r="AC37" s="17">
        <v>687.66099099999997</v>
      </c>
      <c r="AD37" s="39">
        <v>11585</v>
      </c>
      <c r="AE37" s="40">
        <v>151892</v>
      </c>
      <c r="AF37" s="54">
        <v>98.260002</v>
      </c>
      <c r="AG37" s="54">
        <v>0.99501499999999998</v>
      </c>
      <c r="AH37" s="23">
        <v>1074.3389889999901</v>
      </c>
      <c r="AI37" s="46">
        <v>26118</v>
      </c>
      <c r="AJ37" s="47">
        <v>299740</v>
      </c>
      <c r="AK37" s="23"/>
      <c r="AL37" s="23"/>
      <c r="AM37" s="23"/>
      <c r="AN37" s="46"/>
      <c r="AO37" s="47"/>
      <c r="AP37" s="54">
        <v>98.480002999999996</v>
      </c>
      <c r="AQ37" s="54">
        <v>0.99495999999999996</v>
      </c>
      <c r="AR37" s="23">
        <v>332.054001999999</v>
      </c>
      <c r="AS37" s="46">
        <v>26118</v>
      </c>
      <c r="AT37" s="47">
        <v>115191</v>
      </c>
    </row>
    <row r="38" spans="1:46" x14ac:dyDescent="0.2">
      <c r="A38" s="6" t="s">
        <v>33</v>
      </c>
      <c r="B38" s="12">
        <v>90.300003000000004</v>
      </c>
      <c r="C38" s="13">
        <v>0.97062700000000002</v>
      </c>
      <c r="D38" s="11">
        <v>3122.7599929999901</v>
      </c>
      <c r="E38" s="31">
        <v>56891</v>
      </c>
      <c r="F38" s="32">
        <v>444552</v>
      </c>
      <c r="G38" s="11"/>
      <c r="H38" s="11"/>
      <c r="I38" s="11"/>
      <c r="J38" s="37"/>
      <c r="K38" s="32"/>
      <c r="L38" s="13">
        <v>45.150002000000001</v>
      </c>
      <c r="M38" s="13">
        <v>0.95901700000000001</v>
      </c>
      <c r="N38" s="11">
        <v>2130.3039990000002</v>
      </c>
      <c r="O38" s="37">
        <v>56891</v>
      </c>
      <c r="P38" s="32">
        <v>253971</v>
      </c>
      <c r="Q38" s="9">
        <v>99.400002000000001</v>
      </c>
      <c r="R38" s="9">
        <v>0.99399999999999999</v>
      </c>
      <c r="S38" s="17">
        <v>1214.8310180000001</v>
      </c>
      <c r="T38" s="39">
        <v>37005</v>
      </c>
      <c r="U38" s="40">
        <v>616996</v>
      </c>
      <c r="V38" s="17"/>
      <c r="W38" s="17"/>
      <c r="X38" s="17"/>
      <c r="Y38" s="39"/>
      <c r="Z38" s="40"/>
      <c r="AA38" s="9">
        <v>98.620002999999997</v>
      </c>
      <c r="AB38" s="9">
        <v>0.99387700000000001</v>
      </c>
      <c r="AC38" s="17">
        <v>1203.201</v>
      </c>
      <c r="AD38" s="39">
        <v>37005</v>
      </c>
      <c r="AE38" s="40">
        <v>313699</v>
      </c>
      <c r="AF38" s="54">
        <v>97.349997999999999</v>
      </c>
      <c r="AG38" s="54">
        <v>0.99455199999999999</v>
      </c>
      <c r="AH38" s="23">
        <v>1349.101989</v>
      </c>
      <c r="AI38" s="46">
        <v>61120</v>
      </c>
      <c r="AJ38" s="47">
        <v>442326</v>
      </c>
      <c r="AK38" s="23"/>
      <c r="AL38" s="23"/>
      <c r="AM38" s="23"/>
      <c r="AN38" s="46"/>
      <c r="AO38" s="47"/>
      <c r="AP38" s="54">
        <v>97.099997999999999</v>
      </c>
      <c r="AQ38" s="54">
        <v>0.99448099999999995</v>
      </c>
      <c r="AR38" s="23">
        <v>594.99300300000004</v>
      </c>
      <c r="AS38" s="46">
        <v>61120</v>
      </c>
      <c r="AT38" s="47">
        <v>233402</v>
      </c>
    </row>
    <row r="39" spans="1:46" x14ac:dyDescent="0.2">
      <c r="A39" s="6" t="s">
        <v>39</v>
      </c>
      <c r="B39" s="12">
        <v>84.543998999999999</v>
      </c>
      <c r="C39" s="13">
        <v>0.96928400000000003</v>
      </c>
      <c r="D39" s="13">
        <v>6825.9110009999904</v>
      </c>
      <c r="E39" s="33">
        <v>99538</v>
      </c>
      <c r="F39" s="34">
        <v>528736</v>
      </c>
      <c r="G39" s="13"/>
      <c r="H39" s="13"/>
      <c r="I39" s="13"/>
      <c r="J39" s="33"/>
      <c r="K39" s="34"/>
      <c r="L39" s="13">
        <v>36.863998000000002</v>
      </c>
      <c r="M39" s="13">
        <v>0.954017</v>
      </c>
      <c r="N39" s="13">
        <v>12059.787034000001</v>
      </c>
      <c r="O39" s="33">
        <v>99538</v>
      </c>
      <c r="P39" s="34">
        <v>591280</v>
      </c>
      <c r="Q39" s="9">
        <v>99.176002999999994</v>
      </c>
      <c r="R39" s="9">
        <v>0.99359399999999998</v>
      </c>
      <c r="S39" s="19">
        <v>2230.6850220000001</v>
      </c>
      <c r="T39" s="41">
        <v>96247</v>
      </c>
      <c r="U39" s="42">
        <v>732032</v>
      </c>
      <c r="V39" s="19"/>
      <c r="W39" s="19"/>
      <c r="X39" s="19"/>
      <c r="Y39" s="41"/>
      <c r="Z39" s="42"/>
      <c r="AA39" s="9">
        <v>98.008003000000002</v>
      </c>
      <c r="AB39" s="9">
        <v>0.99341000000000002</v>
      </c>
      <c r="AC39" s="19">
        <v>4527.9429980000004</v>
      </c>
      <c r="AD39" s="41">
        <v>96247</v>
      </c>
      <c r="AE39" s="42">
        <v>786183</v>
      </c>
      <c r="AF39" s="54">
        <v>95.987999000000002</v>
      </c>
      <c r="AG39" s="54">
        <v>0.99377400000000005</v>
      </c>
      <c r="AH39" s="25">
        <v>1901.256983</v>
      </c>
      <c r="AI39" s="48">
        <v>99894</v>
      </c>
      <c r="AJ39" s="49">
        <v>517943</v>
      </c>
      <c r="AK39" s="25"/>
      <c r="AL39" s="25"/>
      <c r="AM39" s="25"/>
      <c r="AN39" s="48"/>
      <c r="AO39" s="49"/>
      <c r="AP39" s="54">
        <v>89.732001999999994</v>
      </c>
      <c r="AQ39" s="54">
        <v>0.99309599999999998</v>
      </c>
      <c r="AR39" s="25">
        <v>4472.5629959999997</v>
      </c>
      <c r="AS39" s="48">
        <v>99894</v>
      </c>
      <c r="AT39" s="49">
        <v>563378</v>
      </c>
    </row>
    <row r="40" spans="1:46" x14ac:dyDescent="0.2">
      <c r="A40" s="6"/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97.099997999999999</v>
      </c>
      <c r="C45" s="13">
        <v>0.97099999999999997</v>
      </c>
      <c r="D45" s="11">
        <v>1345.654053</v>
      </c>
      <c r="E45" s="31">
        <v>2153</v>
      </c>
      <c r="F45" s="32">
        <v>165781</v>
      </c>
      <c r="G45" s="11"/>
      <c r="H45" s="11"/>
      <c r="I45" s="11"/>
      <c r="J45" s="37"/>
      <c r="K45" s="32"/>
      <c r="L45" s="13">
        <v>75.900002000000001</v>
      </c>
      <c r="M45" s="13">
        <v>0.96879999999999999</v>
      </c>
      <c r="N45" s="11">
        <v>506.63299599999999</v>
      </c>
      <c r="O45" s="37">
        <v>2153</v>
      </c>
      <c r="P45" s="32">
        <v>23683</v>
      </c>
      <c r="Q45" s="9">
        <v>99.400002000000001</v>
      </c>
      <c r="R45" s="9">
        <v>0.99399999999999999</v>
      </c>
      <c r="S45" s="17">
        <v>455.46798699999999</v>
      </c>
      <c r="T45" s="39">
        <v>704</v>
      </c>
      <c r="U45" s="40">
        <v>201344</v>
      </c>
      <c r="V45" s="17"/>
      <c r="W45" s="17"/>
      <c r="X45" s="17"/>
      <c r="Y45" s="39"/>
      <c r="Z45" s="40"/>
      <c r="AA45" s="9">
        <v>99.400002000000001</v>
      </c>
      <c r="AB45" s="9">
        <v>0.99399999999999999</v>
      </c>
      <c r="AC45" s="17">
        <v>90.650002000000001</v>
      </c>
      <c r="AD45" s="39">
        <v>704</v>
      </c>
      <c r="AE45" s="40">
        <v>20416</v>
      </c>
      <c r="AF45" s="54">
        <v>99.599997999999999</v>
      </c>
      <c r="AG45" s="54">
        <v>0.996</v>
      </c>
      <c r="AH45" s="23">
        <v>903.49700900000005</v>
      </c>
      <c r="AI45" s="46">
        <v>2257</v>
      </c>
      <c r="AJ45" s="47">
        <v>151219</v>
      </c>
      <c r="AK45" s="23"/>
      <c r="AL45" s="23"/>
      <c r="AM45" s="23"/>
      <c r="AN45" s="46"/>
      <c r="AO45" s="47"/>
      <c r="AP45" s="54">
        <v>98.5</v>
      </c>
      <c r="AQ45" s="54">
        <v>0.99570899999999996</v>
      </c>
      <c r="AR45" s="23">
        <v>168.337006</v>
      </c>
      <c r="AS45" s="46">
        <v>2257</v>
      </c>
      <c r="AT45" s="47">
        <v>29341</v>
      </c>
    </row>
    <row r="46" spans="1:46" x14ac:dyDescent="0.2">
      <c r="A46" s="6" t="s">
        <v>31</v>
      </c>
      <c r="B46" s="12">
        <v>97.099997999999999</v>
      </c>
      <c r="C46" s="13">
        <v>0.97099999999999997</v>
      </c>
      <c r="D46" s="11">
        <v>2155.258057</v>
      </c>
      <c r="E46" s="31">
        <v>6259</v>
      </c>
      <c r="F46" s="32">
        <v>223265</v>
      </c>
      <c r="G46" s="11"/>
      <c r="H46" s="11"/>
      <c r="I46" s="11"/>
      <c r="J46" s="37"/>
      <c r="K46" s="32"/>
      <c r="L46" s="13">
        <v>73.199996999999996</v>
      </c>
      <c r="M46" s="13">
        <v>0.96847000000000005</v>
      </c>
      <c r="N46" s="11">
        <v>1036.3519899999999</v>
      </c>
      <c r="O46" s="37">
        <v>6259</v>
      </c>
      <c r="P46" s="32">
        <v>48319</v>
      </c>
      <c r="Q46" s="9">
        <v>99.400002000000001</v>
      </c>
      <c r="R46" s="9">
        <v>0.99399999999999999</v>
      </c>
      <c r="S46" s="17">
        <v>983.95901500000002</v>
      </c>
      <c r="T46" s="39">
        <v>2272</v>
      </c>
      <c r="U46" s="40">
        <v>271904</v>
      </c>
      <c r="V46" s="17"/>
      <c r="W46" s="17"/>
      <c r="X46" s="17"/>
      <c r="Y46" s="39"/>
      <c r="Z46" s="40"/>
      <c r="AA46" s="9">
        <v>99.300003000000004</v>
      </c>
      <c r="AB46" s="9">
        <v>0.99399999999999999</v>
      </c>
      <c r="AC46" s="17">
        <v>145.460003</v>
      </c>
      <c r="AD46" s="39">
        <v>2272</v>
      </c>
      <c r="AE46" s="40">
        <v>48640</v>
      </c>
      <c r="AF46" s="54">
        <v>99.599997999999999</v>
      </c>
      <c r="AG46" s="54">
        <v>0.996</v>
      </c>
      <c r="AH46" s="23">
        <v>1776.195007</v>
      </c>
      <c r="AI46" s="46">
        <v>6607</v>
      </c>
      <c r="AJ46" s="47">
        <v>238219</v>
      </c>
      <c r="AK46" s="23"/>
      <c r="AL46" s="23"/>
      <c r="AM46" s="23"/>
      <c r="AN46" s="46"/>
      <c r="AO46" s="47"/>
      <c r="AP46" s="54">
        <v>98.25</v>
      </c>
      <c r="AQ46" s="54">
        <v>0.995722</v>
      </c>
      <c r="AR46" s="23">
        <v>215.956005</v>
      </c>
      <c r="AS46" s="46">
        <v>6607</v>
      </c>
      <c r="AT46" s="47">
        <v>59791</v>
      </c>
    </row>
    <row r="47" spans="1:46" x14ac:dyDescent="0.2">
      <c r="A47" s="6" t="s">
        <v>32</v>
      </c>
      <c r="B47" s="12">
        <v>96.720000999999996</v>
      </c>
      <c r="C47" s="13">
        <v>0.97099400000000002</v>
      </c>
      <c r="D47" s="11">
        <v>4407.3340459999999</v>
      </c>
      <c r="E47" s="31">
        <v>24322</v>
      </c>
      <c r="F47" s="32">
        <v>348365</v>
      </c>
      <c r="G47" s="11"/>
      <c r="H47" s="11"/>
      <c r="I47" s="11"/>
      <c r="J47" s="37"/>
      <c r="K47" s="32"/>
      <c r="L47" s="13">
        <v>72.099997999999999</v>
      </c>
      <c r="M47" s="13">
        <v>0.96809800000000001</v>
      </c>
      <c r="N47" s="11">
        <v>2216.1559980000002</v>
      </c>
      <c r="O47" s="37">
        <v>24322</v>
      </c>
      <c r="P47" s="32">
        <v>125848</v>
      </c>
      <c r="Q47" s="9">
        <v>99.400002000000001</v>
      </c>
      <c r="R47" s="9">
        <v>0.99399999999999999</v>
      </c>
      <c r="S47" s="17">
        <v>2113.3249969999902</v>
      </c>
      <c r="T47" s="39">
        <v>11585</v>
      </c>
      <c r="U47" s="40">
        <v>359744</v>
      </c>
      <c r="V47" s="17"/>
      <c r="W47" s="17"/>
      <c r="X47" s="17"/>
      <c r="Y47" s="39"/>
      <c r="Z47" s="40"/>
      <c r="AA47" s="9">
        <v>99.220000999999996</v>
      </c>
      <c r="AB47" s="9">
        <v>0.99399499999999996</v>
      </c>
      <c r="AC47" s="17">
        <v>2135.5889859999902</v>
      </c>
      <c r="AD47" s="39">
        <v>11585</v>
      </c>
      <c r="AE47" s="40">
        <v>148139</v>
      </c>
      <c r="AF47" s="54">
        <v>99.480002999999996</v>
      </c>
      <c r="AG47" s="54">
        <v>0.99512100000000003</v>
      </c>
      <c r="AH47" s="23">
        <v>5647.2010499999997</v>
      </c>
      <c r="AI47" s="46">
        <v>26118</v>
      </c>
      <c r="AJ47" s="47">
        <v>454085</v>
      </c>
      <c r="AK47" s="23"/>
      <c r="AL47" s="23"/>
      <c r="AM47" s="23"/>
      <c r="AN47" s="46"/>
      <c r="AO47" s="47"/>
      <c r="AP47" s="54">
        <v>90.419998000000007</v>
      </c>
      <c r="AQ47" s="54">
        <v>0.99429500000000004</v>
      </c>
      <c r="AR47" s="23">
        <v>547.62101099999995</v>
      </c>
      <c r="AS47" s="46">
        <v>26118</v>
      </c>
      <c r="AT47" s="47">
        <v>150173</v>
      </c>
    </row>
    <row r="48" spans="1:46" x14ac:dyDescent="0.2">
      <c r="A48" s="6" t="s">
        <v>33</v>
      </c>
      <c r="B48" s="12">
        <v>96.080001999999993</v>
      </c>
      <c r="C48" s="13">
        <v>0.97096700000000002</v>
      </c>
      <c r="D48" s="11">
        <v>9578.4930729999996</v>
      </c>
      <c r="E48" s="31">
        <v>56891</v>
      </c>
      <c r="F48" s="32">
        <v>472923</v>
      </c>
      <c r="G48" s="11"/>
      <c r="H48" s="11"/>
      <c r="I48" s="11"/>
      <c r="J48" s="37"/>
      <c r="K48" s="32"/>
      <c r="L48" s="13">
        <v>72.319999999999993</v>
      </c>
      <c r="M48" s="13">
        <v>0.96754499999999999</v>
      </c>
      <c r="N48" s="11">
        <v>7693.4789950000004</v>
      </c>
      <c r="O48" s="37">
        <v>56891</v>
      </c>
      <c r="P48" s="32">
        <v>256124</v>
      </c>
      <c r="Q48" s="9">
        <v>99.400002000000001</v>
      </c>
      <c r="R48" s="9">
        <v>0.99399999999999999</v>
      </c>
      <c r="S48" s="17">
        <v>3794.2299889999999</v>
      </c>
      <c r="T48" s="39">
        <v>37005</v>
      </c>
      <c r="U48" s="40">
        <v>469590</v>
      </c>
      <c r="V48" s="17"/>
      <c r="W48" s="17"/>
      <c r="X48" s="17"/>
      <c r="Y48" s="39"/>
      <c r="Z48" s="40"/>
      <c r="AA48" s="9">
        <v>98.93</v>
      </c>
      <c r="AB48" s="9">
        <v>0.993973</v>
      </c>
      <c r="AC48" s="17">
        <v>4236.8170089999903</v>
      </c>
      <c r="AD48" s="39">
        <v>37005</v>
      </c>
      <c r="AE48" s="40">
        <v>314401</v>
      </c>
      <c r="AF48" s="54">
        <v>99.440002000000007</v>
      </c>
      <c r="AG48" s="54">
        <v>0.99473500000000004</v>
      </c>
      <c r="AH48" s="23">
        <v>8967.0590209999991</v>
      </c>
      <c r="AI48" s="46">
        <v>61120</v>
      </c>
      <c r="AJ48" s="47">
        <v>603057</v>
      </c>
      <c r="AK48" s="23"/>
      <c r="AL48" s="23"/>
      <c r="AM48" s="23"/>
      <c r="AN48" s="46"/>
      <c r="AO48" s="47"/>
      <c r="AP48" s="54">
        <v>83.660004000000001</v>
      </c>
      <c r="AQ48" s="54">
        <v>0.99329400000000001</v>
      </c>
      <c r="AR48" s="23">
        <v>1925.0339899999999</v>
      </c>
      <c r="AS48" s="46">
        <v>61120</v>
      </c>
      <c r="AT48" s="47">
        <v>296567</v>
      </c>
    </row>
    <row r="49" spans="1:46" x14ac:dyDescent="0.2">
      <c r="A49" s="6" t="s">
        <v>39</v>
      </c>
      <c r="B49" s="12">
        <v>93.664000999999999</v>
      </c>
      <c r="C49" s="13">
        <v>0.970078</v>
      </c>
      <c r="D49" s="13">
        <v>14449.570029999901</v>
      </c>
      <c r="E49" s="33">
        <v>99538</v>
      </c>
      <c r="F49" s="34">
        <v>563549</v>
      </c>
      <c r="G49" s="13"/>
      <c r="H49" s="13"/>
      <c r="I49" s="13"/>
      <c r="J49" s="33"/>
      <c r="K49" s="34"/>
      <c r="L49" s="13">
        <v>70.183998000000003</v>
      </c>
      <c r="M49" s="13">
        <v>0.96582299999999999</v>
      </c>
      <c r="N49" s="13">
        <v>27255.767997999999</v>
      </c>
      <c r="O49" s="33">
        <v>99538</v>
      </c>
      <c r="P49" s="34">
        <v>617973</v>
      </c>
      <c r="Q49" s="9">
        <v>99.239998</v>
      </c>
      <c r="R49" s="9">
        <v>0.99359600000000003</v>
      </c>
      <c r="S49" s="19">
        <v>9863.7120779999896</v>
      </c>
      <c r="T49" s="41">
        <v>96247</v>
      </c>
      <c r="U49" s="42">
        <v>586519</v>
      </c>
      <c r="V49" s="19"/>
      <c r="W49" s="19"/>
      <c r="X49" s="19"/>
      <c r="Y49" s="41"/>
      <c r="Z49" s="42"/>
      <c r="AA49" s="9">
        <v>97.903998999999999</v>
      </c>
      <c r="AB49" s="9">
        <v>0.99347799999999997</v>
      </c>
      <c r="AC49" s="19">
        <v>11566.464028</v>
      </c>
      <c r="AD49" s="41">
        <v>96247</v>
      </c>
      <c r="AE49" s="42">
        <v>627207</v>
      </c>
      <c r="AF49" s="54">
        <v>99.351996999999997</v>
      </c>
      <c r="AG49" s="54">
        <v>0.99414100000000005</v>
      </c>
      <c r="AH49" s="25">
        <v>9855.7020319999992</v>
      </c>
      <c r="AI49" s="48">
        <v>99894</v>
      </c>
      <c r="AJ49" s="49">
        <v>680387</v>
      </c>
      <c r="AK49" s="25"/>
      <c r="AL49" s="25"/>
      <c r="AM49" s="25"/>
      <c r="AN49" s="48"/>
      <c r="AO49" s="49"/>
      <c r="AP49" s="54">
        <v>77.288002000000006</v>
      </c>
      <c r="AQ49" s="54">
        <v>0.99086700000000005</v>
      </c>
      <c r="AR49" s="25">
        <v>8180.1759890000003</v>
      </c>
      <c r="AS49" s="48">
        <v>99894</v>
      </c>
      <c r="AT49" s="49">
        <v>730666</v>
      </c>
    </row>
    <row r="50" spans="1:46" x14ac:dyDescent="0.2">
      <c r="A50" s="6"/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" x14ac:dyDescent="0.2">
      <c r="A66" s="9" t="s">
        <v>75</v>
      </c>
      <c r="B66" s="9" t="s">
        <v>54</v>
      </c>
      <c r="C66" s="9" t="s">
        <v>53</v>
      </c>
      <c r="D66" s="9" t="s">
        <v>33</v>
      </c>
    </row>
    <row r="266" spans="32:32" x14ac:dyDescent="0.2">
      <c r="AF266" s="1"/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8"/>
  <sheetViews>
    <sheetView workbookViewId="0">
      <selection activeCell="A50" activeCellId="4" sqref="A10:XFD10 A20:XFD20 A30:XFD30 A40:XFD40 A50:XFD50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25</v>
      </c>
      <c r="B1" s="9" t="s">
        <v>106</v>
      </c>
      <c r="C1" s="9" t="s">
        <v>44</v>
      </c>
      <c r="D1" s="9" t="s">
        <v>39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95.099997999999999</v>
      </c>
      <c r="C5" s="13">
        <v>0.95099999999999996</v>
      </c>
      <c r="D5" s="11">
        <v>374.39401199999998</v>
      </c>
      <c r="E5" s="31">
        <v>792</v>
      </c>
      <c r="F5" s="32">
        <v>29304</v>
      </c>
      <c r="G5" s="11"/>
      <c r="H5" s="11"/>
      <c r="I5" s="11"/>
      <c r="J5" s="37"/>
      <c r="K5" s="32"/>
      <c r="L5" s="13">
        <v>92</v>
      </c>
      <c r="M5" s="13">
        <v>0.95051200000000002</v>
      </c>
      <c r="N5" s="11">
        <v>218.003998</v>
      </c>
      <c r="O5" s="37">
        <v>792</v>
      </c>
      <c r="P5" s="32">
        <v>9504</v>
      </c>
      <c r="Q5" s="9">
        <v>96.5</v>
      </c>
      <c r="R5" s="9">
        <v>0.96920099999999998</v>
      </c>
      <c r="S5" s="55">
        <v>50.900002000000001</v>
      </c>
      <c r="T5" s="39">
        <v>204</v>
      </c>
      <c r="U5" s="40">
        <v>3876</v>
      </c>
      <c r="V5" s="17"/>
      <c r="W5" s="17"/>
      <c r="X5" s="17"/>
      <c r="Y5" s="39"/>
      <c r="Z5" s="40"/>
      <c r="AA5" s="9">
        <v>97.199996999999996</v>
      </c>
      <c r="AB5" s="9">
        <v>0.97199999999999998</v>
      </c>
      <c r="AC5" s="17">
        <v>56.923999999999999</v>
      </c>
      <c r="AD5" s="39">
        <v>204</v>
      </c>
      <c r="AE5" s="40">
        <v>4896</v>
      </c>
      <c r="AF5" s="54">
        <v>97.400002000000001</v>
      </c>
      <c r="AG5" s="54">
        <v>0.974997</v>
      </c>
      <c r="AH5" s="23">
        <v>306.17199699999998</v>
      </c>
      <c r="AI5" s="46">
        <v>816</v>
      </c>
      <c r="AJ5" s="47">
        <v>46512</v>
      </c>
      <c r="AK5" s="23"/>
      <c r="AL5" s="23"/>
      <c r="AM5" s="23"/>
      <c r="AN5" s="46"/>
      <c r="AO5" s="47"/>
      <c r="AP5" s="54">
        <v>86</v>
      </c>
      <c r="AQ5" s="54">
        <v>0.941214</v>
      </c>
      <c r="AR5" s="23">
        <v>178.82600400000001</v>
      </c>
      <c r="AS5" s="46">
        <v>816</v>
      </c>
      <c r="AT5" s="47">
        <v>11424</v>
      </c>
    </row>
    <row r="6" spans="1:46" x14ac:dyDescent="0.2">
      <c r="A6" s="6" t="s">
        <v>31</v>
      </c>
      <c r="B6" s="12">
        <v>94.949996999999996</v>
      </c>
      <c r="C6" s="13">
        <v>0.95061399999999996</v>
      </c>
      <c r="D6" s="11">
        <v>741.12402299999997</v>
      </c>
      <c r="E6" s="31">
        <v>2099</v>
      </c>
      <c r="F6" s="32">
        <v>52830</v>
      </c>
      <c r="G6" s="11"/>
      <c r="H6" s="11"/>
      <c r="I6" s="11"/>
      <c r="J6" s="37"/>
      <c r="K6" s="32"/>
      <c r="L6" s="13">
        <v>91.099997999999999</v>
      </c>
      <c r="M6" s="13">
        <v>0.95028000000000001</v>
      </c>
      <c r="N6" s="11">
        <v>384.425003</v>
      </c>
      <c r="O6" s="37">
        <v>2099</v>
      </c>
      <c r="P6" s="32">
        <v>19960</v>
      </c>
      <c r="Q6" s="9">
        <v>96.199996999999996</v>
      </c>
      <c r="R6" s="9">
        <v>0.97189499999999995</v>
      </c>
      <c r="S6" s="17">
        <v>117.97000199999999</v>
      </c>
      <c r="T6" s="39">
        <v>637</v>
      </c>
      <c r="U6" s="40">
        <v>8206</v>
      </c>
      <c r="V6" s="17"/>
      <c r="W6" s="17"/>
      <c r="X6" s="17"/>
      <c r="Y6" s="39"/>
      <c r="Z6" s="40"/>
      <c r="AA6" s="9">
        <v>97.199996999999996</v>
      </c>
      <c r="AB6" s="9">
        <v>0.97199999999999998</v>
      </c>
      <c r="AC6" s="17">
        <v>139.45499799999999</v>
      </c>
      <c r="AD6" s="39">
        <v>637</v>
      </c>
      <c r="AE6" s="40">
        <v>10092</v>
      </c>
      <c r="AF6" s="54">
        <v>97.349997999999999</v>
      </c>
      <c r="AG6" s="54">
        <v>0.97499599999999997</v>
      </c>
      <c r="AH6" s="23">
        <v>601.30398600000001</v>
      </c>
      <c r="AI6" s="46">
        <v>2289</v>
      </c>
      <c r="AJ6" s="47">
        <v>68607</v>
      </c>
      <c r="AK6" s="23"/>
      <c r="AL6" s="23"/>
      <c r="AM6" s="23"/>
      <c r="AN6" s="46"/>
      <c r="AO6" s="47"/>
      <c r="AP6" s="54">
        <v>85.699996999999996</v>
      </c>
      <c r="AQ6" s="54">
        <v>0.97321400000000002</v>
      </c>
      <c r="AR6" s="23">
        <v>298.42600199999998</v>
      </c>
      <c r="AS6" s="46">
        <v>2289</v>
      </c>
      <c r="AT6" s="47">
        <v>23208</v>
      </c>
    </row>
    <row r="7" spans="1:46" x14ac:dyDescent="0.2">
      <c r="A7" s="6" t="s">
        <v>32</v>
      </c>
      <c r="B7" s="12">
        <v>94.860000999999997</v>
      </c>
      <c r="C7" s="13">
        <v>0.94989599999999996</v>
      </c>
      <c r="D7" s="11">
        <v>1887.8000179999999</v>
      </c>
      <c r="E7" s="31">
        <v>8285</v>
      </c>
      <c r="F7" s="32">
        <v>103045</v>
      </c>
      <c r="G7" s="11"/>
      <c r="H7" s="11"/>
      <c r="I7" s="11"/>
      <c r="J7" s="37"/>
      <c r="K7" s="32"/>
      <c r="L7" s="13">
        <v>88.400002000000001</v>
      </c>
      <c r="M7" s="13">
        <v>0.94943999999999995</v>
      </c>
      <c r="N7" s="11">
        <v>1744.3239900000001</v>
      </c>
      <c r="O7" s="37">
        <v>8285</v>
      </c>
      <c r="P7" s="32">
        <v>52681</v>
      </c>
      <c r="Q7" s="9">
        <v>92.220000999999996</v>
      </c>
      <c r="R7" s="9">
        <v>0.97065400000000002</v>
      </c>
      <c r="S7" s="17">
        <v>676.17700300000001</v>
      </c>
      <c r="T7" s="39">
        <v>3359</v>
      </c>
      <c r="U7" s="40">
        <v>26830</v>
      </c>
      <c r="V7" s="17"/>
      <c r="W7" s="17"/>
      <c r="X7" s="17"/>
      <c r="Y7" s="39"/>
      <c r="Z7" s="40"/>
      <c r="AA7" s="9">
        <v>93.279999000000004</v>
      </c>
      <c r="AB7" s="9">
        <v>0.97126299999999999</v>
      </c>
      <c r="AC7" s="17">
        <v>441.89100300000001</v>
      </c>
      <c r="AD7" s="39">
        <v>3359</v>
      </c>
      <c r="AE7" s="40">
        <v>26673</v>
      </c>
      <c r="AF7" s="54">
        <v>96.739998</v>
      </c>
      <c r="AG7" s="54">
        <v>0.97381899999999999</v>
      </c>
      <c r="AH7" s="23">
        <v>1463.8699799999999</v>
      </c>
      <c r="AI7" s="46">
        <v>9109</v>
      </c>
      <c r="AJ7" s="47">
        <v>128184</v>
      </c>
      <c r="AK7" s="23"/>
      <c r="AL7" s="23"/>
      <c r="AM7" s="23"/>
      <c r="AN7" s="46"/>
      <c r="AO7" s="47"/>
      <c r="AP7" s="54">
        <v>84.5</v>
      </c>
      <c r="AQ7" s="54">
        <v>0.97243999999999997</v>
      </c>
      <c r="AR7" s="23">
        <v>839.64401199999998</v>
      </c>
      <c r="AS7" s="46">
        <v>9109</v>
      </c>
      <c r="AT7" s="47">
        <v>59214</v>
      </c>
    </row>
    <row r="8" spans="1:46" x14ac:dyDescent="0.2">
      <c r="A8" s="6" t="s">
        <v>33</v>
      </c>
      <c r="B8" s="12">
        <v>94.660004000000001</v>
      </c>
      <c r="C8" s="13">
        <v>0.94925099999999996</v>
      </c>
      <c r="D8" s="11">
        <v>4009.746995</v>
      </c>
      <c r="E8" s="31">
        <v>22020</v>
      </c>
      <c r="F8" s="32">
        <v>157511</v>
      </c>
      <c r="G8" s="11"/>
      <c r="H8" s="11"/>
      <c r="I8" s="11"/>
      <c r="J8" s="37"/>
      <c r="K8" s="32"/>
      <c r="L8" s="13">
        <v>86.029999000000004</v>
      </c>
      <c r="M8" s="13">
        <v>0.94857999999999998</v>
      </c>
      <c r="N8" s="11">
        <v>3375.8280030000001</v>
      </c>
      <c r="O8" s="37">
        <v>22020</v>
      </c>
      <c r="P8" s="32">
        <v>107621</v>
      </c>
      <c r="Q8" s="9">
        <v>88.269997000000004</v>
      </c>
      <c r="R8" s="9">
        <v>0.96895600000000004</v>
      </c>
      <c r="S8" s="17">
        <v>1276.8299959999999</v>
      </c>
      <c r="T8" s="39">
        <v>11340</v>
      </c>
      <c r="U8" s="40">
        <v>51204</v>
      </c>
      <c r="V8" s="17"/>
      <c r="W8" s="17"/>
      <c r="X8" s="17"/>
      <c r="Y8" s="39"/>
      <c r="Z8" s="40"/>
      <c r="AA8" s="9">
        <v>88.75</v>
      </c>
      <c r="AB8" s="9">
        <v>0.96984599999999999</v>
      </c>
      <c r="AC8" s="17">
        <v>1028.3810149999999</v>
      </c>
      <c r="AD8" s="39">
        <v>11340</v>
      </c>
      <c r="AE8" s="40">
        <v>54988</v>
      </c>
      <c r="AF8" s="54">
        <v>95.480002999999996</v>
      </c>
      <c r="AG8" s="54">
        <v>0.97287599999999996</v>
      </c>
      <c r="AH8" s="23">
        <v>2471.8919599999999</v>
      </c>
      <c r="AI8" s="46">
        <v>24286</v>
      </c>
      <c r="AJ8" s="47">
        <v>190888</v>
      </c>
      <c r="AK8" s="23"/>
      <c r="AL8" s="23"/>
      <c r="AM8" s="23"/>
      <c r="AN8" s="46"/>
      <c r="AO8" s="47"/>
      <c r="AP8" s="54">
        <v>84.010002</v>
      </c>
      <c r="AQ8" s="54">
        <v>0.97132600000000002</v>
      </c>
      <c r="AR8" s="23">
        <v>1988.2830200000001</v>
      </c>
      <c r="AS8" s="46">
        <v>24286</v>
      </c>
      <c r="AT8" s="47">
        <v>122674</v>
      </c>
    </row>
    <row r="9" spans="1:46" x14ac:dyDescent="0.2">
      <c r="A9" s="6" t="s">
        <v>39</v>
      </c>
      <c r="B9" s="12">
        <v>93.984001000000006</v>
      </c>
      <c r="C9" s="13">
        <v>0.94750400000000001</v>
      </c>
      <c r="D9" s="13">
        <v>8482.2939779999997</v>
      </c>
      <c r="E9" s="33">
        <v>64319</v>
      </c>
      <c r="F9" s="34">
        <v>237076</v>
      </c>
      <c r="G9" s="13"/>
      <c r="H9" s="13"/>
      <c r="I9" s="13"/>
      <c r="J9" s="33"/>
      <c r="K9" s="34"/>
      <c r="L9" s="13">
        <v>83.351996999999997</v>
      </c>
      <c r="M9" s="13">
        <v>0.94616699999999998</v>
      </c>
      <c r="N9" s="13">
        <v>10192.405059000001</v>
      </c>
      <c r="O9" s="33">
        <v>64319</v>
      </c>
      <c r="P9" s="34">
        <v>276817</v>
      </c>
      <c r="Q9" s="9">
        <v>86.975998000000004</v>
      </c>
      <c r="R9" s="9">
        <v>0.96665900000000005</v>
      </c>
      <c r="S9" s="19">
        <v>2466.1739980000002</v>
      </c>
      <c r="T9" s="41">
        <v>47978</v>
      </c>
      <c r="U9" s="42">
        <v>121939</v>
      </c>
      <c r="V9" s="19"/>
      <c r="W9" s="19"/>
      <c r="X9" s="19"/>
      <c r="Y9" s="41"/>
      <c r="Z9" s="42"/>
      <c r="AA9" s="9">
        <v>82.884003000000007</v>
      </c>
      <c r="AB9" s="9">
        <v>0.96645599999999998</v>
      </c>
      <c r="AC9" s="19">
        <v>2402.6170160000001</v>
      </c>
      <c r="AD9" s="41">
        <v>47978</v>
      </c>
      <c r="AE9" s="42">
        <v>141687</v>
      </c>
      <c r="AF9" s="54">
        <v>93.419998000000007</v>
      </c>
      <c r="AG9" s="54">
        <v>0.971889</v>
      </c>
      <c r="AH9" s="25">
        <v>5073.4759290000002</v>
      </c>
      <c r="AI9" s="48">
        <v>69362</v>
      </c>
      <c r="AJ9" s="49">
        <v>278620</v>
      </c>
      <c r="AK9" s="25"/>
      <c r="AL9" s="25"/>
      <c r="AM9" s="25"/>
      <c r="AN9" s="48"/>
      <c r="AO9" s="49"/>
      <c r="AP9" s="54">
        <v>77.968001999999998</v>
      </c>
      <c r="AQ9" s="54">
        <v>0.96927700000000006</v>
      </c>
      <c r="AR9" s="25">
        <v>5961.947013</v>
      </c>
      <c r="AS9" s="48">
        <v>69362</v>
      </c>
      <c r="AT9" s="49">
        <v>313413</v>
      </c>
    </row>
    <row r="10" spans="1:46" x14ac:dyDescent="0.2">
      <c r="A10" s="6"/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95.099997999999999</v>
      </c>
      <c r="C15" s="13">
        <v>0.95099999999999996</v>
      </c>
      <c r="D15" s="11">
        <v>463.69500699999998</v>
      </c>
      <c r="E15" s="31">
        <v>792</v>
      </c>
      <c r="F15" s="32">
        <v>35640</v>
      </c>
      <c r="G15" s="11"/>
      <c r="H15" s="11"/>
      <c r="I15" s="11"/>
      <c r="J15" s="37"/>
      <c r="K15" s="32"/>
      <c r="L15" s="13">
        <v>95.099997999999999</v>
      </c>
      <c r="M15" s="13">
        <v>0.95099999999999996</v>
      </c>
      <c r="N15" s="11">
        <v>380.18798800000002</v>
      </c>
      <c r="O15" s="37">
        <v>792</v>
      </c>
      <c r="P15" s="32">
        <v>11880</v>
      </c>
      <c r="Q15" s="9">
        <v>97.099997999999999</v>
      </c>
      <c r="R15" s="9">
        <v>0.97199999999999998</v>
      </c>
      <c r="S15" s="17">
        <v>119.05999799999999</v>
      </c>
      <c r="T15" s="39">
        <v>204</v>
      </c>
      <c r="U15" s="40">
        <v>5304</v>
      </c>
      <c r="V15" s="17"/>
      <c r="W15" s="17"/>
      <c r="X15" s="17"/>
      <c r="Y15" s="39"/>
      <c r="Z15" s="40"/>
      <c r="AA15" s="9">
        <v>97.199996999999996</v>
      </c>
      <c r="AB15" s="9">
        <v>0.97199999999999998</v>
      </c>
      <c r="AC15" s="17">
        <v>120.29499800000001</v>
      </c>
      <c r="AD15" s="39">
        <v>204</v>
      </c>
      <c r="AE15" s="40">
        <v>4896</v>
      </c>
      <c r="AF15" s="54">
        <v>97.5</v>
      </c>
      <c r="AG15" s="54">
        <v>0.97499999999999998</v>
      </c>
      <c r="AH15" s="23">
        <v>459.06900000000002</v>
      </c>
      <c r="AI15" s="46">
        <v>816</v>
      </c>
      <c r="AJ15" s="47">
        <v>71808</v>
      </c>
      <c r="AK15" s="23"/>
      <c r="AL15" s="23"/>
      <c r="AM15" s="23"/>
      <c r="AN15" s="46"/>
      <c r="AO15" s="47"/>
      <c r="AP15" s="54">
        <v>95.699996999999996</v>
      </c>
      <c r="AQ15" s="54">
        <v>0.97477999999999998</v>
      </c>
      <c r="AR15" s="23">
        <v>327.87298600000003</v>
      </c>
      <c r="AS15" s="46">
        <v>816</v>
      </c>
      <c r="AT15" s="47">
        <v>12240</v>
      </c>
    </row>
    <row r="16" spans="1:46" x14ac:dyDescent="0.2">
      <c r="A16" s="6" t="s">
        <v>31</v>
      </c>
      <c r="B16" s="12">
        <v>95.050003000000004</v>
      </c>
      <c r="C16" s="13">
        <v>0.95061700000000005</v>
      </c>
      <c r="D16" s="11">
        <v>1215.317016</v>
      </c>
      <c r="E16" s="31">
        <v>2099</v>
      </c>
      <c r="F16" s="32">
        <v>78771</v>
      </c>
      <c r="G16" s="11"/>
      <c r="H16" s="11"/>
      <c r="I16" s="11"/>
      <c r="J16" s="37"/>
      <c r="K16" s="32"/>
      <c r="L16" s="13">
        <v>94.949996999999996</v>
      </c>
      <c r="M16" s="13">
        <v>0.95061499999999999</v>
      </c>
      <c r="N16" s="11">
        <v>997.96398899999997</v>
      </c>
      <c r="O16" s="37">
        <v>2099</v>
      </c>
      <c r="P16" s="32">
        <v>23643</v>
      </c>
      <c r="Q16" s="9">
        <v>97</v>
      </c>
      <c r="R16" s="9">
        <v>0.971993</v>
      </c>
      <c r="S16" s="17">
        <v>298.99200500000001</v>
      </c>
      <c r="T16" s="39">
        <v>637</v>
      </c>
      <c r="U16" s="40">
        <v>9201</v>
      </c>
      <c r="V16" s="17"/>
      <c r="W16" s="17"/>
      <c r="X16" s="17"/>
      <c r="Y16" s="39"/>
      <c r="Z16" s="40"/>
      <c r="AA16" s="9">
        <v>97.099997999999999</v>
      </c>
      <c r="AB16" s="9">
        <v>0.97199800000000003</v>
      </c>
      <c r="AC16" s="17">
        <v>296.69400000000002</v>
      </c>
      <c r="AD16" s="39">
        <v>637</v>
      </c>
      <c r="AE16" s="40">
        <v>9659</v>
      </c>
      <c r="AF16" s="54">
        <v>97.449996999999996</v>
      </c>
      <c r="AG16" s="54">
        <v>0.97499999999999998</v>
      </c>
      <c r="AH16" s="23">
        <v>1128.6000059999999</v>
      </c>
      <c r="AI16" s="46">
        <v>2289</v>
      </c>
      <c r="AJ16" s="47">
        <v>92430</v>
      </c>
      <c r="AK16" s="23"/>
      <c r="AL16" s="23"/>
      <c r="AM16" s="23"/>
      <c r="AN16" s="46"/>
      <c r="AO16" s="47"/>
      <c r="AP16" s="54">
        <v>95.150002000000001</v>
      </c>
      <c r="AQ16" s="54">
        <v>0.97489700000000001</v>
      </c>
      <c r="AR16" s="23">
        <v>711.89398200000005</v>
      </c>
      <c r="AS16" s="46">
        <v>2289</v>
      </c>
      <c r="AT16" s="47">
        <v>24024</v>
      </c>
    </row>
    <row r="17" spans="1:46" x14ac:dyDescent="0.2">
      <c r="A17" s="6" t="s">
        <v>32</v>
      </c>
      <c r="B17" s="12">
        <v>94.959998999999996</v>
      </c>
      <c r="C17" s="13">
        <v>0.94989900000000005</v>
      </c>
      <c r="D17" s="11">
        <v>3823.5220939999999</v>
      </c>
      <c r="E17" s="31">
        <v>8285</v>
      </c>
      <c r="F17" s="32">
        <v>147990</v>
      </c>
      <c r="G17" s="11"/>
      <c r="H17" s="11"/>
      <c r="I17" s="11"/>
      <c r="J17" s="37"/>
      <c r="K17" s="32"/>
      <c r="L17" s="13">
        <v>94.720000999999996</v>
      </c>
      <c r="M17" s="13">
        <v>0.94989100000000004</v>
      </c>
      <c r="N17" s="11">
        <v>3115.1400149999999</v>
      </c>
      <c r="O17" s="37">
        <v>8285</v>
      </c>
      <c r="P17" s="32">
        <v>60227</v>
      </c>
      <c r="Q17" s="9">
        <v>96.900002000000001</v>
      </c>
      <c r="R17" s="9">
        <v>0.97153800000000001</v>
      </c>
      <c r="S17" s="17">
        <v>946.22799799999996</v>
      </c>
      <c r="T17" s="39">
        <v>3359</v>
      </c>
      <c r="U17" s="40">
        <v>25103</v>
      </c>
      <c r="V17" s="17"/>
      <c r="W17" s="17"/>
      <c r="X17" s="17"/>
      <c r="Y17" s="39"/>
      <c r="Z17" s="40"/>
      <c r="AA17" s="9">
        <v>96.639999000000003</v>
      </c>
      <c r="AB17" s="9">
        <v>0.97138999999999998</v>
      </c>
      <c r="AC17" s="17">
        <v>905.65598999999997</v>
      </c>
      <c r="AD17" s="39">
        <v>3359</v>
      </c>
      <c r="AE17" s="40">
        <v>25561</v>
      </c>
      <c r="AF17" s="54">
        <v>96.720000999999996</v>
      </c>
      <c r="AG17" s="54">
        <v>0.97382500000000005</v>
      </c>
      <c r="AH17" s="23">
        <v>3094.470002</v>
      </c>
      <c r="AI17" s="46">
        <v>9109</v>
      </c>
      <c r="AJ17" s="47">
        <v>145588</v>
      </c>
      <c r="AK17" s="23"/>
      <c r="AL17" s="23"/>
      <c r="AM17" s="23"/>
      <c r="AN17" s="46"/>
      <c r="AO17" s="47"/>
      <c r="AP17" s="54">
        <v>94.760002</v>
      </c>
      <c r="AQ17" s="54">
        <v>0.97369399999999995</v>
      </c>
      <c r="AR17" s="23">
        <v>1942.7739570000001</v>
      </c>
      <c r="AS17" s="46">
        <v>9109</v>
      </c>
      <c r="AT17" s="47">
        <v>61936</v>
      </c>
    </row>
    <row r="18" spans="1:46" x14ac:dyDescent="0.2">
      <c r="A18" s="6" t="s">
        <v>33</v>
      </c>
      <c r="B18" s="12">
        <v>94.879997000000003</v>
      </c>
      <c r="C18" s="13">
        <v>0.94925800000000005</v>
      </c>
      <c r="D18" s="11">
        <v>7214.5960990000003</v>
      </c>
      <c r="E18" s="31">
        <v>22020</v>
      </c>
      <c r="F18" s="32">
        <v>202136</v>
      </c>
      <c r="G18" s="11"/>
      <c r="H18" s="11"/>
      <c r="I18" s="11"/>
      <c r="J18" s="37"/>
      <c r="K18" s="32"/>
      <c r="L18" s="13">
        <v>94.389999000000003</v>
      </c>
      <c r="M18" s="13">
        <v>0.94923500000000005</v>
      </c>
      <c r="N18" s="11">
        <v>6280.7849729999998</v>
      </c>
      <c r="O18" s="37">
        <v>22020</v>
      </c>
      <c r="P18" s="32">
        <v>123163</v>
      </c>
      <c r="Q18" s="9">
        <v>94.690002000000007</v>
      </c>
      <c r="R18" s="9">
        <v>0.97034500000000001</v>
      </c>
      <c r="S18" s="17">
        <v>1671.0060060000001</v>
      </c>
      <c r="T18" s="39">
        <v>11340</v>
      </c>
      <c r="U18" s="40">
        <v>46716</v>
      </c>
      <c r="V18" s="17"/>
      <c r="W18" s="17"/>
      <c r="X18" s="17"/>
      <c r="Y18" s="39"/>
      <c r="Z18" s="40"/>
      <c r="AA18" s="9">
        <v>95.099997999999999</v>
      </c>
      <c r="AB18" s="9">
        <v>0.97013400000000005</v>
      </c>
      <c r="AC18" s="17">
        <v>1686.792007</v>
      </c>
      <c r="AD18" s="39">
        <v>11340</v>
      </c>
      <c r="AE18" s="40">
        <v>52265</v>
      </c>
      <c r="AF18" s="54">
        <v>95.580001999999993</v>
      </c>
      <c r="AG18" s="54">
        <v>0.97287400000000002</v>
      </c>
      <c r="AH18" s="23">
        <v>4155.2579960000003</v>
      </c>
      <c r="AI18" s="46">
        <v>24286</v>
      </c>
      <c r="AJ18" s="47">
        <v>202600</v>
      </c>
      <c r="AK18" s="23"/>
      <c r="AL18" s="23"/>
      <c r="AM18" s="23"/>
      <c r="AN18" s="46"/>
      <c r="AO18" s="47"/>
      <c r="AP18" s="54">
        <v>94.010002</v>
      </c>
      <c r="AQ18" s="54">
        <v>0.97271399999999997</v>
      </c>
      <c r="AR18" s="23">
        <v>3721.229981</v>
      </c>
      <c r="AS18" s="46">
        <v>24286</v>
      </c>
      <c r="AT18" s="47">
        <v>125396</v>
      </c>
    </row>
    <row r="19" spans="1:46" x14ac:dyDescent="0.2">
      <c r="A19" s="6" t="s">
        <v>39</v>
      </c>
      <c r="B19" s="12">
        <v>94.664000999999999</v>
      </c>
      <c r="C19" s="13">
        <v>0.94752800000000004</v>
      </c>
      <c r="D19" s="13">
        <v>13318.147133</v>
      </c>
      <c r="E19" s="33">
        <v>64319</v>
      </c>
      <c r="F19" s="34">
        <v>281701</v>
      </c>
      <c r="G19" s="13"/>
      <c r="H19" s="13"/>
      <c r="I19" s="13"/>
      <c r="J19" s="33"/>
      <c r="K19" s="34"/>
      <c r="L19" s="13">
        <v>93.900002000000001</v>
      </c>
      <c r="M19" s="13">
        <v>0.94747999999999999</v>
      </c>
      <c r="N19" s="13">
        <v>17533.279998999998</v>
      </c>
      <c r="O19" s="33">
        <v>64319</v>
      </c>
      <c r="P19" s="34">
        <v>308195</v>
      </c>
      <c r="Q19" s="9">
        <v>90.732001999999994</v>
      </c>
      <c r="R19" s="9">
        <v>0.96835599999999999</v>
      </c>
      <c r="S19" s="19">
        <v>3624.507967</v>
      </c>
      <c r="T19" s="41">
        <v>47978</v>
      </c>
      <c r="U19" s="42">
        <v>117451</v>
      </c>
      <c r="V19" s="19"/>
      <c r="W19" s="19"/>
      <c r="X19" s="19"/>
      <c r="Y19" s="41"/>
      <c r="Z19" s="42"/>
      <c r="AA19" s="9">
        <v>89.528000000000006</v>
      </c>
      <c r="AB19" s="9">
        <v>0.96794800000000003</v>
      </c>
      <c r="AC19" s="19">
        <v>4411.5460050000002</v>
      </c>
      <c r="AD19" s="41">
        <v>47978</v>
      </c>
      <c r="AE19" s="42">
        <v>134164</v>
      </c>
      <c r="AF19" s="54">
        <v>93.620002999999997</v>
      </c>
      <c r="AG19" s="54">
        <v>0.97187900000000005</v>
      </c>
      <c r="AH19" s="25">
        <v>7501.4099749999996</v>
      </c>
      <c r="AI19" s="48">
        <v>69362</v>
      </c>
      <c r="AJ19" s="49">
        <v>287720</v>
      </c>
      <c r="AK19" s="25"/>
      <c r="AL19" s="25"/>
      <c r="AM19" s="25"/>
      <c r="AN19" s="48"/>
      <c r="AO19" s="49"/>
      <c r="AP19" s="54">
        <v>93.388000000000005</v>
      </c>
      <c r="AQ19" s="54">
        <v>0.97161399999999998</v>
      </c>
      <c r="AR19" s="25">
        <v>9610.0639979999996</v>
      </c>
      <c r="AS19" s="48">
        <v>69362</v>
      </c>
      <c r="AT19" s="49">
        <v>319000</v>
      </c>
    </row>
    <row r="20" spans="1:46" x14ac:dyDescent="0.2">
      <c r="A20" s="6"/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94.800003000000004</v>
      </c>
      <c r="C25" s="13">
        <v>0.95095799999999997</v>
      </c>
      <c r="D25" s="11">
        <v>253.51300000000001</v>
      </c>
      <c r="E25" s="31">
        <v>792</v>
      </c>
      <c r="F25" s="32">
        <v>30096</v>
      </c>
      <c r="G25" s="11"/>
      <c r="H25" s="11"/>
      <c r="I25" s="11"/>
      <c r="J25" s="37"/>
      <c r="K25" s="32"/>
      <c r="L25" s="13">
        <v>85.5</v>
      </c>
      <c r="M25" s="13">
        <v>0.94991700000000001</v>
      </c>
      <c r="N25" s="11">
        <v>115.12799800000001</v>
      </c>
      <c r="O25" s="37">
        <v>792</v>
      </c>
      <c r="P25" s="32">
        <v>10296</v>
      </c>
      <c r="Q25" s="9">
        <v>97.099997999999999</v>
      </c>
      <c r="R25" s="9">
        <v>0.97199800000000003</v>
      </c>
      <c r="S25" s="17">
        <v>75.917000000000002</v>
      </c>
      <c r="T25" s="39">
        <v>204</v>
      </c>
      <c r="U25" s="40">
        <v>21012</v>
      </c>
      <c r="V25" s="17"/>
      <c r="W25" s="17"/>
      <c r="X25" s="17"/>
      <c r="Y25" s="39"/>
      <c r="Z25" s="40"/>
      <c r="AA25" s="9">
        <v>93.599997999999999</v>
      </c>
      <c r="AB25" s="9">
        <v>0.96096899999999996</v>
      </c>
      <c r="AC25" s="17">
        <v>43.853000999999999</v>
      </c>
      <c r="AD25" s="39">
        <v>204</v>
      </c>
      <c r="AE25" s="40">
        <v>5712</v>
      </c>
      <c r="AF25" s="54">
        <v>78.699996999999996</v>
      </c>
      <c r="AG25" s="54">
        <v>0.93425000000000002</v>
      </c>
      <c r="AH25" s="23">
        <v>32.448002000000002</v>
      </c>
      <c r="AI25" s="46">
        <v>816</v>
      </c>
      <c r="AJ25" s="47">
        <v>9792</v>
      </c>
      <c r="AK25" s="23"/>
      <c r="AL25" s="23"/>
      <c r="AM25" s="23"/>
      <c r="AN25" s="46"/>
      <c r="AO25" s="47"/>
      <c r="AP25" s="54">
        <v>82</v>
      </c>
      <c r="AQ25" s="54">
        <v>0.96445700000000001</v>
      </c>
      <c r="AR25" s="23">
        <v>179.496002</v>
      </c>
      <c r="AS25" s="46">
        <v>816</v>
      </c>
      <c r="AT25" s="47">
        <v>8976</v>
      </c>
    </row>
    <row r="26" spans="1:46" x14ac:dyDescent="0.2">
      <c r="A26" s="6" t="s">
        <v>31</v>
      </c>
      <c r="B26" s="12">
        <v>94.550003000000004</v>
      </c>
      <c r="C26" s="13">
        <v>0.95057800000000003</v>
      </c>
      <c r="D26" s="11">
        <v>466.07200599999999</v>
      </c>
      <c r="E26" s="31">
        <v>2099</v>
      </c>
      <c r="F26" s="32">
        <v>51008</v>
      </c>
      <c r="G26" s="11"/>
      <c r="H26" s="11"/>
      <c r="I26" s="11"/>
      <c r="J26" s="37"/>
      <c r="K26" s="32"/>
      <c r="L26" s="13">
        <v>84.5</v>
      </c>
      <c r="M26" s="13">
        <v>0.94951600000000003</v>
      </c>
      <c r="N26" s="11">
        <v>250.73400100000001</v>
      </c>
      <c r="O26" s="37">
        <v>2099</v>
      </c>
      <c r="P26" s="32">
        <v>20752</v>
      </c>
      <c r="Q26" s="9">
        <v>97</v>
      </c>
      <c r="R26" s="9">
        <v>0.97199100000000005</v>
      </c>
      <c r="S26" s="17">
        <v>167.16500099999999</v>
      </c>
      <c r="T26" s="39">
        <v>637</v>
      </c>
      <c r="U26" s="40">
        <v>27507</v>
      </c>
      <c r="V26" s="17"/>
      <c r="W26" s="17"/>
      <c r="X26" s="17"/>
      <c r="Y26" s="39"/>
      <c r="Z26" s="40"/>
      <c r="AA26" s="9">
        <v>93.099997999999999</v>
      </c>
      <c r="AB26" s="9">
        <v>0.96241299999999996</v>
      </c>
      <c r="AC26" s="17">
        <v>57.543000999999997</v>
      </c>
      <c r="AD26" s="39">
        <v>637</v>
      </c>
      <c r="AE26" s="40">
        <v>11341</v>
      </c>
      <c r="AF26" s="54">
        <v>77.550003000000004</v>
      </c>
      <c r="AG26" s="54">
        <v>0.96187299999999998</v>
      </c>
      <c r="AH26" s="23">
        <v>73.446003000000005</v>
      </c>
      <c r="AI26" s="46">
        <v>2289</v>
      </c>
      <c r="AJ26" s="47">
        <v>24522</v>
      </c>
      <c r="AK26" s="23"/>
      <c r="AL26" s="23"/>
      <c r="AM26" s="23"/>
      <c r="AN26" s="46"/>
      <c r="AO26" s="47"/>
      <c r="AP26" s="54">
        <v>81.449996999999996</v>
      </c>
      <c r="AQ26" s="54">
        <v>0.96924699999999997</v>
      </c>
      <c r="AR26" s="23">
        <v>257.612999</v>
      </c>
      <c r="AS26" s="46">
        <v>2289</v>
      </c>
      <c r="AT26" s="47">
        <v>17814</v>
      </c>
    </row>
    <row r="27" spans="1:46" x14ac:dyDescent="0.2">
      <c r="A27" s="6" t="s">
        <v>32</v>
      </c>
      <c r="B27" s="12">
        <v>93.639999000000003</v>
      </c>
      <c r="C27" s="13">
        <v>0.94983700000000004</v>
      </c>
      <c r="D27" s="11">
        <v>1186.3880079999999</v>
      </c>
      <c r="E27" s="31">
        <v>8285</v>
      </c>
      <c r="F27" s="32">
        <v>107128</v>
      </c>
      <c r="G27" s="11"/>
      <c r="H27" s="11"/>
      <c r="I27" s="11"/>
      <c r="J27" s="37"/>
      <c r="K27" s="32"/>
      <c r="L27" s="13">
        <v>81.599997999999999</v>
      </c>
      <c r="M27" s="13">
        <v>0.94852000000000003</v>
      </c>
      <c r="N27" s="11">
        <v>689.59300199999996</v>
      </c>
      <c r="O27" s="37">
        <v>8285</v>
      </c>
      <c r="P27" s="32">
        <v>53473</v>
      </c>
      <c r="Q27" s="9">
        <v>94.720000999999996</v>
      </c>
      <c r="R27" s="9">
        <v>0.97106199999999998</v>
      </c>
      <c r="S27" s="17">
        <v>384.31000499999999</v>
      </c>
      <c r="T27" s="39">
        <v>3359</v>
      </c>
      <c r="U27" s="40">
        <v>49102</v>
      </c>
      <c r="V27" s="17"/>
      <c r="W27" s="17"/>
      <c r="X27" s="17"/>
      <c r="Y27" s="39"/>
      <c r="Z27" s="40"/>
      <c r="AA27" s="9">
        <v>84.279999000000004</v>
      </c>
      <c r="AB27" s="9">
        <v>0.96662000000000003</v>
      </c>
      <c r="AC27" s="17">
        <v>244.290999</v>
      </c>
      <c r="AD27" s="39">
        <v>3359</v>
      </c>
      <c r="AE27" s="40">
        <v>28601</v>
      </c>
      <c r="AF27" s="54">
        <v>73.379997000000003</v>
      </c>
      <c r="AG27" s="54">
        <v>0.96548800000000001</v>
      </c>
      <c r="AH27" s="23">
        <v>351.09000400000002</v>
      </c>
      <c r="AI27" s="46">
        <v>9109</v>
      </c>
      <c r="AJ27" s="47">
        <v>73467</v>
      </c>
      <c r="AK27" s="23"/>
      <c r="AL27" s="23"/>
      <c r="AM27" s="23"/>
      <c r="AN27" s="46"/>
      <c r="AO27" s="47"/>
      <c r="AP27" s="54">
        <v>77.260002</v>
      </c>
      <c r="AQ27" s="54">
        <v>0.96949399999999997</v>
      </c>
      <c r="AR27" s="23">
        <v>486.404</v>
      </c>
      <c r="AS27" s="46">
        <v>9109</v>
      </c>
      <c r="AT27" s="47">
        <v>47000</v>
      </c>
    </row>
    <row r="28" spans="1:46" x14ac:dyDescent="0.2">
      <c r="A28" s="6" t="s">
        <v>33</v>
      </c>
      <c r="B28" s="12">
        <v>92.389999000000003</v>
      </c>
      <c r="C28" s="13">
        <v>0.949129</v>
      </c>
      <c r="D28" s="11">
        <v>2248.782013</v>
      </c>
      <c r="E28" s="31">
        <v>22020</v>
      </c>
      <c r="F28" s="32">
        <v>164180</v>
      </c>
      <c r="G28" s="11"/>
      <c r="H28" s="11"/>
      <c r="I28" s="11"/>
      <c r="J28" s="37"/>
      <c r="K28" s="32"/>
      <c r="L28" s="13">
        <v>77.860000999999997</v>
      </c>
      <c r="M28" s="13">
        <v>0.94724799999999998</v>
      </c>
      <c r="N28" s="11">
        <v>1429.3450009999999</v>
      </c>
      <c r="O28" s="37">
        <v>22020</v>
      </c>
      <c r="P28" s="32">
        <v>108413</v>
      </c>
      <c r="Q28" s="9">
        <v>90.260002</v>
      </c>
      <c r="R28" s="9">
        <v>0.96945999999999999</v>
      </c>
      <c r="S28" s="17">
        <v>601.44400700000006</v>
      </c>
      <c r="T28" s="39">
        <v>11340</v>
      </c>
      <c r="U28" s="40">
        <v>75238</v>
      </c>
      <c r="V28" s="17"/>
      <c r="W28" s="17"/>
      <c r="X28" s="17"/>
      <c r="Y28" s="39"/>
      <c r="Z28" s="40"/>
      <c r="AA28" s="9">
        <v>74.529999000000004</v>
      </c>
      <c r="AB28" s="9">
        <v>0.96388700000000005</v>
      </c>
      <c r="AC28" s="17">
        <v>508.67700500000001</v>
      </c>
      <c r="AD28" s="39">
        <v>11340</v>
      </c>
      <c r="AE28" s="40">
        <v>59957</v>
      </c>
      <c r="AF28" s="54">
        <v>70.910004000000001</v>
      </c>
      <c r="AG28" s="54">
        <v>0.96817699999999995</v>
      </c>
      <c r="AH28" s="23">
        <v>895.88099399999999</v>
      </c>
      <c r="AI28" s="46">
        <v>24286</v>
      </c>
      <c r="AJ28" s="47">
        <v>127238</v>
      </c>
      <c r="AK28" s="23"/>
      <c r="AL28" s="23"/>
      <c r="AM28" s="23"/>
      <c r="AN28" s="46"/>
      <c r="AO28" s="47"/>
      <c r="AP28" s="54">
        <v>73.889999000000003</v>
      </c>
      <c r="AQ28" s="54">
        <v>0.96806999999999999</v>
      </c>
      <c r="AR28" s="23">
        <v>787.68799300000001</v>
      </c>
      <c r="AS28" s="46">
        <v>24286</v>
      </c>
      <c r="AT28" s="47">
        <v>95283</v>
      </c>
    </row>
    <row r="29" spans="1:46" x14ac:dyDescent="0.2">
      <c r="A29" s="6" t="s">
        <v>39</v>
      </c>
      <c r="B29" s="12">
        <v>90.415999999999997</v>
      </c>
      <c r="C29" s="13">
        <v>0.94707699999999995</v>
      </c>
      <c r="D29" s="13">
        <v>4443.0209800000002</v>
      </c>
      <c r="E29" s="33">
        <v>64319</v>
      </c>
      <c r="F29" s="34">
        <v>246345</v>
      </c>
      <c r="G29" s="13"/>
      <c r="H29" s="13"/>
      <c r="I29" s="13"/>
      <c r="J29" s="33"/>
      <c r="K29" s="34"/>
      <c r="L29" s="13">
        <v>74.547996999999995</v>
      </c>
      <c r="M29" s="13">
        <v>0.94459400000000004</v>
      </c>
      <c r="N29" s="13">
        <v>5031.4979549999998</v>
      </c>
      <c r="O29" s="33">
        <v>64319</v>
      </c>
      <c r="P29" s="34">
        <v>280042</v>
      </c>
      <c r="Q29" s="9">
        <v>80.959998999999996</v>
      </c>
      <c r="R29" s="9">
        <v>0.96532099999999998</v>
      </c>
      <c r="S29" s="19">
        <v>1094.1550090000001</v>
      </c>
      <c r="T29" s="41">
        <v>47978</v>
      </c>
      <c r="U29" s="42">
        <v>138170</v>
      </c>
      <c r="V29" s="19"/>
      <c r="W29" s="19"/>
      <c r="X29" s="19"/>
      <c r="Y29" s="41"/>
      <c r="Z29" s="42"/>
      <c r="AA29" s="9">
        <v>65.223999000000006</v>
      </c>
      <c r="AB29" s="9">
        <v>0.95780799999999999</v>
      </c>
      <c r="AC29" s="19">
        <v>1685.231014</v>
      </c>
      <c r="AD29" s="41">
        <v>47978</v>
      </c>
      <c r="AE29" s="42">
        <v>169871</v>
      </c>
      <c r="AF29" s="54">
        <v>67.956001000000001</v>
      </c>
      <c r="AG29" s="54">
        <v>0.96443400000000001</v>
      </c>
      <c r="AH29" s="25">
        <v>1690.0640109999999</v>
      </c>
      <c r="AI29" s="48">
        <v>69362</v>
      </c>
      <c r="AJ29" s="49">
        <v>212358</v>
      </c>
      <c r="AK29" s="25"/>
      <c r="AL29" s="25"/>
      <c r="AM29" s="25"/>
      <c r="AN29" s="48"/>
      <c r="AO29" s="49"/>
      <c r="AP29" s="54">
        <v>64.019997000000004</v>
      </c>
      <c r="AQ29" s="54">
        <v>0.96520399999999995</v>
      </c>
      <c r="AR29" s="25">
        <v>1942.024005</v>
      </c>
      <c r="AS29" s="48">
        <v>69362</v>
      </c>
      <c r="AT29" s="49">
        <v>240946</v>
      </c>
    </row>
    <row r="30" spans="1:46" x14ac:dyDescent="0.2">
      <c r="A30" s="6"/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93.5</v>
      </c>
      <c r="C35" s="13">
        <v>0.95080500000000001</v>
      </c>
      <c r="D35" s="11">
        <v>203.12399300000001</v>
      </c>
      <c r="E35" s="31">
        <v>792</v>
      </c>
      <c r="F35" s="32">
        <v>25344</v>
      </c>
      <c r="G35" s="11"/>
      <c r="H35" s="11"/>
      <c r="I35" s="11"/>
      <c r="J35" s="37"/>
      <c r="K35" s="32"/>
      <c r="L35" s="13">
        <v>85.800003000000004</v>
      </c>
      <c r="M35" s="13">
        <v>0.941882</v>
      </c>
      <c r="N35" s="11">
        <v>145.32600400000001</v>
      </c>
      <c r="O35" s="37">
        <v>792</v>
      </c>
      <c r="P35" s="32">
        <v>8712</v>
      </c>
      <c r="Q35" s="9">
        <v>82</v>
      </c>
      <c r="R35" s="9">
        <v>0.92798999999999998</v>
      </c>
      <c r="S35" s="17">
        <v>28.509001000000001</v>
      </c>
      <c r="T35" s="39">
        <v>204</v>
      </c>
      <c r="U35" s="40">
        <v>3468</v>
      </c>
      <c r="V35" s="17"/>
      <c r="W35" s="17"/>
      <c r="X35" s="17"/>
      <c r="Y35" s="39"/>
      <c r="Z35" s="40"/>
      <c r="AA35" s="9">
        <v>84.400002000000001</v>
      </c>
      <c r="AB35" s="9">
        <v>0.93510899999999997</v>
      </c>
      <c r="AC35" s="17">
        <v>29.438998999999999</v>
      </c>
      <c r="AD35" s="39">
        <v>204</v>
      </c>
      <c r="AE35" s="40">
        <v>4896</v>
      </c>
      <c r="AF35" s="54">
        <v>92.900002000000001</v>
      </c>
      <c r="AG35" s="54">
        <v>0.97221299999999999</v>
      </c>
      <c r="AH35" s="23">
        <v>154.40600599999999</v>
      </c>
      <c r="AI35" s="46">
        <v>816</v>
      </c>
      <c r="AJ35" s="47">
        <v>63648</v>
      </c>
      <c r="AK35" s="23"/>
      <c r="AL35" s="23"/>
      <c r="AM35" s="23"/>
      <c r="AN35" s="46"/>
      <c r="AO35" s="47"/>
      <c r="AP35" s="54">
        <v>71.5</v>
      </c>
      <c r="AQ35" s="54">
        <v>0.90263700000000002</v>
      </c>
      <c r="AR35" s="23">
        <v>44.241000999999997</v>
      </c>
      <c r="AS35" s="46">
        <v>816</v>
      </c>
      <c r="AT35" s="47">
        <v>13056</v>
      </c>
    </row>
    <row r="36" spans="1:46" x14ac:dyDescent="0.2">
      <c r="A36" s="6" t="s">
        <v>31</v>
      </c>
      <c r="B36" s="12">
        <v>93.050003000000004</v>
      </c>
      <c r="C36" s="13">
        <v>0.95043</v>
      </c>
      <c r="D36" s="11">
        <v>361.199997</v>
      </c>
      <c r="E36" s="31">
        <v>2099</v>
      </c>
      <c r="F36" s="32">
        <v>41028</v>
      </c>
      <c r="G36" s="11"/>
      <c r="H36" s="11"/>
      <c r="I36" s="11"/>
      <c r="J36" s="37"/>
      <c r="K36" s="32"/>
      <c r="L36" s="13">
        <v>84.650002000000001</v>
      </c>
      <c r="M36" s="13">
        <v>0.94481000000000004</v>
      </c>
      <c r="N36" s="11">
        <v>171.89900399999999</v>
      </c>
      <c r="O36" s="37">
        <v>2099</v>
      </c>
      <c r="P36" s="32">
        <v>17861</v>
      </c>
      <c r="Q36" s="9">
        <v>82.75</v>
      </c>
      <c r="R36" s="9">
        <v>0.93590600000000002</v>
      </c>
      <c r="S36" s="17">
        <v>40.274000999999998</v>
      </c>
      <c r="T36" s="39">
        <v>637</v>
      </c>
      <c r="U36" s="40">
        <v>8664</v>
      </c>
      <c r="V36" s="17"/>
      <c r="W36" s="17"/>
      <c r="X36" s="17"/>
      <c r="Y36" s="39"/>
      <c r="Z36" s="40"/>
      <c r="AA36" s="9">
        <v>84.800003000000004</v>
      </c>
      <c r="AB36" s="9">
        <v>0.94769800000000004</v>
      </c>
      <c r="AC36" s="17">
        <v>80.814998000000003</v>
      </c>
      <c r="AD36" s="39">
        <v>637</v>
      </c>
      <c r="AE36" s="40">
        <v>9659</v>
      </c>
      <c r="AF36" s="54">
        <v>92.900002000000001</v>
      </c>
      <c r="AG36" s="54">
        <v>0.97205299999999994</v>
      </c>
      <c r="AH36" s="23">
        <v>271.14700299999998</v>
      </c>
      <c r="AI36" s="46">
        <v>2289</v>
      </c>
      <c r="AJ36" s="47">
        <v>103419</v>
      </c>
      <c r="AK36" s="23"/>
      <c r="AL36" s="23"/>
      <c r="AM36" s="23"/>
      <c r="AN36" s="46"/>
      <c r="AO36" s="47"/>
      <c r="AP36" s="54">
        <v>70.449996999999996</v>
      </c>
      <c r="AQ36" s="54">
        <v>0.93497200000000003</v>
      </c>
      <c r="AR36" s="23">
        <v>81.575001</v>
      </c>
      <c r="AS36" s="46">
        <v>2289</v>
      </c>
      <c r="AT36" s="47">
        <v>26313</v>
      </c>
    </row>
    <row r="37" spans="1:46" x14ac:dyDescent="0.2">
      <c r="A37" s="6" t="s">
        <v>32</v>
      </c>
      <c r="B37" s="12">
        <v>91.300003000000004</v>
      </c>
      <c r="C37" s="13">
        <v>0.94962800000000003</v>
      </c>
      <c r="D37" s="11">
        <v>623.15100099999995</v>
      </c>
      <c r="E37" s="31">
        <v>8285</v>
      </c>
      <c r="F37" s="32">
        <v>85589</v>
      </c>
      <c r="G37" s="11"/>
      <c r="H37" s="11"/>
      <c r="I37" s="11"/>
      <c r="J37" s="37"/>
      <c r="K37" s="32"/>
      <c r="L37" s="13">
        <v>79.220000999999996</v>
      </c>
      <c r="M37" s="13">
        <v>0.94747300000000001</v>
      </c>
      <c r="N37" s="11">
        <v>359.82100100000002</v>
      </c>
      <c r="O37" s="37">
        <v>8285</v>
      </c>
      <c r="P37" s="32">
        <v>46468</v>
      </c>
      <c r="Q37" s="9">
        <v>72.199996999999996</v>
      </c>
      <c r="R37" s="9">
        <v>0.94040999999999997</v>
      </c>
      <c r="S37" s="17">
        <v>166.81600299999999</v>
      </c>
      <c r="T37" s="39">
        <v>3359</v>
      </c>
      <c r="U37" s="40">
        <v>26179</v>
      </c>
      <c r="V37" s="17"/>
      <c r="W37" s="17"/>
      <c r="X37" s="17"/>
      <c r="Y37" s="39"/>
      <c r="Z37" s="40"/>
      <c r="AA37" s="9">
        <v>71.660004000000001</v>
      </c>
      <c r="AB37" s="9">
        <v>0.94871000000000005</v>
      </c>
      <c r="AC37" s="17">
        <v>125.483997</v>
      </c>
      <c r="AD37" s="39">
        <v>3359</v>
      </c>
      <c r="AE37" s="40">
        <v>25561</v>
      </c>
      <c r="AF37" s="54">
        <v>91.699996999999996</v>
      </c>
      <c r="AG37" s="54">
        <v>0.97168399999999999</v>
      </c>
      <c r="AH37" s="23">
        <v>520.04100300000005</v>
      </c>
      <c r="AI37" s="46">
        <v>9109</v>
      </c>
      <c r="AJ37" s="47">
        <v>174833</v>
      </c>
      <c r="AK37" s="23"/>
      <c r="AL37" s="23"/>
      <c r="AM37" s="23"/>
      <c r="AN37" s="46"/>
      <c r="AO37" s="47"/>
      <c r="AP37" s="54">
        <v>67.819999999999993</v>
      </c>
      <c r="AQ37" s="54">
        <v>0.96125300000000002</v>
      </c>
      <c r="AR37" s="23">
        <v>166.168001</v>
      </c>
      <c r="AS37" s="46">
        <v>9109</v>
      </c>
      <c r="AT37" s="47">
        <v>66532</v>
      </c>
    </row>
    <row r="38" spans="1:46" x14ac:dyDescent="0.2">
      <c r="A38" s="6" t="s">
        <v>33</v>
      </c>
      <c r="B38" s="12">
        <v>88.699996999999996</v>
      </c>
      <c r="C38" s="13">
        <v>0.94877</v>
      </c>
      <c r="D38" s="11">
        <v>849.63900599999999</v>
      </c>
      <c r="E38" s="31">
        <v>22020</v>
      </c>
      <c r="F38" s="32">
        <v>128906</v>
      </c>
      <c r="G38" s="11"/>
      <c r="H38" s="11"/>
      <c r="I38" s="11"/>
      <c r="J38" s="37"/>
      <c r="K38" s="32"/>
      <c r="L38" s="13">
        <v>70.860000999999997</v>
      </c>
      <c r="M38" s="13">
        <v>0.94500300000000004</v>
      </c>
      <c r="N38" s="11">
        <v>897.63200099999995</v>
      </c>
      <c r="O38" s="37">
        <v>22020</v>
      </c>
      <c r="P38" s="32">
        <v>95669</v>
      </c>
      <c r="Q38" s="9">
        <v>63.880001</v>
      </c>
      <c r="R38" s="9">
        <v>0.94015400000000005</v>
      </c>
      <c r="S38" s="17">
        <v>384.55300199999999</v>
      </c>
      <c r="T38" s="39">
        <v>11340</v>
      </c>
      <c r="U38" s="40">
        <v>52518</v>
      </c>
      <c r="V38" s="17"/>
      <c r="W38" s="17"/>
      <c r="X38" s="17"/>
      <c r="Y38" s="39"/>
      <c r="Z38" s="40"/>
      <c r="AA38" s="9">
        <v>64.599997999999999</v>
      </c>
      <c r="AB38" s="9">
        <v>0.94135000000000002</v>
      </c>
      <c r="AC38" s="17">
        <v>250.541999</v>
      </c>
      <c r="AD38" s="39">
        <v>11340</v>
      </c>
      <c r="AE38" s="40">
        <v>52265</v>
      </c>
      <c r="AF38" s="54">
        <v>89.589995999999999</v>
      </c>
      <c r="AG38" s="54">
        <v>0.97075699999999998</v>
      </c>
      <c r="AH38" s="23">
        <v>866.71800499999995</v>
      </c>
      <c r="AI38" s="46">
        <v>24286</v>
      </c>
      <c r="AJ38" s="47">
        <v>237992</v>
      </c>
      <c r="AK38" s="23"/>
      <c r="AL38" s="23"/>
      <c r="AM38" s="23"/>
      <c r="AN38" s="46"/>
      <c r="AO38" s="47"/>
      <c r="AP38" s="54">
        <v>63.310001</v>
      </c>
      <c r="AQ38" s="54">
        <v>0.960318</v>
      </c>
      <c r="AR38" s="23">
        <v>616.96299099999999</v>
      </c>
      <c r="AS38" s="46">
        <v>24286</v>
      </c>
      <c r="AT38" s="47">
        <v>135969</v>
      </c>
    </row>
    <row r="39" spans="1:46" x14ac:dyDescent="0.2">
      <c r="A39" s="6" t="s">
        <v>39</v>
      </c>
      <c r="B39" s="12">
        <v>83.528000000000006</v>
      </c>
      <c r="C39" s="13">
        <v>0.94598199999999999</v>
      </c>
      <c r="D39" s="13">
        <v>2144.3870099999999</v>
      </c>
      <c r="E39" s="33">
        <v>64319</v>
      </c>
      <c r="F39" s="34">
        <v>211071</v>
      </c>
      <c r="G39" s="13"/>
      <c r="H39" s="13"/>
      <c r="I39" s="13"/>
      <c r="J39" s="33"/>
      <c r="K39" s="34"/>
      <c r="L39" s="13">
        <v>57.720001000000003</v>
      </c>
      <c r="M39" s="13">
        <v>0.94026399999999999</v>
      </c>
      <c r="N39" s="13">
        <v>2586.7859979999998</v>
      </c>
      <c r="O39" s="33">
        <v>64319</v>
      </c>
      <c r="P39" s="34">
        <v>238402</v>
      </c>
      <c r="Q39" s="9">
        <v>56.080002</v>
      </c>
      <c r="R39" s="9">
        <v>0.94287100000000001</v>
      </c>
      <c r="S39" s="19">
        <v>645.47500600000001</v>
      </c>
      <c r="T39" s="41">
        <v>47978</v>
      </c>
      <c r="U39" s="42">
        <v>118092</v>
      </c>
      <c r="V39" s="19"/>
      <c r="W39" s="19"/>
      <c r="X39" s="19"/>
      <c r="Y39" s="41"/>
      <c r="Z39" s="42"/>
      <c r="AA39" s="9">
        <v>52.584000000000003</v>
      </c>
      <c r="AB39" s="9">
        <v>0.93341799999999997</v>
      </c>
      <c r="AC39" s="19">
        <v>717.96700099999998</v>
      </c>
      <c r="AD39" s="41">
        <v>47978</v>
      </c>
      <c r="AE39" s="42">
        <v>134164</v>
      </c>
      <c r="AF39" s="54">
        <v>83.592003000000005</v>
      </c>
      <c r="AG39" s="54">
        <v>0.96890600000000004</v>
      </c>
      <c r="AH39" s="25">
        <v>1171.0410059999999</v>
      </c>
      <c r="AI39" s="48">
        <v>69362</v>
      </c>
      <c r="AJ39" s="49">
        <v>320452</v>
      </c>
      <c r="AK39" s="25"/>
      <c r="AL39" s="25"/>
      <c r="AM39" s="25"/>
      <c r="AN39" s="48"/>
      <c r="AO39" s="49"/>
      <c r="AP39" s="54">
        <v>56.16</v>
      </c>
      <c r="AQ39" s="54">
        <v>0.95613099999999995</v>
      </c>
      <c r="AR39" s="25">
        <v>1944.938985</v>
      </c>
      <c r="AS39" s="48">
        <v>69362</v>
      </c>
      <c r="AT39" s="49">
        <v>350523</v>
      </c>
    </row>
    <row r="40" spans="1:46" x14ac:dyDescent="0.2">
      <c r="A40" s="6"/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95</v>
      </c>
      <c r="C45" s="13">
        <v>0.95099199999999995</v>
      </c>
      <c r="D45" s="11">
        <v>371.08801299999999</v>
      </c>
      <c r="E45" s="31">
        <v>792</v>
      </c>
      <c r="F45" s="32">
        <v>59400</v>
      </c>
      <c r="G45" s="11"/>
      <c r="H45" s="11"/>
      <c r="I45" s="11"/>
      <c r="J45" s="37"/>
      <c r="K45" s="32"/>
      <c r="L45" s="13">
        <v>93.800003000000004</v>
      </c>
      <c r="M45" s="13">
        <v>0.95085900000000001</v>
      </c>
      <c r="N45" s="11">
        <v>244.35200499999999</v>
      </c>
      <c r="O45" s="37">
        <v>792</v>
      </c>
      <c r="P45" s="32">
        <v>11088</v>
      </c>
      <c r="Q45" s="9">
        <v>96.5</v>
      </c>
      <c r="R45" s="9">
        <v>0.97186700000000004</v>
      </c>
      <c r="S45" s="17">
        <v>83.380996999999994</v>
      </c>
      <c r="T45" s="39">
        <v>204</v>
      </c>
      <c r="U45" s="40">
        <v>12036</v>
      </c>
      <c r="V45" s="17"/>
      <c r="W45" s="17"/>
      <c r="X45" s="17"/>
      <c r="Y45" s="39"/>
      <c r="Z45" s="40"/>
      <c r="AA45" s="9">
        <v>93.099997999999999</v>
      </c>
      <c r="AB45" s="9">
        <v>0.95702900000000002</v>
      </c>
      <c r="AC45" s="17">
        <v>65.306999000000005</v>
      </c>
      <c r="AD45" s="39">
        <v>204</v>
      </c>
      <c r="AE45" s="40">
        <v>5712</v>
      </c>
      <c r="AF45" s="54">
        <v>94.900002000000001</v>
      </c>
      <c r="AG45" s="54">
        <v>0.97482899999999995</v>
      </c>
      <c r="AH45" s="23">
        <v>222.76899700000001</v>
      </c>
      <c r="AI45" s="46">
        <v>816</v>
      </c>
      <c r="AJ45" s="47">
        <v>38352</v>
      </c>
      <c r="AK45" s="23"/>
      <c r="AL45" s="23"/>
      <c r="AM45" s="23"/>
      <c r="AN45" s="46"/>
      <c r="AO45" s="47"/>
      <c r="AP45" s="54">
        <v>83.099997999999999</v>
      </c>
      <c r="AQ45" s="54">
        <v>0.96785299999999996</v>
      </c>
      <c r="AR45" s="23">
        <v>51.883999000000003</v>
      </c>
      <c r="AS45" s="46">
        <v>816</v>
      </c>
      <c r="AT45" s="47">
        <v>8976</v>
      </c>
    </row>
    <row r="46" spans="1:46" x14ac:dyDescent="0.2">
      <c r="A46" s="6" t="s">
        <v>31</v>
      </c>
      <c r="B46" s="12">
        <v>94.949996999999996</v>
      </c>
      <c r="C46" s="13">
        <v>0.95060900000000004</v>
      </c>
      <c r="D46" s="11">
        <v>693.77002000000005</v>
      </c>
      <c r="E46" s="31">
        <v>2099</v>
      </c>
      <c r="F46" s="32">
        <v>85540</v>
      </c>
      <c r="G46" s="11"/>
      <c r="H46" s="11"/>
      <c r="I46" s="11"/>
      <c r="J46" s="37"/>
      <c r="K46" s="32"/>
      <c r="L46" s="13">
        <v>92.900002000000001</v>
      </c>
      <c r="M46" s="13">
        <v>0.95045999999999997</v>
      </c>
      <c r="N46" s="11">
        <v>551.88099699999998</v>
      </c>
      <c r="O46" s="37">
        <v>2099</v>
      </c>
      <c r="P46" s="32">
        <v>21544</v>
      </c>
      <c r="Q46" s="9">
        <v>96.449996999999996</v>
      </c>
      <c r="R46" s="9">
        <v>0.97189700000000001</v>
      </c>
      <c r="S46" s="17">
        <v>146.91799599999999</v>
      </c>
      <c r="T46" s="39">
        <v>637</v>
      </c>
      <c r="U46" s="40">
        <v>19830</v>
      </c>
      <c r="V46" s="17"/>
      <c r="W46" s="17"/>
      <c r="X46" s="17"/>
      <c r="Y46" s="39"/>
      <c r="Z46" s="40"/>
      <c r="AA46" s="9">
        <v>93.050003000000004</v>
      </c>
      <c r="AB46" s="9">
        <v>0.96987800000000002</v>
      </c>
      <c r="AC46" s="17">
        <v>107.368999</v>
      </c>
      <c r="AD46" s="39">
        <v>637</v>
      </c>
      <c r="AE46" s="40">
        <v>11774</v>
      </c>
      <c r="AF46" s="54">
        <v>94.550003000000004</v>
      </c>
      <c r="AG46" s="54">
        <v>0.97481300000000004</v>
      </c>
      <c r="AH46" s="23">
        <v>317.55699900000002</v>
      </c>
      <c r="AI46" s="46">
        <v>2289</v>
      </c>
      <c r="AJ46" s="47">
        <v>51609</v>
      </c>
      <c r="AK46" s="23"/>
      <c r="AL46" s="23"/>
      <c r="AM46" s="23"/>
      <c r="AN46" s="46"/>
      <c r="AO46" s="47"/>
      <c r="AP46" s="54">
        <v>81.650002000000001</v>
      </c>
      <c r="AQ46" s="54">
        <v>0.97325200000000001</v>
      </c>
      <c r="AR46" s="23">
        <v>154.197003</v>
      </c>
      <c r="AS46" s="46">
        <v>2289</v>
      </c>
      <c r="AT46" s="47">
        <v>19287</v>
      </c>
    </row>
    <row r="47" spans="1:46" x14ac:dyDescent="0.2">
      <c r="A47" s="6" t="s">
        <v>32</v>
      </c>
      <c r="B47" s="12">
        <v>94.68</v>
      </c>
      <c r="C47" s="13">
        <v>0.94989000000000001</v>
      </c>
      <c r="D47" s="11">
        <v>1654.020021</v>
      </c>
      <c r="E47" s="31">
        <v>8285</v>
      </c>
      <c r="F47" s="32">
        <v>131892</v>
      </c>
      <c r="G47" s="11"/>
      <c r="H47" s="11"/>
      <c r="I47" s="11"/>
      <c r="J47" s="37"/>
      <c r="K47" s="32"/>
      <c r="L47" s="13">
        <v>92.300003000000004</v>
      </c>
      <c r="M47" s="13">
        <v>0.94969199999999998</v>
      </c>
      <c r="N47" s="11">
        <v>1494.2220159999999</v>
      </c>
      <c r="O47" s="37">
        <v>8285</v>
      </c>
      <c r="P47" s="32">
        <v>56337</v>
      </c>
      <c r="Q47" s="9">
        <v>93.68</v>
      </c>
      <c r="R47" s="9">
        <v>0.97091700000000003</v>
      </c>
      <c r="S47" s="17">
        <v>374.49399499999998</v>
      </c>
      <c r="T47" s="39">
        <v>3359</v>
      </c>
      <c r="U47" s="40">
        <v>46433</v>
      </c>
      <c r="V47" s="17"/>
      <c r="W47" s="17"/>
      <c r="X47" s="17"/>
      <c r="Y47" s="39"/>
      <c r="Z47" s="40"/>
      <c r="AA47" s="9">
        <v>90.059997999999993</v>
      </c>
      <c r="AB47" s="9">
        <v>0.96926100000000004</v>
      </c>
      <c r="AC47" s="17">
        <v>346.819996</v>
      </c>
      <c r="AD47" s="39">
        <v>3359</v>
      </c>
      <c r="AE47" s="40">
        <v>31077</v>
      </c>
      <c r="AF47" s="54">
        <v>92.580001999999993</v>
      </c>
      <c r="AG47" s="54">
        <v>0.97357800000000005</v>
      </c>
      <c r="AH47" s="23">
        <v>860.51399200000003</v>
      </c>
      <c r="AI47" s="46">
        <v>9109</v>
      </c>
      <c r="AJ47" s="47">
        <v>91828</v>
      </c>
      <c r="AK47" s="23"/>
      <c r="AL47" s="23"/>
      <c r="AM47" s="23"/>
      <c r="AN47" s="46"/>
      <c r="AO47" s="47"/>
      <c r="AP47" s="54">
        <v>79.620002999999997</v>
      </c>
      <c r="AQ47" s="54">
        <v>0.97209299999999998</v>
      </c>
      <c r="AR47" s="23">
        <v>522.26000599999998</v>
      </c>
      <c r="AS47" s="46">
        <v>9109</v>
      </c>
      <c r="AT47" s="47">
        <v>48473</v>
      </c>
    </row>
    <row r="48" spans="1:46" x14ac:dyDescent="0.2">
      <c r="A48" s="6" t="s">
        <v>33</v>
      </c>
      <c r="B48" s="12">
        <v>94.32</v>
      </c>
      <c r="C48" s="13">
        <v>0.94923400000000002</v>
      </c>
      <c r="D48" s="11">
        <v>2879.911036</v>
      </c>
      <c r="E48" s="31">
        <v>22020</v>
      </c>
      <c r="F48" s="32">
        <v>183679</v>
      </c>
      <c r="G48" s="11"/>
      <c r="H48" s="11"/>
      <c r="I48" s="11"/>
      <c r="J48" s="37"/>
      <c r="K48" s="32"/>
      <c r="L48" s="13">
        <v>91.209998999999996</v>
      </c>
      <c r="M48" s="13">
        <v>0.94898199999999999</v>
      </c>
      <c r="N48" s="11">
        <v>2806.3040019999999</v>
      </c>
      <c r="O48" s="37">
        <v>22020</v>
      </c>
      <c r="P48" s="32">
        <v>113863</v>
      </c>
      <c r="Q48" s="9">
        <v>89.790001000000004</v>
      </c>
      <c r="R48" s="9">
        <v>0.96910099999999999</v>
      </c>
      <c r="S48" s="17">
        <v>1209.7300230000001</v>
      </c>
      <c r="T48" s="39">
        <v>11340</v>
      </c>
      <c r="U48" s="40">
        <v>74416</v>
      </c>
      <c r="V48" s="17"/>
      <c r="W48" s="17"/>
      <c r="X48" s="17"/>
      <c r="Y48" s="39"/>
      <c r="Z48" s="40"/>
      <c r="AA48" s="9">
        <v>85.269997000000004</v>
      </c>
      <c r="AB48" s="9">
        <v>0.96652199999999999</v>
      </c>
      <c r="AC48" s="17">
        <v>811.95799599999998</v>
      </c>
      <c r="AD48" s="39">
        <v>11340</v>
      </c>
      <c r="AE48" s="40">
        <v>64280</v>
      </c>
      <c r="AF48" s="54">
        <v>90.050003000000004</v>
      </c>
      <c r="AG48" s="54">
        <v>0.972468</v>
      </c>
      <c r="AH48" s="23">
        <v>1135.1939910000001</v>
      </c>
      <c r="AI48" s="46">
        <v>24286</v>
      </c>
      <c r="AJ48" s="47">
        <v>133663</v>
      </c>
      <c r="AK48" s="23"/>
      <c r="AL48" s="23"/>
      <c r="AM48" s="23"/>
      <c r="AN48" s="46"/>
      <c r="AO48" s="47"/>
      <c r="AP48" s="54">
        <v>77.269997000000004</v>
      </c>
      <c r="AQ48" s="54">
        <v>0.97043999999999997</v>
      </c>
      <c r="AR48" s="23">
        <v>1182.5079949999999</v>
      </c>
      <c r="AS48" s="46">
        <v>24286</v>
      </c>
      <c r="AT48" s="47">
        <v>99696</v>
      </c>
    </row>
    <row r="49" spans="1:46" x14ac:dyDescent="0.2">
      <c r="A49" s="6" t="s">
        <v>39</v>
      </c>
      <c r="B49" s="12">
        <v>92.867996000000005</v>
      </c>
      <c r="C49" s="13">
        <v>0.94744300000000004</v>
      </c>
      <c r="D49" s="13">
        <v>5877.9679999999998</v>
      </c>
      <c r="E49" s="33">
        <v>64319</v>
      </c>
      <c r="F49" s="34">
        <v>260679</v>
      </c>
      <c r="G49" s="13"/>
      <c r="H49" s="13"/>
      <c r="I49" s="13"/>
      <c r="J49" s="33"/>
      <c r="K49" s="34"/>
      <c r="L49" s="13">
        <v>88.772002999999998</v>
      </c>
      <c r="M49" s="13">
        <v>0.94700700000000004</v>
      </c>
      <c r="N49" s="13">
        <v>9247.0350180000005</v>
      </c>
      <c r="O49" s="33">
        <v>64319</v>
      </c>
      <c r="P49" s="34">
        <v>290657</v>
      </c>
      <c r="Q49" s="9">
        <v>85.639999000000003</v>
      </c>
      <c r="R49" s="9">
        <v>0.96640800000000004</v>
      </c>
      <c r="S49" s="19">
        <v>2235.1330240000002</v>
      </c>
      <c r="T49" s="41">
        <v>47978</v>
      </c>
      <c r="U49" s="42">
        <v>142570</v>
      </c>
      <c r="V49" s="19"/>
      <c r="W49" s="19"/>
      <c r="X49" s="19"/>
      <c r="Y49" s="41"/>
      <c r="Z49" s="42"/>
      <c r="AA49" s="9">
        <v>76.555999999999997</v>
      </c>
      <c r="AB49" s="9">
        <v>0.96251699999999996</v>
      </c>
      <c r="AC49" s="19">
        <v>2062.9799889999999</v>
      </c>
      <c r="AD49" s="41">
        <v>47978</v>
      </c>
      <c r="AE49" s="42">
        <v>174194</v>
      </c>
      <c r="AF49" s="54">
        <v>83.040001000000004</v>
      </c>
      <c r="AG49" s="54">
        <v>0.97072199999999997</v>
      </c>
      <c r="AH49" s="25">
        <v>3411.9500290000001</v>
      </c>
      <c r="AI49" s="48">
        <v>69362</v>
      </c>
      <c r="AJ49" s="49">
        <v>221395</v>
      </c>
      <c r="AK49" s="25"/>
      <c r="AL49" s="25"/>
      <c r="AM49" s="25"/>
      <c r="AN49" s="48"/>
      <c r="AO49" s="49"/>
      <c r="AP49" s="54">
        <v>72.080001999999993</v>
      </c>
      <c r="AQ49" s="54">
        <v>0.96743000000000001</v>
      </c>
      <c r="AR49" s="25">
        <v>3057.0699949999998</v>
      </c>
      <c r="AS49" s="48">
        <v>69362</v>
      </c>
      <c r="AT49" s="49">
        <v>251111</v>
      </c>
    </row>
    <row r="50" spans="1:46" x14ac:dyDescent="0.2">
      <c r="A50" s="6"/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3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3" x14ac:dyDescent="0.2">
      <c r="A66" s="9" t="s">
        <v>75</v>
      </c>
      <c r="B66" s="9" t="s">
        <v>54</v>
      </c>
      <c r="C66" s="9" t="s">
        <v>53</v>
      </c>
      <c r="D66" s="9" t="s">
        <v>33</v>
      </c>
    </row>
    <row r="72" spans="1:43" x14ac:dyDescent="0.2">
      <c r="B72">
        <v>1122.204956</v>
      </c>
      <c r="C72">
        <v>0.69078099999999998</v>
      </c>
      <c r="L72">
        <v>278.63000499999998</v>
      </c>
      <c r="M72">
        <v>0.13843800000000001</v>
      </c>
      <c r="Q72">
        <v>142.79499799999999</v>
      </c>
      <c r="R72">
        <v>0.105508</v>
      </c>
      <c r="AA72">
        <v>78.959000000000003</v>
      </c>
      <c r="AB72">
        <v>6.2932000000000002E-2</v>
      </c>
      <c r="AF72">
        <v>1249.036987</v>
      </c>
      <c r="AG72">
        <v>1.1691199999999999</v>
      </c>
      <c r="AP72">
        <v>635.47997999999995</v>
      </c>
      <c r="AQ72">
        <v>0.33341199999999999</v>
      </c>
    </row>
    <row r="73" spans="1:43" x14ac:dyDescent="0.2">
      <c r="B73">
        <v>515.36102300000005</v>
      </c>
      <c r="C73">
        <v>0.26203199999999999</v>
      </c>
      <c r="L73">
        <v>1604.3360600000001</v>
      </c>
      <c r="M73">
        <v>0.81330100000000005</v>
      </c>
      <c r="Q73">
        <v>367.62899800000002</v>
      </c>
      <c r="R73">
        <v>0.207148</v>
      </c>
      <c r="AA73">
        <v>296.85699499999998</v>
      </c>
      <c r="AB73">
        <v>0.157752</v>
      </c>
      <c r="AF73">
        <v>810.580017</v>
      </c>
      <c r="AG73">
        <v>0.44692700000000002</v>
      </c>
      <c r="AP73">
        <v>558.32800299999997</v>
      </c>
      <c r="AQ73">
        <v>0.28745399999999999</v>
      </c>
    </row>
    <row r="75" spans="1:43" x14ac:dyDescent="0.2">
      <c r="B75">
        <f>SUM(B72:B73)</f>
        <v>1637.565979</v>
      </c>
      <c r="L75">
        <f>SUM(L72:L73)</f>
        <v>1882.9660650000001</v>
      </c>
      <c r="Q75">
        <f>SUM(Q72:Q73)</f>
        <v>510.42399599999999</v>
      </c>
      <c r="AA75">
        <f>SUM(AA72:AA73)</f>
        <v>375.81599499999999</v>
      </c>
      <c r="AF75">
        <f>SUM(AF72:AF73)</f>
        <v>2059.6170039999997</v>
      </c>
      <c r="AP75">
        <f>SUM(AP72:AP73)</f>
        <v>1193.8079829999999</v>
      </c>
    </row>
    <row r="77" spans="1:43" x14ac:dyDescent="0.2">
      <c r="B77">
        <v>1122.204956</v>
      </c>
      <c r="C77">
        <v>0.70941600000000005</v>
      </c>
      <c r="L77">
        <v>278.63000499999998</v>
      </c>
      <c r="M77">
        <v>0.14321700000000001</v>
      </c>
      <c r="Q77">
        <v>142.79499799999999</v>
      </c>
      <c r="R77">
        <v>0.110222</v>
      </c>
      <c r="AA77">
        <v>78.959000000000003</v>
      </c>
      <c r="AB77">
        <v>6.1809999999999997E-2</v>
      </c>
      <c r="AF77">
        <v>1249.036987</v>
      </c>
      <c r="AG77">
        <v>1.17635</v>
      </c>
      <c r="AP77">
        <v>635.47997999999995</v>
      </c>
      <c r="AQ77">
        <v>0.32678400000000002</v>
      </c>
    </row>
    <row r="78" spans="1:43" x14ac:dyDescent="0.2">
      <c r="B78">
        <v>515.36102300000005</v>
      </c>
      <c r="C78">
        <v>0.25442399999999998</v>
      </c>
      <c r="L78">
        <v>1604.3360600000001</v>
      </c>
      <c r="M78">
        <v>0.70160100000000003</v>
      </c>
      <c r="Q78">
        <v>367.62899800000002</v>
      </c>
      <c r="R78">
        <v>0.20031399999999999</v>
      </c>
      <c r="AA78">
        <v>296.85699499999998</v>
      </c>
      <c r="AB78">
        <v>0.15467700000000001</v>
      </c>
      <c r="AF78">
        <v>810.580017</v>
      </c>
      <c r="AG78">
        <v>0.42675600000000002</v>
      </c>
      <c r="AP78">
        <v>558.32800299999997</v>
      </c>
      <c r="AQ78">
        <v>0.27464899999999998</v>
      </c>
    </row>
    <row r="79" spans="1:43" x14ac:dyDescent="0.2">
      <c r="B79">
        <v>1167.051025</v>
      </c>
      <c r="C79">
        <v>0.54086699999999999</v>
      </c>
      <c r="L79">
        <v>861.80401600000005</v>
      </c>
      <c r="M79">
        <v>0.40472799999999998</v>
      </c>
      <c r="Q79">
        <v>154.537003</v>
      </c>
      <c r="R79">
        <v>9.0447E-2</v>
      </c>
      <c r="AA79">
        <v>92.415999999999997</v>
      </c>
      <c r="AB79">
        <v>5.2153999999999999E-2</v>
      </c>
      <c r="AF79">
        <v>1000.182983</v>
      </c>
      <c r="AG79">
        <v>0.47426299999999999</v>
      </c>
      <c r="AP79">
        <v>144.20500200000001</v>
      </c>
      <c r="AQ79">
        <v>7.6036999999999993E-2</v>
      </c>
    </row>
    <row r="80" spans="1:43" x14ac:dyDescent="0.2">
      <c r="B80">
        <v>1918.998047</v>
      </c>
      <c r="C80">
        <v>0.97909400000000002</v>
      </c>
      <c r="L80">
        <v>190.274002</v>
      </c>
      <c r="M80">
        <v>0.102447</v>
      </c>
      <c r="Q80">
        <v>1341.5269780000001</v>
      </c>
      <c r="R80">
        <v>0.59190299999999996</v>
      </c>
      <c r="AA80">
        <v>606.99200399999995</v>
      </c>
      <c r="AB80">
        <v>0.26450499999999999</v>
      </c>
      <c r="AF80">
        <v>366.90399200000002</v>
      </c>
      <c r="AG80">
        <v>0.183864</v>
      </c>
      <c r="AP80">
        <v>402.135986</v>
      </c>
      <c r="AQ80">
        <v>0.184032</v>
      </c>
    </row>
    <row r="81" spans="2:43" x14ac:dyDescent="0.2">
      <c r="B81">
        <v>1897.123047</v>
      </c>
      <c r="C81">
        <v>0.96075900000000003</v>
      </c>
      <c r="L81">
        <v>662.044983</v>
      </c>
      <c r="M81">
        <v>0.29661199999999999</v>
      </c>
      <c r="Q81">
        <v>120.65100099999999</v>
      </c>
      <c r="R81">
        <v>8.1234000000000001E-2</v>
      </c>
      <c r="AA81">
        <v>201.20199600000001</v>
      </c>
      <c r="AB81">
        <v>9.8978999999999998E-2</v>
      </c>
      <c r="AF81">
        <v>291.97399899999999</v>
      </c>
      <c r="AG81">
        <v>0.134904</v>
      </c>
      <c r="AP81">
        <v>286.993988</v>
      </c>
      <c r="AQ81">
        <v>0.13889199999999999</v>
      </c>
    </row>
    <row r="83" spans="2:43" x14ac:dyDescent="0.2">
      <c r="B83">
        <f>SUM(B77:B81)</f>
        <v>6620.7380979999998</v>
      </c>
      <c r="L83">
        <f>SUM(L77:L81)</f>
        <v>3597.0890660000005</v>
      </c>
      <c r="Q83">
        <f>SUM(Q77:Q81)</f>
        <v>2127.1389780000004</v>
      </c>
      <c r="AA83">
        <f>SUM(AA77:AA81)</f>
        <v>1276.4259949999998</v>
      </c>
      <c r="AF83">
        <f>SUM(AF77:AF81)</f>
        <v>3718.6779779999997</v>
      </c>
      <c r="AP83">
        <f>SUM(AP77:AP81)</f>
        <v>2027.1429589999998</v>
      </c>
    </row>
    <row r="85" spans="2:43" x14ac:dyDescent="0.2">
      <c r="B85">
        <v>1122.204956</v>
      </c>
      <c r="C85">
        <v>0.69970299999999996</v>
      </c>
      <c r="L85">
        <v>278.63000499999998</v>
      </c>
      <c r="M85">
        <v>0.14460200000000001</v>
      </c>
      <c r="Q85">
        <v>142.79499799999999</v>
      </c>
      <c r="R85">
        <v>0.10803500000000001</v>
      </c>
      <c r="AA85">
        <v>78.959000000000003</v>
      </c>
      <c r="AB85">
        <v>6.4807000000000003E-2</v>
      </c>
      <c r="AF85">
        <v>1249.036987</v>
      </c>
      <c r="AG85">
        <v>1.2188399999999999</v>
      </c>
      <c r="AP85">
        <v>635.47997999999995</v>
      </c>
      <c r="AQ85">
        <v>0.33010099999999998</v>
      </c>
    </row>
    <row r="86" spans="2:43" x14ac:dyDescent="0.2">
      <c r="B86">
        <v>515.36102300000005</v>
      </c>
      <c r="C86">
        <v>0.256884</v>
      </c>
      <c r="L86">
        <v>1604.3360600000001</v>
      </c>
      <c r="M86">
        <v>0.67594600000000005</v>
      </c>
      <c r="Q86">
        <v>367.62899800000002</v>
      </c>
      <c r="R86">
        <v>0.20463700000000001</v>
      </c>
      <c r="AA86">
        <v>296.85699499999998</v>
      </c>
      <c r="AB86">
        <v>0.14752100000000001</v>
      </c>
      <c r="AF86">
        <v>810.580017</v>
      </c>
      <c r="AG86">
        <v>0.43919200000000003</v>
      </c>
      <c r="AP86">
        <v>558.32800299999997</v>
      </c>
      <c r="AQ86">
        <v>0.264957</v>
      </c>
    </row>
    <row r="87" spans="2:43" x14ac:dyDescent="0.2">
      <c r="B87">
        <v>1167.051025</v>
      </c>
      <c r="C87">
        <v>0.56703099999999995</v>
      </c>
      <c r="L87">
        <v>861.80401600000005</v>
      </c>
      <c r="M87">
        <v>0.40153800000000001</v>
      </c>
      <c r="Q87">
        <v>154.537003</v>
      </c>
      <c r="R87">
        <v>8.9566999999999994E-2</v>
      </c>
      <c r="AA87">
        <v>92.415999999999997</v>
      </c>
      <c r="AB87">
        <v>5.3844000000000003E-2</v>
      </c>
      <c r="AF87">
        <v>1000.182983</v>
      </c>
      <c r="AG87">
        <v>0.46861900000000001</v>
      </c>
      <c r="AP87">
        <v>144.20500200000001</v>
      </c>
      <c r="AQ87">
        <v>7.5638999999999998E-2</v>
      </c>
    </row>
    <row r="88" spans="2:43" x14ac:dyDescent="0.2">
      <c r="B88">
        <v>1918.998047</v>
      </c>
      <c r="C88">
        <v>0.98100100000000001</v>
      </c>
      <c r="L88">
        <v>190.274002</v>
      </c>
      <c r="M88">
        <v>9.4676999999999997E-2</v>
      </c>
      <c r="Q88">
        <v>1341.5269780000001</v>
      </c>
      <c r="R88">
        <v>0.60406000000000004</v>
      </c>
      <c r="AA88">
        <v>606.99200399999995</v>
      </c>
      <c r="AB88">
        <v>0.27588600000000002</v>
      </c>
      <c r="AF88">
        <v>366.90399200000002</v>
      </c>
      <c r="AG88">
        <v>0.18082400000000001</v>
      </c>
      <c r="AP88">
        <v>402.135986</v>
      </c>
      <c r="AQ88">
        <v>0.22123599999999999</v>
      </c>
    </row>
    <row r="89" spans="2:43" x14ac:dyDescent="0.2">
      <c r="B89">
        <v>1897.123047</v>
      </c>
      <c r="C89">
        <v>0.97230899999999998</v>
      </c>
      <c r="L89">
        <v>662.044983</v>
      </c>
      <c r="M89">
        <v>0.29533100000000001</v>
      </c>
      <c r="Q89">
        <v>120.65100099999999</v>
      </c>
      <c r="R89">
        <v>7.4493000000000004E-2</v>
      </c>
      <c r="AA89">
        <v>201.20199600000001</v>
      </c>
      <c r="AB89">
        <v>9.2936000000000005E-2</v>
      </c>
      <c r="AF89">
        <v>291.97399899999999</v>
      </c>
      <c r="AG89">
        <v>0.13437499999999999</v>
      </c>
      <c r="AP89">
        <v>286.993988</v>
      </c>
      <c r="AQ89">
        <v>0.141043</v>
      </c>
    </row>
    <row r="90" spans="2:43" x14ac:dyDescent="0.2">
      <c r="B90">
        <v>1149.8439940000001</v>
      </c>
      <c r="C90">
        <v>0.520563</v>
      </c>
      <c r="L90">
        <v>611.70098900000005</v>
      </c>
      <c r="M90">
        <v>0.28451100000000001</v>
      </c>
      <c r="Q90">
        <v>1084.134033</v>
      </c>
      <c r="R90">
        <v>0.48405900000000002</v>
      </c>
      <c r="AA90">
        <v>73.399001999999996</v>
      </c>
      <c r="AB90">
        <v>3.8796999999999998E-2</v>
      </c>
      <c r="AF90">
        <v>590.33599900000002</v>
      </c>
      <c r="AG90">
        <v>0.28223900000000002</v>
      </c>
      <c r="AP90">
        <v>438.54501299999998</v>
      </c>
      <c r="AQ90">
        <v>0.214805</v>
      </c>
    </row>
    <row r="91" spans="2:43" x14ac:dyDescent="0.2">
      <c r="B91">
        <v>856.62402299999997</v>
      </c>
      <c r="C91">
        <v>0.418734</v>
      </c>
      <c r="L91">
        <v>295.25799599999999</v>
      </c>
      <c r="M91">
        <v>0.14161199999999999</v>
      </c>
      <c r="Q91">
        <v>97.119003000000006</v>
      </c>
      <c r="R91">
        <v>5.1965999999999998E-2</v>
      </c>
      <c r="AA91">
        <v>85.971001000000001</v>
      </c>
      <c r="AB91">
        <v>4.4795000000000001E-2</v>
      </c>
      <c r="AF91">
        <v>196.84300200000001</v>
      </c>
      <c r="AG91">
        <v>9.8254999999999995E-2</v>
      </c>
      <c r="AP91">
        <v>432.30499300000002</v>
      </c>
      <c r="AQ91">
        <v>0.195328</v>
      </c>
    </row>
    <row r="92" spans="2:43" x14ac:dyDescent="0.2">
      <c r="B92">
        <v>600.14099099999999</v>
      </c>
      <c r="C92">
        <v>0.27312500000000001</v>
      </c>
      <c r="L92">
        <v>369.64300500000002</v>
      </c>
      <c r="M92">
        <v>0.17743700000000001</v>
      </c>
      <c r="Q92">
        <v>106.064003</v>
      </c>
      <c r="R92">
        <v>5.5989999999999998E-2</v>
      </c>
      <c r="AA92">
        <v>101.05300099999999</v>
      </c>
      <c r="AB92">
        <v>6.2452000000000001E-2</v>
      </c>
      <c r="AF92">
        <v>214.96800200000001</v>
      </c>
      <c r="AG92">
        <v>0.108851</v>
      </c>
      <c r="AP92">
        <v>465.17099000000002</v>
      </c>
      <c r="AQ92">
        <v>0.22520799999999999</v>
      </c>
    </row>
    <row r="93" spans="2:43" x14ac:dyDescent="0.2">
      <c r="B93">
        <v>628.96502699999996</v>
      </c>
      <c r="C93">
        <v>0.28591100000000003</v>
      </c>
      <c r="L93">
        <v>847.43597399999999</v>
      </c>
      <c r="M93">
        <v>0.38167400000000001</v>
      </c>
      <c r="Q93">
        <v>70.470000999999996</v>
      </c>
      <c r="R93">
        <v>3.8346999999999999E-2</v>
      </c>
      <c r="AA93">
        <v>141.53199799999999</v>
      </c>
      <c r="AB93">
        <v>7.0574999999999999E-2</v>
      </c>
      <c r="AF93">
        <v>385.875</v>
      </c>
      <c r="AG93">
        <v>0.158468</v>
      </c>
      <c r="AP93">
        <v>77.189003</v>
      </c>
      <c r="AQ93">
        <v>5.5954999999999998E-2</v>
      </c>
    </row>
    <row r="94" spans="2:43" x14ac:dyDescent="0.2">
      <c r="B94">
        <v>775.887024</v>
      </c>
      <c r="C94">
        <v>0.34709499999999999</v>
      </c>
      <c r="L94">
        <v>1196.2060550000001</v>
      </c>
      <c r="M94">
        <v>0.54221799999999998</v>
      </c>
      <c r="Q94">
        <v>88.547996999999995</v>
      </c>
      <c r="R94">
        <v>4.4823000000000002E-2</v>
      </c>
      <c r="AA94">
        <v>159.18400600000001</v>
      </c>
      <c r="AB94">
        <v>7.3203000000000004E-2</v>
      </c>
      <c r="AF94">
        <v>10.664</v>
      </c>
      <c r="AG94">
        <v>1.333E-2</v>
      </c>
      <c r="AP94">
        <v>116.883003</v>
      </c>
      <c r="AQ94">
        <v>6.7763000000000004E-2</v>
      </c>
    </row>
    <row r="96" spans="2:43" x14ac:dyDescent="0.2">
      <c r="B96">
        <f>SUM(B85:B94)</f>
        <v>10632.199156999999</v>
      </c>
      <c r="L96">
        <f>SUM(L85:L94)</f>
        <v>6917.3330850000002</v>
      </c>
      <c r="Q96">
        <f>SUM(Q85:Q94)</f>
        <v>3573.4740150000002</v>
      </c>
      <c r="AA96">
        <f>SUM(AA85:AA94)</f>
        <v>1837.5650029999995</v>
      </c>
      <c r="AF96">
        <f>SUM(AF85:AF94)</f>
        <v>5117.3639809999986</v>
      </c>
      <c r="AP96">
        <f>SUM(AP85:AP94)</f>
        <v>3557.2359609999999</v>
      </c>
    </row>
    <row r="98" spans="2:43" x14ac:dyDescent="0.2">
      <c r="B98">
        <v>1122.204956</v>
      </c>
      <c r="C98">
        <v>0.65750699999999995</v>
      </c>
      <c r="L98">
        <v>278.63000499999998</v>
      </c>
      <c r="M98">
        <v>0.153942</v>
      </c>
      <c r="Q98">
        <v>142.79499799999999</v>
      </c>
      <c r="R98">
        <v>0.109844</v>
      </c>
      <c r="AA98">
        <v>78.959000000000003</v>
      </c>
      <c r="AB98">
        <v>6.5019999999999994E-2</v>
      </c>
      <c r="AF98">
        <v>1249.036987</v>
      </c>
      <c r="AG98">
        <v>1.239895</v>
      </c>
      <c r="AP98">
        <v>635.47997999999995</v>
      </c>
      <c r="AQ98">
        <v>0.349379</v>
      </c>
    </row>
    <row r="99" spans="2:43" x14ac:dyDescent="0.2">
      <c r="B99">
        <v>515.36102300000005</v>
      </c>
      <c r="C99">
        <v>0.26580399999999998</v>
      </c>
      <c r="L99">
        <v>1604.3360600000001</v>
      </c>
      <c r="M99">
        <v>0.71412699999999996</v>
      </c>
      <c r="Q99">
        <v>367.62899800000002</v>
      </c>
      <c r="R99">
        <v>0.227322</v>
      </c>
      <c r="AA99">
        <v>296.85699499999998</v>
      </c>
      <c r="AB99">
        <v>0.14984800000000001</v>
      </c>
      <c r="AF99">
        <v>810.580017</v>
      </c>
      <c r="AG99">
        <v>0.46082099999999998</v>
      </c>
      <c r="AP99">
        <v>558.32800299999997</v>
      </c>
      <c r="AQ99">
        <v>0.30659399999999998</v>
      </c>
    </row>
    <row r="100" spans="2:43" x14ac:dyDescent="0.2">
      <c r="B100">
        <v>1167.051025</v>
      </c>
      <c r="C100">
        <v>0.63585599999999998</v>
      </c>
      <c r="L100">
        <v>861.80401600000005</v>
      </c>
      <c r="M100">
        <v>0.40054200000000001</v>
      </c>
      <c r="Q100">
        <v>154.537003</v>
      </c>
      <c r="R100">
        <v>9.0351000000000001E-2</v>
      </c>
      <c r="AA100">
        <v>92.415999999999997</v>
      </c>
      <c r="AB100">
        <v>5.5440999999999997E-2</v>
      </c>
      <c r="AF100">
        <v>1000.182983</v>
      </c>
      <c r="AG100">
        <v>0.48808099999999999</v>
      </c>
      <c r="AP100">
        <v>144.20500200000001</v>
      </c>
      <c r="AQ100">
        <v>7.8618999999999994E-2</v>
      </c>
    </row>
    <row r="101" spans="2:43" x14ac:dyDescent="0.2">
      <c r="B101">
        <v>1918.998047</v>
      </c>
      <c r="C101">
        <v>1.0997330000000001</v>
      </c>
      <c r="L101">
        <v>190.274002</v>
      </c>
      <c r="M101">
        <v>0.10458199999999999</v>
      </c>
      <c r="Q101">
        <v>1341.5269780000001</v>
      </c>
      <c r="R101">
        <v>0.65192099999999997</v>
      </c>
      <c r="AA101">
        <v>606.99200399999995</v>
      </c>
      <c r="AB101">
        <v>0.269034</v>
      </c>
      <c r="AF101">
        <v>366.90399200000002</v>
      </c>
      <c r="AG101">
        <v>0.181476</v>
      </c>
      <c r="AP101">
        <v>402.135986</v>
      </c>
      <c r="AQ101">
        <v>0.19078000000000001</v>
      </c>
    </row>
    <row r="102" spans="2:43" x14ac:dyDescent="0.2">
      <c r="B102">
        <v>1897.123047</v>
      </c>
      <c r="C102">
        <v>0.87546000000000002</v>
      </c>
      <c r="L102">
        <v>662.044983</v>
      </c>
      <c r="M102">
        <v>0.32392199999999999</v>
      </c>
      <c r="Q102">
        <v>120.65100099999999</v>
      </c>
      <c r="R102">
        <v>7.5565999999999994E-2</v>
      </c>
      <c r="AA102">
        <v>201.20199600000001</v>
      </c>
      <c r="AB102">
        <v>9.6946000000000004E-2</v>
      </c>
      <c r="AF102">
        <v>291.97399899999999</v>
      </c>
      <c r="AG102">
        <v>0.134352</v>
      </c>
      <c r="AP102">
        <v>286.993988</v>
      </c>
      <c r="AQ102">
        <v>0.17180400000000001</v>
      </c>
    </row>
    <row r="103" spans="2:43" x14ac:dyDescent="0.2">
      <c r="B103">
        <v>1149.8439940000001</v>
      </c>
      <c r="C103">
        <v>0.536053</v>
      </c>
      <c r="L103">
        <v>611.70098900000005</v>
      </c>
      <c r="M103">
        <v>0.27858699999999997</v>
      </c>
      <c r="Q103">
        <v>1084.134033</v>
      </c>
      <c r="R103">
        <v>0.50593900000000003</v>
      </c>
      <c r="AA103">
        <v>73.399001999999996</v>
      </c>
      <c r="AB103">
        <v>4.0268999999999999E-2</v>
      </c>
      <c r="AF103">
        <v>590.33599900000002</v>
      </c>
      <c r="AG103">
        <v>0.29240699999999997</v>
      </c>
      <c r="AP103">
        <v>438.54501299999998</v>
      </c>
      <c r="AQ103">
        <v>0.22461500000000001</v>
      </c>
    </row>
    <row r="104" spans="2:43" x14ac:dyDescent="0.2">
      <c r="B104">
        <v>856.62402299999997</v>
      </c>
      <c r="C104">
        <v>0.40686</v>
      </c>
      <c r="L104">
        <v>295.25799599999999</v>
      </c>
      <c r="M104">
        <v>0.16777500000000001</v>
      </c>
      <c r="Q104">
        <v>97.119003000000006</v>
      </c>
      <c r="R104">
        <v>5.7055000000000002E-2</v>
      </c>
      <c r="AA104">
        <v>85.971001000000001</v>
      </c>
      <c r="AB104">
        <v>4.5989000000000002E-2</v>
      </c>
      <c r="AF104">
        <v>196.84300200000001</v>
      </c>
      <c r="AG104">
        <v>0.10410800000000001</v>
      </c>
      <c r="AP104">
        <v>432.30499300000002</v>
      </c>
      <c r="AQ104">
        <v>0.19913800000000001</v>
      </c>
    </row>
    <row r="105" spans="2:43" x14ac:dyDescent="0.2">
      <c r="B105">
        <v>600.14099099999999</v>
      </c>
      <c r="C105">
        <v>0.28458600000000001</v>
      </c>
      <c r="L105">
        <v>369.64300500000002</v>
      </c>
      <c r="M105">
        <v>0.17683199999999999</v>
      </c>
      <c r="Q105">
        <v>106.064003</v>
      </c>
      <c r="R105">
        <v>5.7509999999999999E-2</v>
      </c>
      <c r="AA105">
        <v>101.05300099999999</v>
      </c>
      <c r="AB105">
        <v>5.373E-2</v>
      </c>
      <c r="AF105">
        <v>214.96800200000001</v>
      </c>
      <c r="AG105">
        <v>0.10534499999999999</v>
      </c>
      <c r="AP105">
        <v>465.17099000000002</v>
      </c>
      <c r="AQ105">
        <v>0.223353</v>
      </c>
    </row>
    <row r="106" spans="2:43" x14ac:dyDescent="0.2">
      <c r="B106">
        <v>628.96502699999996</v>
      </c>
      <c r="C106">
        <v>0.28600599999999998</v>
      </c>
      <c r="L106">
        <v>847.43597399999999</v>
      </c>
      <c r="M106">
        <v>0.400088</v>
      </c>
      <c r="Q106">
        <v>70.470000999999996</v>
      </c>
      <c r="R106">
        <v>3.7690000000000001E-2</v>
      </c>
      <c r="AA106">
        <v>141.53199799999999</v>
      </c>
      <c r="AB106">
        <v>6.8585999999999994E-2</v>
      </c>
      <c r="AF106">
        <v>385.875</v>
      </c>
      <c r="AG106">
        <v>0.197325</v>
      </c>
      <c r="AP106">
        <v>77.189003</v>
      </c>
      <c r="AQ106">
        <v>4.9227E-2</v>
      </c>
    </row>
    <row r="107" spans="2:43" x14ac:dyDescent="0.2">
      <c r="B107">
        <v>775.887024</v>
      </c>
      <c r="C107">
        <v>0.34381400000000001</v>
      </c>
      <c r="L107">
        <v>1196.2060550000001</v>
      </c>
      <c r="M107">
        <v>0.56080399999999997</v>
      </c>
      <c r="Q107">
        <v>88.547996999999995</v>
      </c>
      <c r="R107">
        <v>4.5728999999999999E-2</v>
      </c>
      <c r="AA107">
        <v>159.18400600000001</v>
      </c>
      <c r="AB107">
        <v>8.2131999999999997E-2</v>
      </c>
      <c r="AF107">
        <v>10.664</v>
      </c>
      <c r="AG107">
        <v>1.3055000000000001E-2</v>
      </c>
      <c r="AP107">
        <v>116.883003</v>
      </c>
      <c r="AQ107">
        <v>6.9492999999999999E-2</v>
      </c>
    </row>
    <row r="108" spans="2:43" x14ac:dyDescent="0.2">
      <c r="B108">
        <v>1138.8630370000001</v>
      </c>
      <c r="C108">
        <v>0.51160300000000003</v>
      </c>
      <c r="L108">
        <v>1069.026001</v>
      </c>
      <c r="M108">
        <v>0.49614200000000003</v>
      </c>
      <c r="Q108">
        <v>59.082000999999998</v>
      </c>
      <c r="R108">
        <v>3.3569000000000002E-2</v>
      </c>
      <c r="AA108">
        <v>155.787003</v>
      </c>
      <c r="AB108">
        <v>7.6616000000000004E-2</v>
      </c>
      <c r="AF108">
        <v>10.608000000000001</v>
      </c>
      <c r="AG108">
        <v>1.3951E-2</v>
      </c>
      <c r="AP108">
        <v>689.5</v>
      </c>
      <c r="AQ108">
        <v>0.36653200000000002</v>
      </c>
    </row>
    <row r="109" spans="2:43" x14ac:dyDescent="0.2">
      <c r="B109">
        <v>551.08697500000005</v>
      </c>
      <c r="C109">
        <v>0.26173200000000002</v>
      </c>
      <c r="L109">
        <v>1095.4139399999999</v>
      </c>
      <c r="M109">
        <v>0.58428800000000003</v>
      </c>
      <c r="Q109">
        <v>64.550003000000004</v>
      </c>
      <c r="R109">
        <v>3.5359000000000002E-2</v>
      </c>
      <c r="AA109">
        <v>153.53199799999999</v>
      </c>
      <c r="AB109">
        <v>7.1951000000000001E-2</v>
      </c>
      <c r="AF109">
        <v>10.833</v>
      </c>
      <c r="AG109">
        <v>1.5997000000000001E-2</v>
      </c>
      <c r="AP109">
        <v>656.02301</v>
      </c>
      <c r="AQ109">
        <v>0.308701</v>
      </c>
    </row>
    <row r="110" spans="2:43" x14ac:dyDescent="0.2">
      <c r="B110">
        <v>547.22601299999997</v>
      </c>
      <c r="C110">
        <v>0.27864299999999997</v>
      </c>
      <c r="L110">
        <v>861.26702899999998</v>
      </c>
      <c r="M110">
        <v>0.40163100000000002</v>
      </c>
      <c r="Q110">
        <v>29.559999000000001</v>
      </c>
      <c r="R110">
        <v>2.0712000000000001E-2</v>
      </c>
      <c r="AA110">
        <v>170.89399700000001</v>
      </c>
      <c r="AB110">
        <v>8.8155999999999998E-2</v>
      </c>
      <c r="AF110">
        <v>9.1890000000000001</v>
      </c>
      <c r="AG110">
        <v>1.1504E-2</v>
      </c>
      <c r="AP110">
        <v>1139.9060059999999</v>
      </c>
      <c r="AQ110">
        <v>0.53245200000000004</v>
      </c>
    </row>
    <row r="111" spans="2:43" x14ac:dyDescent="0.2">
      <c r="B111">
        <v>262.81698599999999</v>
      </c>
      <c r="C111">
        <v>0.183588</v>
      </c>
      <c r="L111">
        <v>851.908997</v>
      </c>
      <c r="M111">
        <v>0.44419900000000001</v>
      </c>
      <c r="Q111">
        <v>25.096001000000001</v>
      </c>
      <c r="R111">
        <v>2.0250000000000001E-2</v>
      </c>
      <c r="AA111">
        <v>163.432999</v>
      </c>
      <c r="AB111">
        <v>7.6937000000000005E-2</v>
      </c>
      <c r="AF111">
        <v>9.4960000000000004</v>
      </c>
      <c r="AG111">
        <v>1.0895999999999999E-2</v>
      </c>
      <c r="AP111">
        <v>991.57202099999995</v>
      </c>
      <c r="AQ111">
        <v>0.44144899999999998</v>
      </c>
    </row>
    <row r="112" spans="2:43" x14ac:dyDescent="0.2">
      <c r="B112">
        <v>267.44601399999999</v>
      </c>
      <c r="C112">
        <v>0.15706200000000001</v>
      </c>
      <c r="L112">
        <v>2293.7089839999999</v>
      </c>
      <c r="M112">
        <v>0.95675500000000002</v>
      </c>
      <c r="Q112">
        <v>21.74</v>
      </c>
      <c r="R112">
        <v>1.6886999999999999E-2</v>
      </c>
      <c r="AA112">
        <v>156.524002</v>
      </c>
      <c r="AB112">
        <v>8.0603999999999995E-2</v>
      </c>
      <c r="AF112">
        <v>17.791</v>
      </c>
      <c r="AG112">
        <v>1.5395000000000001E-2</v>
      </c>
      <c r="AP112">
        <v>1218.751953</v>
      </c>
      <c r="AQ112">
        <v>0.60732900000000001</v>
      </c>
    </row>
    <row r="113" spans="2:43" x14ac:dyDescent="0.2">
      <c r="B113">
        <v>582.89398200000005</v>
      </c>
      <c r="C113">
        <v>0.29416199999999998</v>
      </c>
      <c r="L113">
        <v>2213.6130370000001</v>
      </c>
      <c r="M113">
        <v>0.97461100000000001</v>
      </c>
      <c r="Q113">
        <v>20.131001000000001</v>
      </c>
      <c r="R113">
        <v>1.7538999999999999E-2</v>
      </c>
      <c r="AA113">
        <v>1135.9460449999999</v>
      </c>
      <c r="AB113">
        <v>0.50423200000000001</v>
      </c>
      <c r="AF113">
        <v>104.32199900000001</v>
      </c>
      <c r="AG113">
        <v>5.6867000000000001E-2</v>
      </c>
      <c r="AP113">
        <v>861.93499799999995</v>
      </c>
      <c r="AQ113">
        <v>0.46304000000000001</v>
      </c>
    </row>
    <row r="114" spans="2:43" x14ac:dyDescent="0.2">
      <c r="B114">
        <v>551.57000700000003</v>
      </c>
      <c r="C114">
        <v>0.253774</v>
      </c>
      <c r="L114">
        <v>1243.5360109999999</v>
      </c>
      <c r="M114">
        <v>0.57521599999999995</v>
      </c>
      <c r="Q114">
        <v>29.035999</v>
      </c>
      <c r="R114">
        <v>2.1597999999999999E-2</v>
      </c>
      <c r="AA114">
        <v>1155.270996</v>
      </c>
      <c r="AB114">
        <v>0.47560999999999998</v>
      </c>
      <c r="AF114">
        <v>106.237999</v>
      </c>
      <c r="AG114">
        <v>5.7403999999999997E-2</v>
      </c>
      <c r="AP114">
        <v>884.61901899999998</v>
      </c>
      <c r="AQ114">
        <v>0.45743099999999998</v>
      </c>
    </row>
    <row r="115" spans="2:43" x14ac:dyDescent="0.2">
      <c r="B115">
        <v>484.27398699999998</v>
      </c>
      <c r="C115">
        <v>0.22628000000000001</v>
      </c>
      <c r="L115">
        <v>1533.0169679999999</v>
      </c>
      <c r="M115">
        <v>0.76972499999999999</v>
      </c>
      <c r="Q115">
        <v>25.077000000000002</v>
      </c>
      <c r="R115">
        <v>1.9643999999999998E-2</v>
      </c>
      <c r="AA115">
        <v>161.18899500000001</v>
      </c>
      <c r="AB115">
        <v>8.2881999999999997E-2</v>
      </c>
      <c r="AF115">
        <v>79.399001999999996</v>
      </c>
      <c r="AG115">
        <v>4.7531999999999998E-2</v>
      </c>
      <c r="AP115">
        <v>803.671021</v>
      </c>
      <c r="AQ115">
        <v>0.41935699999999998</v>
      </c>
    </row>
    <row r="116" spans="2:43" x14ac:dyDescent="0.2">
      <c r="B116">
        <v>365.631012</v>
      </c>
      <c r="C116">
        <v>0.183001</v>
      </c>
      <c r="L116">
        <v>1470.508057</v>
      </c>
      <c r="M116">
        <v>0.88103699999999996</v>
      </c>
      <c r="Q116">
        <v>26.965</v>
      </c>
      <c r="R116">
        <v>2.0483999999999999E-2</v>
      </c>
      <c r="AA116">
        <v>267.01299999999998</v>
      </c>
      <c r="AB116">
        <v>0.13022700000000001</v>
      </c>
      <c r="AF116">
        <v>69.320999</v>
      </c>
      <c r="AG116">
        <v>4.2374000000000002E-2</v>
      </c>
      <c r="AP116">
        <v>1142.0219729999999</v>
      </c>
      <c r="AQ116">
        <v>0.65061100000000005</v>
      </c>
    </row>
    <row r="117" spans="2:43" x14ac:dyDescent="0.2">
      <c r="B117">
        <v>330.10998499999999</v>
      </c>
      <c r="C117">
        <v>0.162464</v>
      </c>
      <c r="L117">
        <v>1273.880981</v>
      </c>
      <c r="M117">
        <v>0.63541199999999998</v>
      </c>
      <c r="Q117">
        <v>26.771999000000001</v>
      </c>
      <c r="R117">
        <v>2.0393000000000001E-2</v>
      </c>
      <c r="AA117">
        <v>232.29200700000001</v>
      </c>
      <c r="AB117">
        <v>0.116719</v>
      </c>
      <c r="AF117">
        <v>60.914000999999999</v>
      </c>
      <c r="AG117">
        <v>3.6114E-2</v>
      </c>
      <c r="AP117">
        <v>711.60998500000005</v>
      </c>
      <c r="AQ117">
        <v>0.45081399999999999</v>
      </c>
    </row>
    <row r="118" spans="2:43" x14ac:dyDescent="0.2">
      <c r="B118">
        <v>292.50201399999997</v>
      </c>
      <c r="C118">
        <v>0.15834999999999999</v>
      </c>
      <c r="L118">
        <v>1205.9410399999999</v>
      </c>
      <c r="M118">
        <v>0.63705699999999998</v>
      </c>
      <c r="Q118">
        <v>21.489000000000001</v>
      </c>
      <c r="R118">
        <v>1.9220000000000001E-2</v>
      </c>
      <c r="AA118">
        <v>1332.9300539999999</v>
      </c>
      <c r="AB118">
        <v>0.56123699999999999</v>
      </c>
      <c r="AF118">
        <v>423.69601399999999</v>
      </c>
      <c r="AG118">
        <v>0.17971999999999999</v>
      </c>
      <c r="AP118">
        <v>622.06897000000004</v>
      </c>
      <c r="AQ118">
        <v>0.38938099999999998</v>
      </c>
    </row>
    <row r="119" spans="2:43" x14ac:dyDescent="0.2">
      <c r="B119">
        <v>367.68798800000002</v>
      </c>
      <c r="C119">
        <v>0.17354</v>
      </c>
      <c r="L119">
        <v>1026.9930420000001</v>
      </c>
      <c r="M119">
        <v>0.65871299999999999</v>
      </c>
      <c r="Q119">
        <v>25.978000999999999</v>
      </c>
      <c r="R119">
        <v>2.0285999999999998E-2</v>
      </c>
      <c r="AA119">
        <v>1162.034058</v>
      </c>
      <c r="AB119">
        <v>0.497394</v>
      </c>
      <c r="AF119">
        <v>470.38699300000002</v>
      </c>
      <c r="AG119">
        <v>0.20408699999999999</v>
      </c>
      <c r="AP119">
        <v>628.04998799999998</v>
      </c>
      <c r="AQ119">
        <v>0.48421199999999998</v>
      </c>
    </row>
    <row r="120" spans="2:43" x14ac:dyDescent="0.2">
      <c r="B120">
        <v>321.108002</v>
      </c>
      <c r="C120">
        <v>0.14615300000000001</v>
      </c>
      <c r="L120">
        <v>785.60400400000003</v>
      </c>
      <c r="M120">
        <v>0.59710700000000005</v>
      </c>
      <c r="Q120">
        <v>23.690999999999999</v>
      </c>
      <c r="R120">
        <v>1.7686E-2</v>
      </c>
      <c r="AA120">
        <v>628.942993</v>
      </c>
      <c r="AB120">
        <v>0.29644799999999999</v>
      </c>
      <c r="AF120">
        <v>347.34201000000002</v>
      </c>
      <c r="AG120">
        <v>0.13763600000000001</v>
      </c>
      <c r="AP120">
        <v>452.35299700000002</v>
      </c>
      <c r="AQ120">
        <v>0.43070199999999997</v>
      </c>
    </row>
    <row r="121" spans="2:43" x14ac:dyDescent="0.2">
      <c r="B121">
        <v>95.338997000000006</v>
      </c>
      <c r="C121">
        <v>4.6670000000000003E-2</v>
      </c>
      <c r="L121">
        <v>587.75097700000003</v>
      </c>
      <c r="M121">
        <v>0.51049299999999997</v>
      </c>
      <c r="Q121">
        <v>9.4139999999999997</v>
      </c>
      <c r="R121">
        <v>1.1292E-2</v>
      </c>
      <c r="AA121">
        <v>1001.950012</v>
      </c>
      <c r="AB121">
        <v>0.43424200000000002</v>
      </c>
      <c r="AF121">
        <v>264.31500199999999</v>
      </c>
      <c r="AG121">
        <v>0.10655299999999999</v>
      </c>
      <c r="AP121">
        <v>311.53500400000001</v>
      </c>
      <c r="AQ121">
        <v>0.52045200000000003</v>
      </c>
    </row>
    <row r="122" spans="2:43" x14ac:dyDescent="0.2">
      <c r="B122">
        <v>159.587006</v>
      </c>
      <c r="C122">
        <v>7.0837999999999998E-2</v>
      </c>
      <c r="L122">
        <v>373.90399200000002</v>
      </c>
      <c r="M122">
        <v>0.50634999999999997</v>
      </c>
      <c r="Q122">
        <v>51.499001</v>
      </c>
      <c r="R122">
        <v>2.9555999999999999E-2</v>
      </c>
      <c r="AA122">
        <v>1077.115967</v>
      </c>
      <c r="AB122">
        <v>0.46092499999999997</v>
      </c>
      <c r="AF122">
        <v>15.324</v>
      </c>
      <c r="AG122">
        <v>1.3729999999999999E-2</v>
      </c>
      <c r="AP122">
        <v>187.020996</v>
      </c>
      <c r="AQ122">
        <v>0.66005999999999998</v>
      </c>
    </row>
    <row r="124" spans="2:43" x14ac:dyDescent="0.2">
      <c r="B124">
        <f>SUM(B98:B122)</f>
        <v>16950.341161999997</v>
      </c>
      <c r="L124">
        <f>SUM(L98:L122)</f>
        <v>24803.406144999997</v>
      </c>
      <c r="Q124">
        <f>SUM(Q98:Q122)</f>
        <v>4033.5540200000009</v>
      </c>
      <c r="AA124">
        <f>SUM(AA98:AA122)</f>
        <v>10792.419129</v>
      </c>
      <c r="AF124">
        <f>SUM(AF98:AF122)</f>
        <v>7116.5389999999989</v>
      </c>
      <c r="AP124">
        <f>SUM(AP98:AP122)</f>
        <v>14857.873901999998</v>
      </c>
    </row>
    <row r="128" spans="2:43" x14ac:dyDescent="0.2">
      <c r="B128">
        <v>1572.5040280000001</v>
      </c>
      <c r="C128">
        <v>0.95138900000000004</v>
      </c>
      <c r="L128">
        <v>1166.229004</v>
      </c>
      <c r="M128">
        <v>0.52746000000000004</v>
      </c>
      <c r="Q128">
        <v>481.733002</v>
      </c>
      <c r="R128">
        <v>0.32201600000000002</v>
      </c>
      <c r="AA128">
        <v>466.48400900000001</v>
      </c>
      <c r="AB128">
        <v>0.28470899999999999</v>
      </c>
      <c r="AF128">
        <v>1306.7860109999999</v>
      </c>
      <c r="AG128">
        <v>0.80857199999999996</v>
      </c>
      <c r="AP128">
        <v>443.22799700000002</v>
      </c>
      <c r="AQ128">
        <v>0.223575</v>
      </c>
    </row>
    <row r="129" spans="2:43" x14ac:dyDescent="0.2">
      <c r="B129">
        <v>2196.4819339999999</v>
      </c>
      <c r="C129">
        <v>1.0280389999999999</v>
      </c>
      <c r="L129">
        <v>1041.5749510000001</v>
      </c>
      <c r="M129">
        <v>0.47781299999999999</v>
      </c>
      <c r="Q129">
        <v>513.27899200000002</v>
      </c>
      <c r="R129">
        <v>0.244114</v>
      </c>
      <c r="AA129">
        <v>509.09600799999998</v>
      </c>
      <c r="AB129">
        <v>0.22914300000000001</v>
      </c>
      <c r="AF129">
        <v>1459.790039</v>
      </c>
      <c r="AG129">
        <v>0.67662299999999997</v>
      </c>
      <c r="AP129">
        <v>217.93899500000001</v>
      </c>
      <c r="AQ129">
        <v>0.112357</v>
      </c>
    </row>
    <row r="131" spans="2:43" x14ac:dyDescent="0.2">
      <c r="B131">
        <f>SUM(B128:B129)</f>
        <v>3768.9859619999997</v>
      </c>
      <c r="L131">
        <f>SUM(L128:L129)</f>
        <v>2207.8039550000003</v>
      </c>
      <c r="Q131">
        <f>SUM(Q128:Q129)</f>
        <v>995.01199399999996</v>
      </c>
      <c r="AA131">
        <f>SUM(AA128:AA129)</f>
        <v>975.580017</v>
      </c>
      <c r="AF131">
        <f>SUM(AF128:AF129)</f>
        <v>2766.5760499999997</v>
      </c>
      <c r="AP131">
        <f>SUM(AP128:AP129)</f>
        <v>661.16699200000005</v>
      </c>
    </row>
    <row r="133" spans="2:43" x14ac:dyDescent="0.2">
      <c r="B133">
        <v>1572.5040280000001</v>
      </c>
      <c r="C133">
        <v>0.99534199999999995</v>
      </c>
      <c r="L133">
        <v>1166.229004</v>
      </c>
      <c r="M133">
        <v>0.52663099999999996</v>
      </c>
      <c r="Q133">
        <v>481.733002</v>
      </c>
      <c r="R133">
        <v>0.32081999999999999</v>
      </c>
      <c r="AA133">
        <v>466.48400900000001</v>
      </c>
      <c r="AB133">
        <v>0.27359899999999998</v>
      </c>
      <c r="AF133">
        <v>1306.7860109999999</v>
      </c>
      <c r="AG133">
        <v>0.79260299999999995</v>
      </c>
      <c r="AP133">
        <v>443.22799700000002</v>
      </c>
      <c r="AQ133">
        <v>0.21765499999999999</v>
      </c>
    </row>
    <row r="134" spans="2:43" x14ac:dyDescent="0.2">
      <c r="B134">
        <v>2196.4819339999999</v>
      </c>
      <c r="C134">
        <v>1.052373</v>
      </c>
      <c r="L134">
        <v>1041.5749510000001</v>
      </c>
      <c r="M134">
        <v>0.46254099999999998</v>
      </c>
      <c r="Q134">
        <v>513.27899200000002</v>
      </c>
      <c r="R134">
        <v>0.246421</v>
      </c>
      <c r="AA134">
        <v>509.09600799999998</v>
      </c>
      <c r="AB134">
        <v>0.22239600000000001</v>
      </c>
      <c r="AF134">
        <v>1459.790039</v>
      </c>
      <c r="AG134">
        <v>0.68923100000000004</v>
      </c>
      <c r="AP134">
        <v>217.93899500000001</v>
      </c>
      <c r="AQ134">
        <v>0.108075</v>
      </c>
    </row>
    <row r="135" spans="2:43" x14ac:dyDescent="0.2">
      <c r="B135">
        <v>2466.8920899999998</v>
      </c>
      <c r="C135">
        <v>1.1084609999999999</v>
      </c>
      <c r="L135">
        <v>1628.9300539999999</v>
      </c>
      <c r="M135">
        <v>0.70811299999999999</v>
      </c>
      <c r="Q135">
        <v>637.03100600000005</v>
      </c>
      <c r="R135">
        <v>0.292514</v>
      </c>
      <c r="AA135">
        <v>125.316002</v>
      </c>
      <c r="AB135">
        <v>6.6429000000000002E-2</v>
      </c>
      <c r="AF135">
        <v>985.94897500000002</v>
      </c>
      <c r="AG135">
        <v>0.447764</v>
      </c>
      <c r="AP135">
        <v>135.75599700000001</v>
      </c>
      <c r="AQ135">
        <v>7.0655999999999997E-2</v>
      </c>
    </row>
    <row r="136" spans="2:43" x14ac:dyDescent="0.2">
      <c r="B136">
        <v>1563.259033</v>
      </c>
      <c r="C136">
        <v>0.72885800000000001</v>
      </c>
      <c r="L136">
        <v>719.97699</v>
      </c>
      <c r="M136">
        <v>0.33474199999999998</v>
      </c>
      <c r="Q136">
        <v>328.45901500000002</v>
      </c>
      <c r="R136">
        <v>0.15048900000000001</v>
      </c>
      <c r="AA136">
        <v>539.10601799999995</v>
      </c>
      <c r="AB136">
        <v>0.235291</v>
      </c>
      <c r="AF136">
        <v>662.53802499999995</v>
      </c>
      <c r="AG136">
        <v>0.30215399999999998</v>
      </c>
      <c r="AP136">
        <v>1090.360962</v>
      </c>
      <c r="AQ136">
        <v>0.482628</v>
      </c>
    </row>
    <row r="137" spans="2:43" x14ac:dyDescent="0.2">
      <c r="B137">
        <v>886.79400599999997</v>
      </c>
      <c r="C137">
        <v>0.39814300000000002</v>
      </c>
      <c r="L137">
        <v>1065.26001</v>
      </c>
      <c r="M137">
        <v>0.46972999999999998</v>
      </c>
      <c r="Q137">
        <v>372.18600500000002</v>
      </c>
      <c r="R137">
        <v>0.16739899999999999</v>
      </c>
      <c r="AA137">
        <v>550.87097200000005</v>
      </c>
      <c r="AB137">
        <v>0.23347499999999999</v>
      </c>
      <c r="AF137">
        <v>2051.4289549999999</v>
      </c>
      <c r="AG137">
        <v>0.90708</v>
      </c>
      <c r="AP137">
        <v>1848.234009</v>
      </c>
      <c r="AQ137">
        <v>0.78361999999999998</v>
      </c>
    </row>
    <row r="139" spans="2:43" x14ac:dyDescent="0.2">
      <c r="B139">
        <f>SUM(B133:B137)</f>
        <v>8685.9310910000004</v>
      </c>
      <c r="L139">
        <f>SUM(L133:L137)</f>
        <v>5621.9710089999999</v>
      </c>
      <c r="Q139">
        <f>SUM(Q133:Q137)</f>
        <v>2332.6880200000001</v>
      </c>
      <c r="AA139">
        <f>SUM(AA133:AA137)</f>
        <v>2190.8730089999999</v>
      </c>
      <c r="AF139">
        <f>SUM(AF133:AF137)</f>
        <v>6466.4920050000001</v>
      </c>
      <c r="AP139">
        <f>SUM(AP133:AP137)</f>
        <v>3735.5179600000001</v>
      </c>
    </row>
    <row r="141" spans="2:43" x14ac:dyDescent="0.2">
      <c r="B141">
        <v>1572.5040280000001</v>
      </c>
      <c r="C141">
        <v>0.93204600000000004</v>
      </c>
      <c r="L141">
        <v>1166.229004</v>
      </c>
      <c r="M141">
        <v>0.55993199999999999</v>
      </c>
      <c r="Q141">
        <v>481.733002</v>
      </c>
      <c r="R141">
        <v>0.32566899999999999</v>
      </c>
      <c r="AA141">
        <v>466.48400900000001</v>
      </c>
      <c r="AB141">
        <v>0.288495</v>
      </c>
      <c r="AF141">
        <v>1306.7860109999999</v>
      </c>
      <c r="AG141">
        <v>0.79656199999999999</v>
      </c>
      <c r="AP141">
        <v>443.22799700000002</v>
      </c>
      <c r="AQ141">
        <v>0.21846499999999999</v>
      </c>
    </row>
    <row r="142" spans="2:43" x14ac:dyDescent="0.2">
      <c r="B142">
        <v>2196.4819339999999</v>
      </c>
      <c r="C142">
        <v>1.018089</v>
      </c>
      <c r="L142">
        <v>1041.5749510000001</v>
      </c>
      <c r="M142">
        <v>0.47551399999999999</v>
      </c>
      <c r="Q142">
        <v>513.27899200000002</v>
      </c>
      <c r="R142">
        <v>0.241733</v>
      </c>
      <c r="AA142">
        <v>509.09600799999998</v>
      </c>
      <c r="AB142">
        <v>0.21432699999999999</v>
      </c>
      <c r="AF142">
        <v>1459.790039</v>
      </c>
      <c r="AG142">
        <v>0.68822399999999995</v>
      </c>
      <c r="AP142">
        <v>217.93899500000001</v>
      </c>
      <c r="AQ142">
        <v>0.10909000000000001</v>
      </c>
    </row>
    <row r="143" spans="2:43" x14ac:dyDescent="0.2">
      <c r="B143">
        <v>2466.8920899999998</v>
      </c>
      <c r="C143">
        <v>1.1867209999999999</v>
      </c>
      <c r="L143">
        <v>1628.9300539999999</v>
      </c>
      <c r="M143">
        <v>0.80066000000000004</v>
      </c>
      <c r="Q143">
        <v>637.03100600000005</v>
      </c>
      <c r="R143">
        <v>0.29126600000000002</v>
      </c>
      <c r="AA143">
        <v>125.316002</v>
      </c>
      <c r="AB143">
        <v>6.6862000000000005E-2</v>
      </c>
      <c r="AF143">
        <v>985.94897500000002</v>
      </c>
      <c r="AG143">
        <v>0.42136499999999999</v>
      </c>
      <c r="AP143">
        <v>135.75599700000001</v>
      </c>
      <c r="AQ143">
        <v>6.9593000000000002E-2</v>
      </c>
    </row>
    <row r="144" spans="2:43" x14ac:dyDescent="0.2">
      <c r="B144">
        <v>1563.259033</v>
      </c>
      <c r="C144">
        <v>0.69885399999999998</v>
      </c>
      <c r="L144">
        <v>719.97699</v>
      </c>
      <c r="M144">
        <v>0.33878399999999997</v>
      </c>
      <c r="Q144">
        <v>328.45901500000002</v>
      </c>
      <c r="R144">
        <v>0.15105499999999999</v>
      </c>
      <c r="AA144">
        <v>539.10601799999995</v>
      </c>
      <c r="AB144">
        <v>0.236818</v>
      </c>
      <c r="AF144">
        <v>662.53802499999995</v>
      </c>
      <c r="AG144">
        <v>0.301259</v>
      </c>
      <c r="AP144">
        <v>1090.360962</v>
      </c>
      <c r="AQ144">
        <v>0.50736999999999999</v>
      </c>
    </row>
    <row r="145" spans="2:43" x14ac:dyDescent="0.2">
      <c r="B145">
        <v>886.79400599999997</v>
      </c>
      <c r="C145">
        <v>0.38228099999999998</v>
      </c>
      <c r="L145">
        <v>1065.26001</v>
      </c>
      <c r="M145">
        <v>0.47565400000000002</v>
      </c>
      <c r="Q145">
        <v>372.18600500000002</v>
      </c>
      <c r="R145">
        <v>0.16490199999999999</v>
      </c>
      <c r="AA145">
        <v>550.87097200000005</v>
      </c>
      <c r="AB145">
        <v>0.23066400000000001</v>
      </c>
      <c r="AF145">
        <v>2051.4289549999999</v>
      </c>
      <c r="AG145">
        <v>1.0589059999999999</v>
      </c>
      <c r="AP145">
        <v>1848.234009</v>
      </c>
      <c r="AQ145">
        <v>0.79634700000000003</v>
      </c>
    </row>
    <row r="146" spans="2:43" x14ac:dyDescent="0.2">
      <c r="B146">
        <v>3165.3491210000002</v>
      </c>
      <c r="C146">
        <v>1.4287179999999999</v>
      </c>
      <c r="L146">
        <v>2139.6860350000002</v>
      </c>
      <c r="M146">
        <v>0.95416199999999995</v>
      </c>
      <c r="Q146">
        <v>221.86799600000001</v>
      </c>
      <c r="R146">
        <v>0.104176</v>
      </c>
      <c r="AA146">
        <v>1347.676025</v>
      </c>
      <c r="AB146">
        <v>0.57705499999999998</v>
      </c>
      <c r="AF146">
        <v>592.21698000000004</v>
      </c>
      <c r="AG146">
        <v>0.289885</v>
      </c>
      <c r="AP146">
        <v>289.949005</v>
      </c>
      <c r="AQ146">
        <v>0.14757300000000001</v>
      </c>
    </row>
    <row r="147" spans="2:43" x14ac:dyDescent="0.2">
      <c r="B147">
        <v>3416.6520999999998</v>
      </c>
      <c r="C147">
        <v>1.44635</v>
      </c>
      <c r="L147">
        <v>1155.375</v>
      </c>
      <c r="M147">
        <v>0.49790200000000001</v>
      </c>
      <c r="Q147">
        <v>709.82800299999997</v>
      </c>
      <c r="R147">
        <v>0.29566199999999998</v>
      </c>
      <c r="AA147">
        <v>104.643997</v>
      </c>
      <c r="AB147">
        <v>5.8106999999999999E-2</v>
      </c>
      <c r="AF147">
        <v>926.06701699999996</v>
      </c>
      <c r="AG147">
        <v>0.41177399999999997</v>
      </c>
      <c r="AP147">
        <v>282.31100500000002</v>
      </c>
      <c r="AQ147">
        <v>0.13849900000000001</v>
      </c>
    </row>
    <row r="148" spans="2:43" x14ac:dyDescent="0.2">
      <c r="B148">
        <v>850.40100099999995</v>
      </c>
      <c r="C148">
        <v>0.38672400000000001</v>
      </c>
      <c r="L148">
        <v>1117.7769780000001</v>
      </c>
      <c r="M148">
        <v>0.47850799999999999</v>
      </c>
      <c r="Q148">
        <v>779.46698000000004</v>
      </c>
      <c r="R148">
        <v>0.30729699999999999</v>
      </c>
      <c r="AA148">
        <v>126.16100299999999</v>
      </c>
      <c r="AB148">
        <v>6.3890000000000002E-2</v>
      </c>
      <c r="AF148">
        <v>255.05900600000001</v>
      </c>
      <c r="AG148">
        <v>0.12504899999999999</v>
      </c>
      <c r="AP148">
        <v>456.85900900000001</v>
      </c>
      <c r="AQ148">
        <v>0.20261699999999999</v>
      </c>
    </row>
    <row r="149" spans="2:43" x14ac:dyDescent="0.2">
      <c r="B149">
        <v>1651.9780270000001</v>
      </c>
      <c r="C149">
        <v>0.72940899999999997</v>
      </c>
      <c r="L149">
        <v>2308.8129880000001</v>
      </c>
      <c r="M149">
        <v>0.94933400000000001</v>
      </c>
      <c r="Q149">
        <v>1025.584961</v>
      </c>
      <c r="R149">
        <v>0.40411399999999997</v>
      </c>
      <c r="AA149">
        <v>119.916</v>
      </c>
      <c r="AB149">
        <v>6.1241999999999998E-2</v>
      </c>
      <c r="AF149">
        <v>1538.926025</v>
      </c>
      <c r="AG149">
        <v>0.68846700000000005</v>
      </c>
      <c r="AP149">
        <v>523.94799799999998</v>
      </c>
      <c r="AQ149">
        <v>0.25013099999999999</v>
      </c>
    </row>
    <row r="150" spans="2:43" x14ac:dyDescent="0.2">
      <c r="B150">
        <v>910.49499500000002</v>
      </c>
      <c r="C150">
        <v>0.406725</v>
      </c>
      <c r="L150">
        <v>1736.2889399999999</v>
      </c>
      <c r="M150">
        <v>0.74758800000000003</v>
      </c>
      <c r="Q150">
        <v>118.335999</v>
      </c>
      <c r="R150">
        <v>5.697E-2</v>
      </c>
      <c r="AA150">
        <v>2335.7490229999999</v>
      </c>
      <c r="AB150">
        <v>0.99367899999999998</v>
      </c>
      <c r="AF150">
        <v>904.45001200000002</v>
      </c>
      <c r="AG150">
        <v>0.40959699999999999</v>
      </c>
      <c r="AP150">
        <v>729.43102999999996</v>
      </c>
      <c r="AQ150">
        <v>0.33934799999999998</v>
      </c>
    </row>
    <row r="152" spans="2:43" x14ac:dyDescent="0.2">
      <c r="B152">
        <f>SUM(B141:B150)</f>
        <v>18680.806335000001</v>
      </c>
      <c r="L152">
        <f>SUM(L141:L150)</f>
        <v>14079.91095</v>
      </c>
      <c r="Q152">
        <f>SUM(Q141:Q150)</f>
        <v>5187.7719590000006</v>
      </c>
      <c r="AA152">
        <f>SUM(AA141:AA150)</f>
        <v>6225.0190569999995</v>
      </c>
      <c r="AF152">
        <f>SUM(AF141:AF150)</f>
        <v>10683.211045</v>
      </c>
      <c r="AP152">
        <f>SUM(AP141:AP150)</f>
        <v>6018.0160069999993</v>
      </c>
    </row>
    <row r="154" spans="2:43" x14ac:dyDescent="0.2">
      <c r="B154">
        <v>1572.5040280000001</v>
      </c>
      <c r="C154">
        <v>0.92572600000000005</v>
      </c>
      <c r="L154">
        <v>1166.229004</v>
      </c>
      <c r="M154">
        <v>0.56406800000000001</v>
      </c>
      <c r="Q154">
        <v>481.733002</v>
      </c>
      <c r="R154">
        <v>0.33096599999999998</v>
      </c>
      <c r="AA154">
        <v>466.48400900000001</v>
      </c>
      <c r="AB154">
        <v>0.30685200000000001</v>
      </c>
      <c r="AF154">
        <v>1306.7860109999999</v>
      </c>
      <c r="AG154">
        <v>0.82624900000000001</v>
      </c>
      <c r="AP154">
        <v>443.22799700000002</v>
      </c>
      <c r="AQ154">
        <v>0.234266</v>
      </c>
    </row>
    <row r="155" spans="2:43" x14ac:dyDescent="0.2">
      <c r="B155">
        <v>2196.4819339999999</v>
      </c>
      <c r="C155">
        <v>1.066155</v>
      </c>
      <c r="L155">
        <v>1041.5749510000001</v>
      </c>
      <c r="M155">
        <v>0.479356</v>
      </c>
      <c r="Q155">
        <v>513.27899200000002</v>
      </c>
      <c r="R155">
        <v>0.25045800000000001</v>
      </c>
      <c r="AA155">
        <v>509.09600799999998</v>
      </c>
      <c r="AB155">
        <v>0.22428300000000001</v>
      </c>
      <c r="AF155">
        <v>1459.790039</v>
      </c>
      <c r="AG155">
        <v>0.68630500000000005</v>
      </c>
      <c r="AP155">
        <v>217.93899500000001</v>
      </c>
      <c r="AQ155">
        <v>0.115646</v>
      </c>
    </row>
    <row r="156" spans="2:43" x14ac:dyDescent="0.2">
      <c r="B156">
        <v>2466.8920899999998</v>
      </c>
      <c r="C156">
        <v>1.115513</v>
      </c>
      <c r="L156">
        <v>1628.9300539999999</v>
      </c>
      <c r="M156">
        <v>0.73584000000000005</v>
      </c>
      <c r="Q156">
        <v>637.03100600000005</v>
      </c>
      <c r="R156">
        <v>0.29663200000000001</v>
      </c>
      <c r="AA156">
        <v>125.316002</v>
      </c>
      <c r="AB156">
        <v>7.0456000000000005E-2</v>
      </c>
      <c r="AF156">
        <v>985.94897500000002</v>
      </c>
      <c r="AG156">
        <v>0.43677899999999997</v>
      </c>
      <c r="AP156">
        <v>135.75599700000001</v>
      </c>
      <c r="AQ156">
        <v>7.2108000000000005E-2</v>
      </c>
    </row>
    <row r="157" spans="2:43" x14ac:dyDescent="0.2">
      <c r="B157">
        <v>1563.259033</v>
      </c>
      <c r="C157">
        <v>0.70718199999999998</v>
      </c>
      <c r="L157">
        <v>719.97699</v>
      </c>
      <c r="M157">
        <v>0.33149600000000001</v>
      </c>
      <c r="Q157">
        <v>328.45901500000002</v>
      </c>
      <c r="R157">
        <v>0.15340500000000001</v>
      </c>
      <c r="AA157">
        <v>539.10601799999995</v>
      </c>
      <c r="AB157">
        <v>0.23649500000000001</v>
      </c>
      <c r="AF157">
        <v>662.53802499999995</v>
      </c>
      <c r="AG157">
        <v>0.29710599999999998</v>
      </c>
      <c r="AP157">
        <v>1090.360962</v>
      </c>
      <c r="AQ157">
        <v>0.51861100000000004</v>
      </c>
    </row>
    <row r="158" spans="2:43" x14ac:dyDescent="0.2">
      <c r="B158">
        <v>886.79400599999997</v>
      </c>
      <c r="C158">
        <v>0.39926400000000001</v>
      </c>
      <c r="L158">
        <v>1065.26001</v>
      </c>
      <c r="M158">
        <v>0.48804500000000001</v>
      </c>
      <c r="Q158">
        <v>372.18600500000002</v>
      </c>
      <c r="R158">
        <v>0.16836200000000001</v>
      </c>
      <c r="AA158">
        <v>550.87097200000005</v>
      </c>
      <c r="AB158">
        <v>0.22825899999999999</v>
      </c>
      <c r="AF158">
        <v>2051.4289549999999</v>
      </c>
      <c r="AG158">
        <v>1.0183089999999999</v>
      </c>
      <c r="AP158">
        <v>1848.234009</v>
      </c>
      <c r="AQ158">
        <v>0.81480900000000001</v>
      </c>
    </row>
    <row r="159" spans="2:43" x14ac:dyDescent="0.2">
      <c r="B159">
        <v>3165.3491210000002</v>
      </c>
      <c r="C159">
        <v>1.3351949999999999</v>
      </c>
      <c r="L159">
        <v>2139.6860350000002</v>
      </c>
      <c r="M159">
        <v>1.040316</v>
      </c>
      <c r="Q159">
        <v>221.86799600000001</v>
      </c>
      <c r="R159">
        <v>0.10545</v>
      </c>
      <c r="AA159">
        <v>1347.676025</v>
      </c>
      <c r="AB159">
        <v>0.58541100000000001</v>
      </c>
      <c r="AF159">
        <v>592.21698000000004</v>
      </c>
      <c r="AG159">
        <v>0.29385099999999997</v>
      </c>
      <c r="AP159">
        <v>289.949005</v>
      </c>
      <c r="AQ159">
        <v>0.145178</v>
      </c>
    </row>
    <row r="160" spans="2:43" x14ac:dyDescent="0.2">
      <c r="B160">
        <v>3416.6520999999998</v>
      </c>
      <c r="C160">
        <v>1.5446869999999999</v>
      </c>
      <c r="L160">
        <v>1155.375</v>
      </c>
      <c r="M160">
        <v>0.50517599999999996</v>
      </c>
      <c r="Q160">
        <v>709.82800299999997</v>
      </c>
      <c r="R160">
        <v>0.28842000000000001</v>
      </c>
      <c r="AA160">
        <v>104.643997</v>
      </c>
      <c r="AB160">
        <v>6.1102999999999998E-2</v>
      </c>
      <c r="AF160">
        <v>926.06701699999996</v>
      </c>
      <c r="AG160">
        <v>0.39709499999999998</v>
      </c>
      <c r="AP160">
        <v>282.31100500000002</v>
      </c>
      <c r="AQ160">
        <v>0.141596</v>
      </c>
    </row>
    <row r="161" spans="2:43" x14ac:dyDescent="0.2">
      <c r="B161">
        <v>850.40100099999995</v>
      </c>
      <c r="C161">
        <v>0.39611000000000002</v>
      </c>
      <c r="L161">
        <v>1117.7769780000001</v>
      </c>
      <c r="M161">
        <v>0.47404499999999999</v>
      </c>
      <c r="Q161">
        <v>779.46698000000004</v>
      </c>
      <c r="R161">
        <v>0.30948500000000001</v>
      </c>
      <c r="AA161">
        <v>126.16100299999999</v>
      </c>
      <c r="AB161">
        <v>6.7875000000000005E-2</v>
      </c>
      <c r="AF161">
        <v>255.05900600000001</v>
      </c>
      <c r="AG161">
        <v>0.12925600000000001</v>
      </c>
      <c r="AP161">
        <v>456.85900900000001</v>
      </c>
      <c r="AQ161">
        <v>0.21335599999999999</v>
      </c>
    </row>
    <row r="162" spans="2:43" x14ac:dyDescent="0.2">
      <c r="B162">
        <v>1651.9780270000001</v>
      </c>
      <c r="C162">
        <v>0.757683</v>
      </c>
      <c r="L162">
        <v>2308.8129880000001</v>
      </c>
      <c r="M162">
        <v>0.96755199999999997</v>
      </c>
      <c r="Q162">
        <v>1025.584961</v>
      </c>
      <c r="R162">
        <v>0.40117000000000003</v>
      </c>
      <c r="AA162">
        <v>119.916</v>
      </c>
      <c r="AB162">
        <v>6.2907000000000005E-2</v>
      </c>
      <c r="AF162">
        <v>1538.926025</v>
      </c>
      <c r="AG162">
        <v>0.70058900000000002</v>
      </c>
      <c r="AP162">
        <v>523.94799799999998</v>
      </c>
      <c r="AQ162">
        <v>0.253137</v>
      </c>
    </row>
    <row r="163" spans="2:43" x14ac:dyDescent="0.2">
      <c r="B163">
        <v>910.49499500000002</v>
      </c>
      <c r="C163">
        <v>0.38456899999999999</v>
      </c>
      <c r="L163">
        <v>1736.2889399999999</v>
      </c>
      <c r="M163">
        <v>0.75821499999999997</v>
      </c>
      <c r="Q163">
        <v>118.335999</v>
      </c>
      <c r="R163">
        <v>5.9138000000000003E-2</v>
      </c>
      <c r="AA163">
        <v>2335.7490229999999</v>
      </c>
      <c r="AB163">
        <v>1.0139100000000001</v>
      </c>
      <c r="AF163">
        <v>904.45001200000002</v>
      </c>
      <c r="AG163">
        <v>0.49398500000000001</v>
      </c>
      <c r="AP163">
        <v>729.43102999999996</v>
      </c>
      <c r="AQ163">
        <v>0.35005799999999998</v>
      </c>
    </row>
    <row r="164" spans="2:43" x14ac:dyDescent="0.2">
      <c r="B164">
        <v>1391.5589600000001</v>
      </c>
      <c r="C164">
        <v>0.57842400000000005</v>
      </c>
      <c r="L164">
        <v>570.10497999999995</v>
      </c>
      <c r="M164">
        <v>0.26812999999999998</v>
      </c>
      <c r="Q164">
        <v>131.06100499999999</v>
      </c>
      <c r="R164">
        <v>6.4152000000000001E-2</v>
      </c>
      <c r="AA164">
        <v>2594.6860350000002</v>
      </c>
      <c r="AB164">
        <v>1.086738</v>
      </c>
      <c r="AF164">
        <v>611.28301999999996</v>
      </c>
      <c r="AG164">
        <v>0.271316</v>
      </c>
      <c r="AP164">
        <v>277.90701300000001</v>
      </c>
      <c r="AQ164">
        <v>0.149729</v>
      </c>
    </row>
    <row r="165" spans="2:43" x14ac:dyDescent="0.2">
      <c r="B165">
        <v>334.25698899999998</v>
      </c>
      <c r="C165">
        <v>0.15287899999999999</v>
      </c>
      <c r="L165">
        <v>2217.9250489999999</v>
      </c>
      <c r="M165">
        <v>0.93085799999999996</v>
      </c>
      <c r="Q165">
        <v>146.00500500000001</v>
      </c>
      <c r="R165">
        <v>6.9776000000000005E-2</v>
      </c>
      <c r="AA165">
        <v>1950.223999</v>
      </c>
      <c r="AB165">
        <v>0.83240999999999998</v>
      </c>
      <c r="AF165">
        <v>196.06199599999999</v>
      </c>
      <c r="AG165">
        <v>0.101312</v>
      </c>
      <c r="AP165">
        <v>273.34899899999999</v>
      </c>
      <c r="AQ165">
        <v>0.136874</v>
      </c>
    </row>
    <row r="166" spans="2:43" x14ac:dyDescent="0.2">
      <c r="B166">
        <v>326.40701300000001</v>
      </c>
      <c r="C166">
        <v>0.152058</v>
      </c>
      <c r="L166">
        <v>2351.3520509999998</v>
      </c>
      <c r="M166">
        <v>0.97289800000000004</v>
      </c>
      <c r="Q166">
        <v>158.850998</v>
      </c>
      <c r="R166">
        <v>7.5074000000000002E-2</v>
      </c>
      <c r="AA166">
        <v>1292.0579829999999</v>
      </c>
      <c r="AB166">
        <v>0.56360399999999999</v>
      </c>
      <c r="AF166">
        <v>203.95700099999999</v>
      </c>
      <c r="AG166">
        <v>0.102155</v>
      </c>
      <c r="AP166">
        <v>130.746002</v>
      </c>
      <c r="AQ166">
        <v>7.9717999999999997E-2</v>
      </c>
    </row>
    <row r="167" spans="2:43" x14ac:dyDescent="0.2">
      <c r="B167">
        <v>297.31900000000002</v>
      </c>
      <c r="C167">
        <v>0.14135300000000001</v>
      </c>
      <c r="L167">
        <v>1509.6080320000001</v>
      </c>
      <c r="M167">
        <v>0.65411399999999997</v>
      </c>
      <c r="Q167">
        <v>152.82200599999999</v>
      </c>
      <c r="R167">
        <v>7.5776999999999997E-2</v>
      </c>
      <c r="AA167">
        <v>189.31599399999999</v>
      </c>
      <c r="AB167">
        <v>9.1295000000000001E-2</v>
      </c>
      <c r="AF167">
        <v>537.533997</v>
      </c>
      <c r="AG167">
        <v>0.25112000000000001</v>
      </c>
      <c r="AP167">
        <v>127.031998</v>
      </c>
      <c r="AQ167">
        <v>7.5662999999999994E-2</v>
      </c>
    </row>
    <row r="168" spans="2:43" x14ac:dyDescent="0.2">
      <c r="B168">
        <v>1158.9720460000001</v>
      </c>
      <c r="C168">
        <v>0.49617600000000001</v>
      </c>
      <c r="L168">
        <v>2684.4379880000001</v>
      </c>
      <c r="M168">
        <v>1.1931959999999999</v>
      </c>
      <c r="Q168">
        <v>23.204000000000001</v>
      </c>
      <c r="R168">
        <v>1.6213000000000002E-2</v>
      </c>
      <c r="AA168">
        <v>180.47700499999999</v>
      </c>
      <c r="AB168">
        <v>8.7387000000000006E-2</v>
      </c>
      <c r="AF168">
        <v>493.27600100000001</v>
      </c>
      <c r="AG168">
        <v>0.222859</v>
      </c>
      <c r="AP168">
        <v>458.415009</v>
      </c>
      <c r="AQ168">
        <v>0.237287</v>
      </c>
    </row>
    <row r="169" spans="2:43" x14ac:dyDescent="0.2">
      <c r="B169">
        <v>1032.598999</v>
      </c>
      <c r="C169">
        <v>0.42848700000000001</v>
      </c>
      <c r="L169">
        <v>1582.6529539999999</v>
      </c>
      <c r="M169">
        <v>0.71980299999999997</v>
      </c>
      <c r="Q169">
        <v>21.905000999999999</v>
      </c>
      <c r="R169">
        <v>1.5488999999999999E-2</v>
      </c>
      <c r="AA169">
        <v>709.26898200000005</v>
      </c>
      <c r="AB169">
        <v>0.29457899999999998</v>
      </c>
      <c r="AF169">
        <v>431.29400600000002</v>
      </c>
      <c r="AG169">
        <v>0.204072</v>
      </c>
      <c r="AP169">
        <v>1109.4389650000001</v>
      </c>
      <c r="AQ169">
        <v>0.486543</v>
      </c>
    </row>
    <row r="170" spans="2:43" x14ac:dyDescent="0.2">
      <c r="B170">
        <v>645.20098900000005</v>
      </c>
      <c r="C170">
        <v>0.29521999999999998</v>
      </c>
      <c r="L170">
        <v>2069.3798830000001</v>
      </c>
      <c r="M170">
        <v>0.87190199999999995</v>
      </c>
      <c r="Q170">
        <v>26.882999000000002</v>
      </c>
      <c r="R170">
        <v>1.9317000000000001E-2</v>
      </c>
      <c r="AA170">
        <v>756.90600600000005</v>
      </c>
      <c r="AB170">
        <v>0.31459599999999999</v>
      </c>
      <c r="AF170">
        <v>1011.4619750000001</v>
      </c>
      <c r="AG170">
        <v>0.435867</v>
      </c>
      <c r="AP170">
        <v>1000.901001</v>
      </c>
      <c r="AQ170">
        <v>0.44074600000000003</v>
      </c>
    </row>
    <row r="171" spans="2:43" x14ac:dyDescent="0.2">
      <c r="B171">
        <v>547.87200900000005</v>
      </c>
      <c r="C171">
        <v>0.25358999999999998</v>
      </c>
      <c r="L171">
        <v>1422.4730219999999</v>
      </c>
      <c r="M171">
        <v>0.61296600000000001</v>
      </c>
      <c r="Q171">
        <v>21.774999999999999</v>
      </c>
      <c r="R171">
        <v>1.8932999999999998E-2</v>
      </c>
      <c r="AA171">
        <v>155.916</v>
      </c>
      <c r="AB171">
        <v>7.8852000000000005E-2</v>
      </c>
      <c r="AF171">
        <v>882.30999799999995</v>
      </c>
      <c r="AG171">
        <v>0.38110500000000003</v>
      </c>
      <c r="AP171">
        <v>605.17901600000005</v>
      </c>
      <c r="AQ171">
        <v>0.29206300000000002</v>
      </c>
    </row>
    <row r="172" spans="2:43" x14ac:dyDescent="0.2">
      <c r="B172">
        <v>432.783997</v>
      </c>
      <c r="C172">
        <v>0.20421500000000001</v>
      </c>
      <c r="L172">
        <v>1307.246948</v>
      </c>
      <c r="M172">
        <v>0.596024</v>
      </c>
      <c r="Q172">
        <v>52.713000999999998</v>
      </c>
      <c r="R172">
        <v>3.6871000000000001E-2</v>
      </c>
      <c r="AA172">
        <v>201.533005</v>
      </c>
      <c r="AB172">
        <v>9.6370999999999998E-2</v>
      </c>
      <c r="AF172">
        <v>56.779998999999997</v>
      </c>
      <c r="AG172">
        <v>3.5817000000000002E-2</v>
      </c>
      <c r="AP172">
        <v>728.86499000000003</v>
      </c>
      <c r="AQ172">
        <v>0.35337200000000002</v>
      </c>
    </row>
    <row r="173" spans="2:43" x14ac:dyDescent="0.2">
      <c r="B173">
        <v>355.30499300000002</v>
      </c>
      <c r="C173">
        <v>0.16997200000000001</v>
      </c>
      <c r="L173">
        <v>1567.2669679999999</v>
      </c>
      <c r="M173">
        <v>0.91572299999999995</v>
      </c>
      <c r="Q173">
        <v>44.931998999999998</v>
      </c>
      <c r="R173">
        <v>3.0976E-2</v>
      </c>
      <c r="AA173">
        <v>180.77900700000001</v>
      </c>
      <c r="AB173">
        <v>8.6221000000000006E-2</v>
      </c>
      <c r="AF173">
        <v>52.689999</v>
      </c>
      <c r="AG173">
        <v>3.2770000000000001E-2</v>
      </c>
      <c r="AP173">
        <v>1085.594971</v>
      </c>
      <c r="AQ173">
        <v>0.55161899999999997</v>
      </c>
    </row>
    <row r="174" spans="2:43" x14ac:dyDescent="0.2">
      <c r="B174">
        <v>325.46499599999999</v>
      </c>
      <c r="C174">
        <v>0.16317999999999999</v>
      </c>
      <c r="L174">
        <v>1224.88501</v>
      </c>
      <c r="M174">
        <v>0.69681800000000005</v>
      </c>
      <c r="Q174">
        <v>34.826999999999998</v>
      </c>
      <c r="R174">
        <v>2.4E-2</v>
      </c>
      <c r="AA174">
        <v>176.01300000000001</v>
      </c>
      <c r="AB174">
        <v>8.6355000000000001E-2</v>
      </c>
      <c r="AF174">
        <v>31.745999999999999</v>
      </c>
      <c r="AG174">
        <v>2.3015000000000001E-2</v>
      </c>
      <c r="AP174">
        <v>892.26501499999995</v>
      </c>
      <c r="AQ174">
        <v>0.50945300000000004</v>
      </c>
    </row>
    <row r="175" spans="2:43" x14ac:dyDescent="0.2">
      <c r="B175">
        <v>388.60400399999997</v>
      </c>
      <c r="C175">
        <v>0.18379899999999999</v>
      </c>
      <c r="L175">
        <v>1028.5539550000001</v>
      </c>
      <c r="M175">
        <v>0.60492599999999996</v>
      </c>
      <c r="Q175">
        <v>47.487999000000002</v>
      </c>
      <c r="R175">
        <v>3.3309999999999999E-2</v>
      </c>
      <c r="AA175">
        <v>1360.7569579999999</v>
      </c>
      <c r="AB175">
        <v>0.58898300000000003</v>
      </c>
      <c r="AF175">
        <v>97.518996999999999</v>
      </c>
      <c r="AG175">
        <v>5.3407999999999997E-2</v>
      </c>
      <c r="AP175">
        <v>670.00299099999995</v>
      </c>
      <c r="AQ175">
        <v>0.48580600000000002</v>
      </c>
    </row>
    <row r="176" spans="2:43" x14ac:dyDescent="0.2">
      <c r="B176">
        <v>237.10000600000001</v>
      </c>
      <c r="C176">
        <v>0.12042700000000001</v>
      </c>
      <c r="L176">
        <v>791.31897000000004</v>
      </c>
      <c r="M176">
        <v>0.65484600000000004</v>
      </c>
      <c r="Q176">
        <v>32.360000999999997</v>
      </c>
      <c r="R176">
        <v>2.3942000000000001E-2</v>
      </c>
      <c r="AA176">
        <v>1055.4880370000001</v>
      </c>
      <c r="AB176">
        <v>0.486454</v>
      </c>
      <c r="AF176">
        <v>88.746002000000004</v>
      </c>
      <c r="AG176">
        <v>5.1389999999999998E-2</v>
      </c>
      <c r="AP176">
        <v>463.98998999999998</v>
      </c>
      <c r="AQ176">
        <v>0.41021600000000003</v>
      </c>
    </row>
    <row r="177" spans="2:43" x14ac:dyDescent="0.2">
      <c r="B177">
        <v>100.14099899999999</v>
      </c>
      <c r="C177">
        <v>5.5921999999999999E-2</v>
      </c>
      <c r="L177">
        <v>587.796021</v>
      </c>
      <c r="M177">
        <v>0.52601699999999996</v>
      </c>
      <c r="Q177">
        <v>270.53601099999997</v>
      </c>
      <c r="R177">
        <v>0.120782</v>
      </c>
      <c r="AA177">
        <v>536.04303000000004</v>
      </c>
      <c r="AB177">
        <v>0.24429100000000001</v>
      </c>
      <c r="AF177">
        <v>59.290999999999997</v>
      </c>
      <c r="AG177">
        <v>3.4241000000000001E-2</v>
      </c>
      <c r="AP177">
        <v>311.55499300000002</v>
      </c>
      <c r="AQ177">
        <v>0.42257800000000001</v>
      </c>
    </row>
    <row r="178" spans="2:43" x14ac:dyDescent="0.2">
      <c r="B178">
        <v>61.464001000000003</v>
      </c>
      <c r="C178">
        <v>3.7435000000000003E-2</v>
      </c>
      <c r="L178">
        <v>373.90399200000002</v>
      </c>
      <c r="M178">
        <v>0.52790599999999999</v>
      </c>
      <c r="Q178">
        <v>239.580994</v>
      </c>
      <c r="R178">
        <v>0.103795</v>
      </c>
      <c r="AA178">
        <v>476.95199600000001</v>
      </c>
      <c r="AB178">
        <v>0.21926399999999999</v>
      </c>
      <c r="AF178">
        <v>87.43</v>
      </c>
      <c r="AG178">
        <v>4.7460000000000002E-2</v>
      </c>
      <c r="AP178">
        <v>187.020996</v>
      </c>
      <c r="AQ178">
        <v>0.51352299999999995</v>
      </c>
    </row>
    <row r="180" spans="2:43" x14ac:dyDescent="0.2">
      <c r="B180">
        <f>SUM(B154:B178)</f>
        <v>26315.855336000001</v>
      </c>
      <c r="L180">
        <f>SUM(L154:L178)</f>
        <v>35368.816773000006</v>
      </c>
      <c r="Q180">
        <f>SUM(Q154:Q178)</f>
        <v>6592.7149780000009</v>
      </c>
      <c r="AA180">
        <f>SUM(AA154:AA178)</f>
        <v>18041.436094000001</v>
      </c>
      <c r="AF180">
        <f>SUM(AF154:AF178)</f>
        <v>15524.591036000002</v>
      </c>
      <c r="AP180">
        <f>SUM(AP154:AP178)</f>
        <v>14340.277956</v>
      </c>
    </row>
    <row r="184" spans="2:43" x14ac:dyDescent="0.2">
      <c r="B184">
        <v>908.783997</v>
      </c>
      <c r="C184">
        <v>0.43495699999999998</v>
      </c>
      <c r="L184">
        <v>560.637024</v>
      </c>
      <c r="M184">
        <v>0.25109300000000001</v>
      </c>
      <c r="Q184">
        <v>237.770004</v>
      </c>
      <c r="R184">
        <v>0.16974</v>
      </c>
      <c r="AA184">
        <v>161.75</v>
      </c>
      <c r="AB184">
        <v>0.106864</v>
      </c>
      <c r="AF184">
        <v>667.21301300000005</v>
      </c>
      <c r="AG184">
        <v>0.62485599999999997</v>
      </c>
      <c r="AP184">
        <v>487.41000400000001</v>
      </c>
      <c r="AQ184">
        <v>0.24068200000000001</v>
      </c>
    </row>
    <row r="185" spans="2:43" x14ac:dyDescent="0.2">
      <c r="B185">
        <v>1141.9510499999999</v>
      </c>
      <c r="C185">
        <v>0.54736200000000002</v>
      </c>
      <c r="L185">
        <v>93.226996999999997</v>
      </c>
      <c r="M185">
        <v>5.3213999999999997E-2</v>
      </c>
      <c r="Q185">
        <v>293.74700899999999</v>
      </c>
      <c r="R185">
        <v>0.167236</v>
      </c>
      <c r="AA185">
        <v>50.402999999999999</v>
      </c>
      <c r="AB185">
        <v>3.9634999999999997E-2</v>
      </c>
      <c r="AF185">
        <v>417.62399299999998</v>
      </c>
      <c r="AG185">
        <v>0.28146100000000002</v>
      </c>
      <c r="AP185">
        <v>888.921021</v>
      </c>
      <c r="AQ185">
        <v>0.39724999999999999</v>
      </c>
    </row>
    <row r="187" spans="2:43" x14ac:dyDescent="0.2">
      <c r="B187">
        <f>SUM(B184:B185)</f>
        <v>2050.7350470000001</v>
      </c>
      <c r="L187">
        <f>SUM(L184:L185)</f>
        <v>653.86402099999998</v>
      </c>
      <c r="Q187">
        <f>SUM(Q184:Q185)</f>
        <v>531.51701300000002</v>
      </c>
      <c r="AA187">
        <f>SUM(AA184:AA185)</f>
        <v>212.15299999999999</v>
      </c>
      <c r="AF187">
        <f>SUM(AF184:AF185)</f>
        <v>1084.837006</v>
      </c>
      <c r="AP187">
        <f>SUM(AP184:AP185)</f>
        <v>1376.331025</v>
      </c>
    </row>
    <row r="189" spans="2:43" x14ac:dyDescent="0.2">
      <c r="B189">
        <v>908.783997</v>
      </c>
      <c r="C189">
        <v>0.426983</v>
      </c>
      <c r="L189">
        <v>560.637024</v>
      </c>
      <c r="M189">
        <v>0.25951800000000003</v>
      </c>
      <c r="Q189">
        <v>237.770004</v>
      </c>
      <c r="R189">
        <v>0.17213400000000001</v>
      </c>
      <c r="AA189">
        <v>161.75</v>
      </c>
      <c r="AB189">
        <v>0.109691</v>
      </c>
      <c r="AF189">
        <v>667.21301300000005</v>
      </c>
      <c r="AG189">
        <v>0.56315199999999999</v>
      </c>
      <c r="AP189">
        <v>487.41000400000001</v>
      </c>
      <c r="AQ189">
        <v>0.25079600000000002</v>
      </c>
    </row>
    <row r="190" spans="2:43" x14ac:dyDescent="0.2">
      <c r="B190">
        <v>1141.9510499999999</v>
      </c>
      <c r="C190">
        <v>0.53143300000000004</v>
      </c>
      <c r="L190">
        <v>93.226996999999997</v>
      </c>
      <c r="M190">
        <v>5.2260000000000001E-2</v>
      </c>
      <c r="Q190">
        <v>293.74700899999999</v>
      </c>
      <c r="R190">
        <v>0.169262</v>
      </c>
      <c r="AA190">
        <v>50.402999999999999</v>
      </c>
      <c r="AB190">
        <v>4.0543999999999997E-2</v>
      </c>
      <c r="AF190">
        <v>417.62399299999998</v>
      </c>
      <c r="AG190">
        <v>0.27426699999999998</v>
      </c>
      <c r="AP190">
        <v>888.921021</v>
      </c>
      <c r="AQ190">
        <v>0.40668700000000002</v>
      </c>
    </row>
    <row r="191" spans="2:43" x14ac:dyDescent="0.2">
      <c r="B191">
        <v>292.80499300000002</v>
      </c>
      <c r="C191">
        <v>0.15088199999999999</v>
      </c>
      <c r="L191">
        <v>177.895996</v>
      </c>
      <c r="M191">
        <v>8.7187000000000001E-2</v>
      </c>
      <c r="Q191">
        <v>508.87200899999999</v>
      </c>
      <c r="R191">
        <v>0.233152</v>
      </c>
      <c r="AA191">
        <v>27.551000999999999</v>
      </c>
      <c r="AB191">
        <v>3.3278000000000002E-2</v>
      </c>
      <c r="AF191">
        <v>832.46502699999996</v>
      </c>
      <c r="AG191">
        <v>0.40977999999999998</v>
      </c>
      <c r="AP191">
        <v>276.04599000000002</v>
      </c>
      <c r="AQ191">
        <v>0.13528100000000001</v>
      </c>
    </row>
    <row r="192" spans="2:43" x14ac:dyDescent="0.2">
      <c r="B192">
        <v>377.92498799999998</v>
      </c>
      <c r="C192">
        <v>0.17924100000000001</v>
      </c>
      <c r="L192">
        <v>89.350998000000004</v>
      </c>
      <c r="M192">
        <v>5.3655000000000001E-2</v>
      </c>
      <c r="Q192">
        <v>307.69101000000001</v>
      </c>
      <c r="R192">
        <v>0.15648699999999999</v>
      </c>
      <c r="AA192">
        <v>258.31601000000001</v>
      </c>
      <c r="AB192">
        <v>0.115106</v>
      </c>
      <c r="AF192">
        <v>249.61300700000001</v>
      </c>
      <c r="AG192">
        <v>0.128106</v>
      </c>
      <c r="AP192">
        <v>323.60699499999998</v>
      </c>
      <c r="AQ192">
        <v>0.163636</v>
      </c>
    </row>
    <row r="193" spans="2:43" x14ac:dyDescent="0.2">
      <c r="B193">
        <v>952.08099400000003</v>
      </c>
      <c r="C193">
        <v>0.39533499999999999</v>
      </c>
      <c r="L193">
        <v>126.656998</v>
      </c>
      <c r="M193">
        <v>7.1673000000000001E-2</v>
      </c>
      <c r="Q193">
        <v>105.74700199999999</v>
      </c>
      <c r="R193">
        <v>6.3938999999999996E-2</v>
      </c>
      <c r="AA193">
        <v>170.58000200000001</v>
      </c>
      <c r="AB193">
        <v>8.1340999999999997E-2</v>
      </c>
      <c r="AF193">
        <v>267.33599900000002</v>
      </c>
      <c r="AG193">
        <v>0.125913</v>
      </c>
      <c r="AP193">
        <v>98.775002000000001</v>
      </c>
      <c r="AQ193">
        <v>5.8946999999999999E-2</v>
      </c>
    </row>
    <row r="195" spans="2:43" x14ac:dyDescent="0.2">
      <c r="B195">
        <f>SUM(B189:B193)</f>
        <v>3673.5460220000004</v>
      </c>
      <c r="L195">
        <f>SUM(L189:L193)</f>
        <v>1047.7680129999999</v>
      </c>
      <c r="Q195">
        <f>SUM(Q189:Q193)</f>
        <v>1453.8270340000001</v>
      </c>
      <c r="AA195">
        <f>SUM(AA189:AA193)</f>
        <v>668.60001299999999</v>
      </c>
      <c r="AF195">
        <f>SUM(AF189:AF193)</f>
        <v>2434.2510389999998</v>
      </c>
      <c r="AP195">
        <f>SUM(AP189:AP193)</f>
        <v>2074.759012</v>
      </c>
    </row>
    <row r="197" spans="2:43" x14ac:dyDescent="0.2">
      <c r="B197">
        <v>908.783997</v>
      </c>
      <c r="C197">
        <v>0.44156400000000001</v>
      </c>
      <c r="L197">
        <v>560.637024</v>
      </c>
      <c r="M197">
        <v>0.255021</v>
      </c>
      <c r="Q197">
        <v>237.770004</v>
      </c>
      <c r="R197">
        <v>0.18748799999999999</v>
      </c>
      <c r="AA197">
        <v>161.75</v>
      </c>
      <c r="AB197">
        <v>0.124209</v>
      </c>
      <c r="AF197">
        <v>667.21301300000005</v>
      </c>
      <c r="AG197">
        <v>0.55219399999999996</v>
      </c>
      <c r="AP197">
        <v>487.41000400000001</v>
      </c>
      <c r="AQ197">
        <v>0.25184200000000001</v>
      </c>
    </row>
    <row r="198" spans="2:43" x14ac:dyDescent="0.2">
      <c r="B198">
        <v>1141.9510499999999</v>
      </c>
      <c r="C198">
        <v>0.55443200000000004</v>
      </c>
      <c r="L198">
        <v>93.226996999999997</v>
      </c>
      <c r="M198">
        <v>5.2638999999999998E-2</v>
      </c>
      <c r="Q198">
        <v>293.74700899999999</v>
      </c>
      <c r="R198">
        <v>0.182391</v>
      </c>
      <c r="AA198">
        <v>50.402999999999999</v>
      </c>
      <c r="AB198">
        <v>4.1852E-2</v>
      </c>
      <c r="AF198">
        <v>417.62399299999998</v>
      </c>
      <c r="AG198">
        <v>0.26345299999999999</v>
      </c>
      <c r="AP198">
        <v>888.921021</v>
      </c>
      <c r="AQ198">
        <v>0.416856</v>
      </c>
    </row>
    <row r="199" spans="2:43" x14ac:dyDescent="0.2">
      <c r="B199">
        <v>292.80499300000002</v>
      </c>
      <c r="C199">
        <v>0.14699799999999999</v>
      </c>
      <c r="L199">
        <v>177.895996</v>
      </c>
      <c r="M199">
        <v>8.5150000000000003E-2</v>
      </c>
      <c r="Q199">
        <v>508.87200899999999</v>
      </c>
      <c r="R199">
        <v>0.232902</v>
      </c>
      <c r="AA199">
        <v>27.551000999999999</v>
      </c>
      <c r="AB199">
        <v>2.6814999999999999E-2</v>
      </c>
      <c r="AF199">
        <v>832.46502699999996</v>
      </c>
      <c r="AG199">
        <v>0.421371</v>
      </c>
      <c r="AP199">
        <v>276.04599000000002</v>
      </c>
      <c r="AQ199">
        <v>0.13980899999999999</v>
      </c>
    </row>
    <row r="200" spans="2:43" x14ac:dyDescent="0.2">
      <c r="B200">
        <v>377.92498799999998</v>
      </c>
      <c r="C200">
        <v>0.176145</v>
      </c>
      <c r="L200">
        <v>89.350998000000004</v>
      </c>
      <c r="M200">
        <v>4.8696999999999997E-2</v>
      </c>
      <c r="Q200">
        <v>307.69101000000001</v>
      </c>
      <c r="R200">
        <v>0.15065999999999999</v>
      </c>
      <c r="AA200">
        <v>258.31601000000001</v>
      </c>
      <c r="AB200">
        <v>0.11537799999999999</v>
      </c>
      <c r="AF200">
        <v>249.61300700000001</v>
      </c>
      <c r="AG200">
        <v>0.12912899999999999</v>
      </c>
      <c r="AP200">
        <v>323.60699499999998</v>
      </c>
      <c r="AQ200">
        <v>0.15678900000000001</v>
      </c>
    </row>
    <row r="201" spans="2:43" x14ac:dyDescent="0.2">
      <c r="B201">
        <v>952.08099400000003</v>
      </c>
      <c r="C201">
        <v>0.394874</v>
      </c>
      <c r="L201">
        <v>126.656998</v>
      </c>
      <c r="M201">
        <v>6.6834000000000005E-2</v>
      </c>
      <c r="Q201">
        <v>105.74700199999999</v>
      </c>
      <c r="R201">
        <v>7.6272000000000006E-2</v>
      </c>
      <c r="AA201">
        <v>170.58000200000001</v>
      </c>
      <c r="AB201">
        <v>7.8716999999999995E-2</v>
      </c>
      <c r="AF201">
        <v>267.33599900000002</v>
      </c>
      <c r="AG201">
        <v>0.128052</v>
      </c>
      <c r="AP201">
        <v>98.775002000000001</v>
      </c>
      <c r="AQ201">
        <v>5.9711E-2</v>
      </c>
    </row>
    <row r="202" spans="2:43" x14ac:dyDescent="0.2">
      <c r="B202">
        <v>613.16601600000001</v>
      </c>
      <c r="C202">
        <v>0.27948800000000001</v>
      </c>
      <c r="L202">
        <v>526.74401899999998</v>
      </c>
      <c r="M202">
        <v>0.24174399999999999</v>
      </c>
      <c r="Q202">
        <v>171.58999600000001</v>
      </c>
      <c r="R202">
        <v>0.106515</v>
      </c>
      <c r="AA202">
        <v>57.542999000000002</v>
      </c>
      <c r="AB202">
        <v>3.6125999999999998E-2</v>
      </c>
      <c r="AF202">
        <v>177.07600400000001</v>
      </c>
      <c r="AG202">
        <v>9.3722E-2</v>
      </c>
      <c r="AP202">
        <v>189.12300099999999</v>
      </c>
      <c r="AQ202">
        <v>9.8989999999999995E-2</v>
      </c>
    </row>
    <row r="203" spans="2:43" x14ac:dyDescent="0.2">
      <c r="B203">
        <v>678.46002199999998</v>
      </c>
      <c r="C203">
        <v>0.29527399999999998</v>
      </c>
      <c r="L203">
        <v>718.364014</v>
      </c>
      <c r="M203">
        <v>0.32678200000000002</v>
      </c>
      <c r="Q203">
        <v>105.578003</v>
      </c>
      <c r="R203">
        <v>5.8959999999999999E-2</v>
      </c>
      <c r="AA203">
        <v>69.472999999999999</v>
      </c>
      <c r="AB203">
        <v>3.9726999999999998E-2</v>
      </c>
      <c r="AF203">
        <v>148.108002</v>
      </c>
      <c r="AG203">
        <v>7.6830999999999997E-2</v>
      </c>
      <c r="AP203">
        <v>191.32699600000001</v>
      </c>
      <c r="AQ203">
        <v>9.8951999999999998E-2</v>
      </c>
    </row>
    <row r="204" spans="2:43" x14ac:dyDescent="0.2">
      <c r="B204">
        <v>424.37100199999998</v>
      </c>
      <c r="C204">
        <v>0.186811</v>
      </c>
      <c r="L204">
        <v>849.91497800000002</v>
      </c>
      <c r="M204">
        <v>0.38731300000000002</v>
      </c>
      <c r="Q204">
        <v>51.484000999999999</v>
      </c>
      <c r="R204">
        <v>3.1466000000000001E-2</v>
      </c>
      <c r="AA204">
        <v>144.445999</v>
      </c>
      <c r="AB204">
        <v>6.8450999999999998E-2</v>
      </c>
      <c r="AF204">
        <v>183.800003</v>
      </c>
      <c r="AG204">
        <v>8.9786000000000005E-2</v>
      </c>
      <c r="AP204">
        <v>109.110001</v>
      </c>
      <c r="AQ204">
        <v>6.4828999999999998E-2</v>
      </c>
    </row>
    <row r="205" spans="2:43" x14ac:dyDescent="0.2">
      <c r="B205">
        <v>415.70098899999999</v>
      </c>
      <c r="C205">
        <v>0.19745699999999999</v>
      </c>
      <c r="L205">
        <v>250.134995</v>
      </c>
      <c r="M205">
        <v>0.11952500000000001</v>
      </c>
      <c r="Q205">
        <v>30.437000000000001</v>
      </c>
      <c r="R205">
        <v>2.1645999999999999E-2</v>
      </c>
      <c r="AA205">
        <v>146.04600500000001</v>
      </c>
      <c r="AB205">
        <v>7.7889E-2</v>
      </c>
      <c r="AF205">
        <v>860.74102800000003</v>
      </c>
      <c r="AG205">
        <v>0.35028300000000001</v>
      </c>
      <c r="AP205">
        <v>104.906998</v>
      </c>
      <c r="AQ205">
        <v>6.2809000000000004E-2</v>
      </c>
    </row>
    <row r="206" spans="2:43" x14ac:dyDescent="0.2">
      <c r="B206">
        <v>276.77801499999998</v>
      </c>
      <c r="C206">
        <v>0.12945799999999999</v>
      </c>
      <c r="L206">
        <v>227.432999</v>
      </c>
      <c r="M206">
        <v>0.117256</v>
      </c>
      <c r="Q206">
        <v>48.005001</v>
      </c>
      <c r="R206">
        <v>2.5957999999999998E-2</v>
      </c>
      <c r="AA206">
        <v>13.225</v>
      </c>
      <c r="AB206">
        <v>1.618E-2</v>
      </c>
      <c r="AF206">
        <v>298.34298699999999</v>
      </c>
      <c r="AG206">
        <v>0.13399</v>
      </c>
      <c r="AP206">
        <v>535.56402600000001</v>
      </c>
      <c r="AQ206">
        <v>0.24523</v>
      </c>
    </row>
    <row r="208" spans="2:43" x14ac:dyDescent="0.2">
      <c r="B208">
        <f>SUM(B197:B206)</f>
        <v>6082.0220660000005</v>
      </c>
      <c r="L208">
        <f>SUM(L197:L206)</f>
        <v>3620.3590180000001</v>
      </c>
      <c r="Q208">
        <f>SUM(Q197:Q206)</f>
        <v>1860.9210350000001</v>
      </c>
      <c r="AA208">
        <f>SUM(AA197:AA206)</f>
        <v>1099.3330159999998</v>
      </c>
      <c r="AF208">
        <f>SUM(AF197:AF206)</f>
        <v>4102.319062999999</v>
      </c>
      <c r="AP208">
        <f>SUM(AP197:AP206)</f>
        <v>3204.7900340000001</v>
      </c>
    </row>
    <row r="210" spans="2:43" x14ac:dyDescent="0.2">
      <c r="B210">
        <v>908.783997</v>
      </c>
      <c r="C210">
        <v>0.448411</v>
      </c>
      <c r="L210">
        <v>560.637024</v>
      </c>
      <c r="M210">
        <v>0.25220999999999999</v>
      </c>
      <c r="Q210">
        <v>237.770004</v>
      </c>
      <c r="R210">
        <v>0.18221200000000001</v>
      </c>
      <c r="AA210">
        <v>161.75</v>
      </c>
      <c r="AB210">
        <v>0.106863</v>
      </c>
      <c r="AF210">
        <v>667.21301300000005</v>
      </c>
      <c r="AG210">
        <v>0.53083499999999995</v>
      </c>
      <c r="AP210">
        <v>487.41000400000001</v>
      </c>
      <c r="AQ210">
        <v>0.24800800000000001</v>
      </c>
    </row>
    <row r="211" spans="2:43" x14ac:dyDescent="0.2">
      <c r="B211">
        <v>1141.9510499999999</v>
      </c>
      <c r="C211">
        <v>0.53943700000000006</v>
      </c>
      <c r="L211">
        <v>93.226996999999997</v>
      </c>
      <c r="M211">
        <v>5.4989000000000003E-2</v>
      </c>
      <c r="Q211">
        <v>293.74700899999999</v>
      </c>
      <c r="R211">
        <v>0.17723700000000001</v>
      </c>
      <c r="AA211">
        <v>50.402999999999999</v>
      </c>
      <c r="AB211">
        <v>4.4763999999999998E-2</v>
      </c>
      <c r="AF211">
        <v>417.62399299999998</v>
      </c>
      <c r="AG211">
        <v>0.263986</v>
      </c>
      <c r="AP211">
        <v>888.921021</v>
      </c>
      <c r="AQ211">
        <v>0.40666099999999999</v>
      </c>
    </row>
    <row r="212" spans="2:43" x14ac:dyDescent="0.2">
      <c r="B212">
        <v>292.80499300000002</v>
      </c>
      <c r="C212">
        <v>0.15035799999999999</v>
      </c>
      <c r="L212">
        <v>177.895996</v>
      </c>
      <c r="M212">
        <v>9.9490999999999996E-2</v>
      </c>
      <c r="Q212">
        <v>508.87200899999999</v>
      </c>
      <c r="R212">
        <v>0.22986599999999999</v>
      </c>
      <c r="AA212">
        <v>27.551000999999999</v>
      </c>
      <c r="AB212">
        <v>2.6456E-2</v>
      </c>
      <c r="AF212">
        <v>832.46502699999996</v>
      </c>
      <c r="AG212">
        <v>0.416327</v>
      </c>
      <c r="AP212">
        <v>276.04599000000002</v>
      </c>
      <c r="AQ212">
        <v>0.13635700000000001</v>
      </c>
    </row>
    <row r="213" spans="2:43" x14ac:dyDescent="0.2">
      <c r="B213">
        <v>377.92498799999998</v>
      </c>
      <c r="C213">
        <v>0.17732700000000001</v>
      </c>
      <c r="L213">
        <v>89.350998000000004</v>
      </c>
      <c r="M213">
        <v>5.3552000000000002E-2</v>
      </c>
      <c r="Q213">
        <v>307.69101000000001</v>
      </c>
      <c r="R213">
        <v>0.156529</v>
      </c>
      <c r="AA213">
        <v>258.31601000000001</v>
      </c>
      <c r="AB213">
        <v>0.116646</v>
      </c>
      <c r="AF213">
        <v>249.61300700000001</v>
      </c>
      <c r="AG213">
        <v>0.14030100000000001</v>
      </c>
      <c r="AP213">
        <v>323.60699499999998</v>
      </c>
      <c r="AQ213">
        <v>0.17256299999999999</v>
      </c>
    </row>
    <row r="214" spans="2:43" x14ac:dyDescent="0.2">
      <c r="B214">
        <v>952.08099400000003</v>
      </c>
      <c r="C214">
        <v>0.39780500000000002</v>
      </c>
      <c r="L214">
        <v>126.656998</v>
      </c>
      <c r="M214">
        <v>7.1273000000000003E-2</v>
      </c>
      <c r="Q214">
        <v>105.74700199999999</v>
      </c>
      <c r="R214">
        <v>9.7212000000000007E-2</v>
      </c>
      <c r="AA214">
        <v>170.58000200000001</v>
      </c>
      <c r="AB214">
        <v>8.2809999999999995E-2</v>
      </c>
      <c r="AF214">
        <v>267.33599900000002</v>
      </c>
      <c r="AG214">
        <v>0.126855</v>
      </c>
      <c r="AP214">
        <v>98.775002000000001</v>
      </c>
      <c r="AQ214">
        <v>5.9950999999999997E-2</v>
      </c>
    </row>
    <row r="215" spans="2:43" x14ac:dyDescent="0.2">
      <c r="B215">
        <v>613.16601600000001</v>
      </c>
      <c r="C215">
        <v>0.27301199999999998</v>
      </c>
      <c r="L215">
        <v>526.74401899999998</v>
      </c>
      <c r="M215">
        <v>0.26194000000000001</v>
      </c>
      <c r="Q215">
        <v>171.58999600000001</v>
      </c>
      <c r="R215">
        <v>9.8375000000000004E-2</v>
      </c>
      <c r="AA215">
        <v>57.542999000000002</v>
      </c>
      <c r="AB215">
        <v>4.1632000000000002E-2</v>
      </c>
      <c r="AF215">
        <v>177.07600400000001</v>
      </c>
      <c r="AG215">
        <v>9.2698000000000003E-2</v>
      </c>
      <c r="AP215">
        <v>189.12300099999999</v>
      </c>
      <c r="AQ215">
        <v>9.7344E-2</v>
      </c>
    </row>
    <row r="216" spans="2:43" x14ac:dyDescent="0.2">
      <c r="B216">
        <v>678.46002199999998</v>
      </c>
      <c r="C216">
        <v>0.29576000000000002</v>
      </c>
      <c r="L216">
        <v>718.364014</v>
      </c>
      <c r="M216">
        <v>0.330845</v>
      </c>
      <c r="Q216">
        <v>105.578003</v>
      </c>
      <c r="R216">
        <v>6.1810999999999998E-2</v>
      </c>
      <c r="AA216">
        <v>69.472999999999999</v>
      </c>
      <c r="AB216">
        <v>4.2209999999999998E-2</v>
      </c>
      <c r="AF216">
        <v>148.108002</v>
      </c>
      <c r="AG216">
        <v>7.2834999999999997E-2</v>
      </c>
      <c r="AP216">
        <v>191.32699600000001</v>
      </c>
      <c r="AQ216">
        <v>0.102119</v>
      </c>
    </row>
    <row r="217" spans="2:43" x14ac:dyDescent="0.2">
      <c r="B217">
        <v>424.37100199999998</v>
      </c>
      <c r="C217">
        <v>0.207371</v>
      </c>
      <c r="L217">
        <v>849.91497800000002</v>
      </c>
      <c r="M217">
        <v>0.37952900000000001</v>
      </c>
      <c r="Q217">
        <v>51.484000999999999</v>
      </c>
      <c r="R217">
        <v>3.0348E-2</v>
      </c>
      <c r="AA217">
        <v>144.445999</v>
      </c>
      <c r="AB217">
        <v>8.3401000000000003E-2</v>
      </c>
      <c r="AF217">
        <v>183.800003</v>
      </c>
      <c r="AG217">
        <v>8.9939000000000005E-2</v>
      </c>
      <c r="AP217">
        <v>109.110001</v>
      </c>
      <c r="AQ217">
        <v>6.5072000000000005E-2</v>
      </c>
    </row>
    <row r="218" spans="2:43" x14ac:dyDescent="0.2">
      <c r="B218">
        <v>415.70098899999999</v>
      </c>
      <c r="C218">
        <v>0.1951</v>
      </c>
      <c r="L218">
        <v>250.134995</v>
      </c>
      <c r="M218">
        <v>0.120022</v>
      </c>
      <c r="Q218">
        <v>30.437000000000001</v>
      </c>
      <c r="R218">
        <v>2.1305000000000001E-2</v>
      </c>
      <c r="AA218">
        <v>146.04600500000001</v>
      </c>
      <c r="AB218">
        <v>7.6543E-2</v>
      </c>
      <c r="AF218">
        <v>860.74102800000003</v>
      </c>
      <c r="AG218">
        <v>0.40026400000000001</v>
      </c>
      <c r="AP218">
        <v>104.906998</v>
      </c>
      <c r="AQ218">
        <v>6.2343000000000003E-2</v>
      </c>
    </row>
    <row r="219" spans="2:43" x14ac:dyDescent="0.2">
      <c r="B219">
        <v>276.77801499999998</v>
      </c>
      <c r="C219">
        <v>0.129134</v>
      </c>
      <c r="L219">
        <v>227.432999</v>
      </c>
      <c r="M219">
        <v>0.118158</v>
      </c>
      <c r="Q219">
        <v>48.005001</v>
      </c>
      <c r="R219">
        <v>2.7799999999999998E-2</v>
      </c>
      <c r="AA219">
        <v>13.225</v>
      </c>
      <c r="AB219">
        <v>1.7662000000000001E-2</v>
      </c>
      <c r="AF219">
        <v>298.34298699999999</v>
      </c>
      <c r="AG219">
        <v>0.14425099999999999</v>
      </c>
      <c r="AP219">
        <v>535.56402600000001</v>
      </c>
      <c r="AQ219">
        <v>0.24199899999999999</v>
      </c>
    </row>
    <row r="220" spans="2:43" x14ac:dyDescent="0.2">
      <c r="B220">
        <v>234.901993</v>
      </c>
      <c r="C220">
        <v>0.115384</v>
      </c>
      <c r="L220">
        <v>256.30499300000002</v>
      </c>
      <c r="M220">
        <v>0.12840399999999999</v>
      </c>
      <c r="Q220">
        <v>190.645004</v>
      </c>
      <c r="R220">
        <v>0.10555200000000001</v>
      </c>
      <c r="AA220">
        <v>8.44</v>
      </c>
      <c r="AB220">
        <v>1.6811E-2</v>
      </c>
      <c r="AF220">
        <v>297.216003</v>
      </c>
      <c r="AG220">
        <v>0.14171</v>
      </c>
      <c r="AP220">
        <v>690.31298800000002</v>
      </c>
      <c r="AQ220">
        <v>0.30834400000000001</v>
      </c>
    </row>
    <row r="221" spans="2:43" x14ac:dyDescent="0.2">
      <c r="B221">
        <v>814.57000700000003</v>
      </c>
      <c r="C221">
        <v>0.34484399999999998</v>
      </c>
      <c r="L221">
        <v>1043.769043</v>
      </c>
      <c r="M221">
        <v>0.49193599999999998</v>
      </c>
      <c r="Q221">
        <v>202.22200000000001</v>
      </c>
      <c r="R221">
        <v>9.2740000000000003E-2</v>
      </c>
      <c r="AA221">
        <v>11.452</v>
      </c>
      <c r="AB221">
        <v>1.4257000000000001E-2</v>
      </c>
      <c r="AF221">
        <v>68.453002999999995</v>
      </c>
      <c r="AG221">
        <v>3.9891999999999997E-2</v>
      </c>
      <c r="AP221">
        <v>635.70202600000005</v>
      </c>
      <c r="AQ221">
        <v>0.295294</v>
      </c>
    </row>
    <row r="222" spans="2:43" x14ac:dyDescent="0.2">
      <c r="B222">
        <v>808.46197500000005</v>
      </c>
      <c r="C222">
        <v>0.36574600000000002</v>
      </c>
      <c r="L222">
        <v>1046.4720460000001</v>
      </c>
      <c r="M222">
        <v>0.49113699999999999</v>
      </c>
      <c r="Q222">
        <v>218.96000699999999</v>
      </c>
      <c r="R222">
        <v>0.103258</v>
      </c>
      <c r="AA222">
        <v>12.4</v>
      </c>
      <c r="AB222">
        <v>1.4574999999999999E-2</v>
      </c>
      <c r="AF222">
        <v>61.112000000000002</v>
      </c>
      <c r="AG222">
        <v>3.5192000000000001E-2</v>
      </c>
      <c r="AP222">
        <v>675.99499500000002</v>
      </c>
      <c r="AQ222">
        <v>0.30993300000000001</v>
      </c>
    </row>
    <row r="223" spans="2:43" x14ac:dyDescent="0.2">
      <c r="B223">
        <v>386.28799400000003</v>
      </c>
      <c r="C223">
        <v>0.19939899999999999</v>
      </c>
      <c r="L223">
        <v>1535.4279790000001</v>
      </c>
      <c r="M223">
        <v>0.68709900000000002</v>
      </c>
      <c r="Q223">
        <v>220.074005</v>
      </c>
      <c r="R223">
        <v>0.101956</v>
      </c>
      <c r="AA223">
        <v>9.7899999999999991</v>
      </c>
      <c r="AB223">
        <v>1.4344000000000001E-2</v>
      </c>
      <c r="AF223">
        <v>68.079002000000003</v>
      </c>
      <c r="AG223">
        <v>3.8547999999999999E-2</v>
      </c>
      <c r="AP223">
        <v>316.925995</v>
      </c>
      <c r="AQ223">
        <v>0.158944</v>
      </c>
    </row>
    <row r="224" spans="2:43" x14ac:dyDescent="0.2">
      <c r="B224">
        <v>436.61498999999998</v>
      </c>
      <c r="C224">
        <v>0.209759</v>
      </c>
      <c r="L224">
        <v>1406.0570070000001</v>
      </c>
      <c r="M224">
        <v>0.621286</v>
      </c>
      <c r="Q224">
        <v>147.23800700000001</v>
      </c>
      <c r="R224">
        <v>7.7040999999999998E-2</v>
      </c>
      <c r="AA224">
        <v>493.38799999999998</v>
      </c>
      <c r="AB224">
        <v>0.249691</v>
      </c>
      <c r="AF224">
        <v>65.415001000000004</v>
      </c>
      <c r="AG224">
        <v>4.0996999999999999E-2</v>
      </c>
      <c r="AP224">
        <v>595.89099099999999</v>
      </c>
      <c r="AQ224">
        <v>0.26911000000000002</v>
      </c>
    </row>
    <row r="225" spans="2:43" x14ac:dyDescent="0.2">
      <c r="B225">
        <v>408.67001299999998</v>
      </c>
      <c r="C225">
        <v>0.18893699999999999</v>
      </c>
      <c r="L225">
        <v>697.21002199999998</v>
      </c>
      <c r="M225">
        <v>0.32109500000000002</v>
      </c>
      <c r="Q225">
        <v>144.59700000000001</v>
      </c>
      <c r="R225">
        <v>7.8659999999999994E-2</v>
      </c>
      <c r="AA225">
        <v>502.66000400000001</v>
      </c>
      <c r="AB225">
        <v>0.22426299999999999</v>
      </c>
      <c r="AF225">
        <v>62.426997999999998</v>
      </c>
      <c r="AG225">
        <v>3.6318000000000003E-2</v>
      </c>
      <c r="AP225">
        <v>872.23498500000005</v>
      </c>
      <c r="AQ225">
        <v>0.37970399999999999</v>
      </c>
    </row>
    <row r="226" spans="2:43" x14ac:dyDescent="0.2">
      <c r="B226">
        <v>784.88098100000002</v>
      </c>
      <c r="C226">
        <v>0.40087200000000001</v>
      </c>
      <c r="L226">
        <v>696.61901899999998</v>
      </c>
      <c r="M226">
        <v>0.34822199999999998</v>
      </c>
      <c r="Q226">
        <v>150.65699799999999</v>
      </c>
      <c r="R226">
        <v>8.0058000000000004E-2</v>
      </c>
      <c r="AA226">
        <v>539.39202899999998</v>
      </c>
      <c r="AB226">
        <v>0.23908599999999999</v>
      </c>
      <c r="AF226">
        <v>467.29501299999998</v>
      </c>
      <c r="AG226">
        <v>0.231128</v>
      </c>
      <c r="AP226">
        <v>840.92297399999995</v>
      </c>
      <c r="AQ226">
        <v>0.37900499999999998</v>
      </c>
    </row>
    <row r="227" spans="2:43" x14ac:dyDescent="0.2">
      <c r="B227">
        <v>648.19097899999997</v>
      </c>
      <c r="C227">
        <v>0.334756</v>
      </c>
      <c r="L227">
        <v>359.19799799999998</v>
      </c>
      <c r="M227">
        <v>0.18524199999999999</v>
      </c>
      <c r="Q227">
        <v>140.77200300000001</v>
      </c>
      <c r="R227">
        <v>8.4181000000000006E-2</v>
      </c>
      <c r="AA227">
        <v>142.729996</v>
      </c>
      <c r="AB227">
        <v>7.3040999999999995E-2</v>
      </c>
      <c r="AF227">
        <v>406.98700000000002</v>
      </c>
      <c r="AG227">
        <v>0.18753400000000001</v>
      </c>
      <c r="AP227">
        <v>514.05999799999995</v>
      </c>
      <c r="AQ227">
        <v>0.27132699999999998</v>
      </c>
    </row>
    <row r="228" spans="2:43" x14ac:dyDescent="0.2">
      <c r="B228">
        <v>156.192993</v>
      </c>
      <c r="C228">
        <v>8.2317000000000001E-2</v>
      </c>
      <c r="L228">
        <v>454.53100599999999</v>
      </c>
      <c r="M228">
        <v>0.22917999999999999</v>
      </c>
      <c r="Q228">
        <v>77.518996999999999</v>
      </c>
      <c r="R228">
        <v>4.6729E-2</v>
      </c>
      <c r="AA228">
        <v>122.273003</v>
      </c>
      <c r="AB228">
        <v>7.016E-2</v>
      </c>
      <c r="AF228">
        <v>24.225999999999999</v>
      </c>
      <c r="AG228">
        <v>1.9729E-2</v>
      </c>
      <c r="AP228">
        <v>485.73498499999999</v>
      </c>
      <c r="AQ228">
        <v>0.28134999999999999</v>
      </c>
    </row>
    <row r="229" spans="2:43" x14ac:dyDescent="0.2">
      <c r="B229">
        <v>156.75100699999999</v>
      </c>
      <c r="C229">
        <v>8.3539000000000002E-2</v>
      </c>
      <c r="L229">
        <v>490.27099600000003</v>
      </c>
      <c r="M229">
        <v>0.241808</v>
      </c>
      <c r="Q229">
        <v>65.207001000000005</v>
      </c>
      <c r="R229">
        <v>3.9925000000000002E-2</v>
      </c>
      <c r="AA229">
        <v>115.605003</v>
      </c>
      <c r="AB229">
        <v>6.8247000000000002E-2</v>
      </c>
      <c r="AF229">
        <v>27.187999999999999</v>
      </c>
      <c r="AG229">
        <v>2.2689999999999998E-2</v>
      </c>
      <c r="AP229">
        <v>399.540009</v>
      </c>
      <c r="AQ229">
        <v>0.27702599999999999</v>
      </c>
    </row>
    <row r="230" spans="2:43" x14ac:dyDescent="0.2">
      <c r="B230">
        <v>134.44399999999999</v>
      </c>
      <c r="C230">
        <v>7.3643E-2</v>
      </c>
      <c r="L230">
        <v>862.64202899999998</v>
      </c>
      <c r="M230">
        <v>0.41338599999999998</v>
      </c>
      <c r="Q230">
        <v>54.658999999999999</v>
      </c>
      <c r="R230">
        <v>3.2974000000000003E-2</v>
      </c>
      <c r="AA230">
        <v>595.57702600000005</v>
      </c>
      <c r="AB230">
        <v>0.269015</v>
      </c>
      <c r="AF230">
        <v>7.2489999999999997</v>
      </c>
      <c r="AG230">
        <v>1.0182999999999999E-2</v>
      </c>
      <c r="AP230">
        <v>563.56701699999996</v>
      </c>
      <c r="AQ230">
        <v>0.34525099999999997</v>
      </c>
    </row>
    <row r="231" spans="2:43" x14ac:dyDescent="0.2">
      <c r="B231">
        <v>114.42800099999999</v>
      </c>
      <c r="C231">
        <v>6.2205999999999997E-2</v>
      </c>
      <c r="L231">
        <v>758.021973</v>
      </c>
      <c r="M231">
        <v>0.39099499999999998</v>
      </c>
      <c r="Q231">
        <v>70.167998999999995</v>
      </c>
      <c r="R231">
        <v>4.6114000000000002E-2</v>
      </c>
      <c r="AA231">
        <v>566.38500999999997</v>
      </c>
      <c r="AB231">
        <v>0.25212600000000002</v>
      </c>
      <c r="AF231">
        <v>11.379</v>
      </c>
      <c r="AG231">
        <v>1.2213E-2</v>
      </c>
      <c r="AP231">
        <v>581.07397500000002</v>
      </c>
      <c r="AQ231">
        <v>0.35881800000000003</v>
      </c>
    </row>
    <row r="232" spans="2:43" x14ac:dyDescent="0.2">
      <c r="B232">
        <v>97.776000999999994</v>
      </c>
      <c r="C232">
        <v>5.7584000000000003E-2</v>
      </c>
      <c r="L232">
        <v>729.07800299999997</v>
      </c>
      <c r="M232">
        <v>0.41381299999999999</v>
      </c>
      <c r="Q232">
        <v>51.688999000000003</v>
      </c>
      <c r="R232">
        <v>3.2355000000000002E-2</v>
      </c>
      <c r="AA232">
        <v>534.68499799999995</v>
      </c>
      <c r="AB232">
        <v>0.24903400000000001</v>
      </c>
      <c r="AF232">
        <v>8.8149999999999995</v>
      </c>
      <c r="AG232">
        <v>1.1469E-2</v>
      </c>
      <c r="AP232">
        <v>421.25299100000001</v>
      </c>
      <c r="AQ232">
        <v>0.31476799999999999</v>
      </c>
    </row>
    <row r="233" spans="2:43" x14ac:dyDescent="0.2">
      <c r="B233">
        <v>91.330001999999993</v>
      </c>
      <c r="C233">
        <v>5.6910000000000002E-2</v>
      </c>
      <c r="L233">
        <v>570.10900900000001</v>
      </c>
      <c r="M233">
        <v>0.37850600000000001</v>
      </c>
      <c r="Q233">
        <v>25.663</v>
      </c>
      <c r="R233">
        <v>2.5264000000000002E-2</v>
      </c>
      <c r="AA233">
        <v>249.14300499999999</v>
      </c>
      <c r="AB233">
        <v>0.15457199999999999</v>
      </c>
      <c r="AF233">
        <v>26.966999000000001</v>
      </c>
      <c r="AG233">
        <v>1.9243E-2</v>
      </c>
      <c r="AP233">
        <v>304.62799100000001</v>
      </c>
      <c r="AQ233">
        <v>0.35047899999999998</v>
      </c>
    </row>
    <row r="234" spans="2:43" x14ac:dyDescent="0.2">
      <c r="B234">
        <v>22.620000999999998</v>
      </c>
      <c r="C234">
        <v>1.8020999999999999E-2</v>
      </c>
      <c r="L234">
        <v>373.841003</v>
      </c>
      <c r="M234">
        <v>0.39052300000000001</v>
      </c>
      <c r="Q234">
        <v>15.468999999999999</v>
      </c>
      <c r="R234">
        <v>1.3858000000000001E-2</v>
      </c>
      <c r="AA234">
        <v>349.40200800000002</v>
      </c>
      <c r="AB234">
        <v>0.178148</v>
      </c>
      <c r="AF234">
        <v>18.789000000000001</v>
      </c>
      <c r="AG234">
        <v>1.5602E-2</v>
      </c>
      <c r="AP234">
        <v>187.00900300000001</v>
      </c>
      <c r="AQ234">
        <v>0.40077299999999999</v>
      </c>
    </row>
    <row r="236" spans="2:43" x14ac:dyDescent="0.2">
      <c r="B236">
        <f>SUM(B210:B234)</f>
        <v>11378.143003000003</v>
      </c>
      <c r="L236">
        <f>SUM(L210:L234)</f>
        <v>14899.911143999998</v>
      </c>
      <c r="Q236">
        <f>SUM(Q210:Q234)</f>
        <v>3636.4600550000009</v>
      </c>
      <c r="AA236">
        <f>SUM(AA210:AA234)</f>
        <v>5352.6550979999993</v>
      </c>
      <c r="AF236">
        <f>SUM(AF210:AF234)</f>
        <v>5723.9160819999979</v>
      </c>
      <c r="AP236">
        <f>SUM(AP210:AP234)</f>
        <v>11289.640956999996</v>
      </c>
    </row>
    <row r="241" spans="2:43" x14ac:dyDescent="0.2">
      <c r="B241">
        <v>581.00402799999995</v>
      </c>
      <c r="C241">
        <v>0.37875399999999998</v>
      </c>
      <c r="L241">
        <v>227.662003</v>
      </c>
      <c r="M241">
        <v>0.119283</v>
      </c>
      <c r="Q241">
        <v>394.77801499999998</v>
      </c>
      <c r="R241">
        <v>0.84205300000000005</v>
      </c>
      <c r="AA241">
        <v>63.141998000000001</v>
      </c>
      <c r="AB241">
        <v>9.2351000000000003E-2</v>
      </c>
      <c r="AF241">
        <v>128.52499399999999</v>
      </c>
      <c r="AG241">
        <v>0.10481799999999999</v>
      </c>
      <c r="AP241">
        <v>200.75</v>
      </c>
      <c r="AQ241">
        <v>0.105917</v>
      </c>
    </row>
    <row r="242" spans="2:43" x14ac:dyDescent="0.2">
      <c r="B242">
        <v>245.82299800000001</v>
      </c>
      <c r="C242">
        <v>0.135353</v>
      </c>
      <c r="L242">
        <v>39.935001</v>
      </c>
      <c r="M242">
        <v>3.3387E-2</v>
      </c>
      <c r="Q242">
        <v>429.02301</v>
      </c>
      <c r="R242">
        <v>0.32713199999999998</v>
      </c>
      <c r="AA242">
        <v>58.008999000000003</v>
      </c>
      <c r="AB242">
        <v>6.1175E-2</v>
      </c>
      <c r="AF242">
        <v>140.17300399999999</v>
      </c>
      <c r="AG242">
        <v>0.105659</v>
      </c>
      <c r="AP242">
        <v>54.192000999999998</v>
      </c>
      <c r="AQ242">
        <v>3.7046000000000003E-2</v>
      </c>
    </row>
    <row r="244" spans="2:43" x14ac:dyDescent="0.2">
      <c r="B244">
        <f>SUM(B241:B242)</f>
        <v>826.82702599999993</v>
      </c>
      <c r="L244">
        <f>SUM(L241:L242)</f>
        <v>267.59700399999997</v>
      </c>
      <c r="Q244">
        <f>SUM(Q241:Q242)</f>
        <v>823.80102499999998</v>
      </c>
      <c r="AA244">
        <f>SUM(AA241:AA242)</f>
        <v>121.150997</v>
      </c>
      <c r="AF244">
        <f>SUM(AF241:AF242)</f>
        <v>268.69799799999998</v>
      </c>
      <c r="AP244">
        <f>SUM(AP241:AP242)</f>
        <v>254.942001</v>
      </c>
    </row>
    <row r="246" spans="2:43" x14ac:dyDescent="0.2">
      <c r="B246">
        <v>581.00402799999995</v>
      </c>
      <c r="C246">
        <v>0.36179</v>
      </c>
      <c r="L246">
        <v>227.662003</v>
      </c>
      <c r="M246">
        <v>0.130105</v>
      </c>
      <c r="Q246">
        <v>394.77801499999998</v>
      </c>
      <c r="R246">
        <v>0.81972699999999998</v>
      </c>
      <c r="AA246">
        <v>63.141998000000001</v>
      </c>
      <c r="AB246">
        <v>9.6731999999999999E-2</v>
      </c>
      <c r="AF246">
        <v>128.52499399999999</v>
      </c>
      <c r="AG246">
        <v>0.106262</v>
      </c>
      <c r="AP246">
        <v>200.75</v>
      </c>
      <c r="AQ246">
        <v>0.10295600000000001</v>
      </c>
    </row>
    <row r="247" spans="2:43" x14ac:dyDescent="0.2">
      <c r="B247">
        <v>245.82299800000001</v>
      </c>
      <c r="C247">
        <v>0.14118900000000001</v>
      </c>
      <c r="L247">
        <v>39.935001</v>
      </c>
      <c r="M247">
        <v>3.2971E-2</v>
      </c>
      <c r="Q247">
        <v>429.02301</v>
      </c>
      <c r="R247">
        <v>0.335229</v>
      </c>
      <c r="AA247">
        <v>58.008999000000003</v>
      </c>
      <c r="AB247">
        <v>6.2172999999999999E-2</v>
      </c>
      <c r="AF247">
        <v>140.17300399999999</v>
      </c>
      <c r="AG247">
        <v>0.100382</v>
      </c>
      <c r="AP247">
        <v>54.192000999999998</v>
      </c>
      <c r="AQ247">
        <v>3.5543999999999999E-2</v>
      </c>
    </row>
    <row r="248" spans="2:43" x14ac:dyDescent="0.2">
      <c r="B248">
        <v>282.89898699999998</v>
      </c>
      <c r="C248">
        <v>0.15227099999999999</v>
      </c>
      <c r="L248">
        <v>48.771000000000001</v>
      </c>
      <c r="M248">
        <v>3.5288E-2</v>
      </c>
      <c r="Q248">
        <v>155.729996</v>
      </c>
      <c r="R248">
        <v>0.104395</v>
      </c>
      <c r="AA248">
        <v>161.524002</v>
      </c>
      <c r="AB248">
        <v>0.101118</v>
      </c>
      <c r="AF248">
        <v>378.22399899999999</v>
      </c>
      <c r="AG248">
        <v>0.21288399999999999</v>
      </c>
      <c r="AP248">
        <v>50.790000999999997</v>
      </c>
      <c r="AQ248">
        <v>3.1632E-2</v>
      </c>
    </row>
    <row r="249" spans="2:43" x14ac:dyDescent="0.2">
      <c r="B249">
        <v>98.039000999999999</v>
      </c>
      <c r="C249">
        <v>6.3521999999999995E-2</v>
      </c>
      <c r="L249">
        <v>85.582999999999998</v>
      </c>
      <c r="M249">
        <v>5.0893000000000001E-2</v>
      </c>
      <c r="Q249">
        <v>35.373001000000002</v>
      </c>
      <c r="R249">
        <v>3.7189E-2</v>
      </c>
      <c r="AA249">
        <v>209.83999600000001</v>
      </c>
      <c r="AB249">
        <v>0.110287</v>
      </c>
      <c r="AF249">
        <v>243.770996</v>
      </c>
      <c r="AG249">
        <v>0.12732599999999999</v>
      </c>
      <c r="AP249">
        <v>15.327999999999999</v>
      </c>
      <c r="AQ249">
        <v>1.6358999999999999E-2</v>
      </c>
    </row>
    <row r="250" spans="2:43" x14ac:dyDescent="0.2">
      <c r="B250">
        <v>89.544998000000007</v>
      </c>
      <c r="C250">
        <v>6.7472000000000004E-2</v>
      </c>
      <c r="L250">
        <v>117.212997</v>
      </c>
      <c r="M250">
        <v>7.2267999999999999E-2</v>
      </c>
      <c r="Q250">
        <v>11.866</v>
      </c>
      <c r="R250">
        <v>1.8464999999999999E-2</v>
      </c>
      <c r="AA250">
        <v>195.145996</v>
      </c>
      <c r="AB250">
        <v>0.104393</v>
      </c>
      <c r="AF250">
        <v>183.645996</v>
      </c>
      <c r="AG250">
        <v>9.8168000000000005E-2</v>
      </c>
      <c r="AP250">
        <v>10.994</v>
      </c>
      <c r="AQ250">
        <v>1.3691999999999999E-2</v>
      </c>
    </row>
    <row r="252" spans="2:43" x14ac:dyDescent="0.2">
      <c r="B252">
        <f>SUM(B246:B250)</f>
        <v>1297.3100120000001</v>
      </c>
      <c r="L252">
        <f>SUM(L246:L250)</f>
        <v>519.16400099999998</v>
      </c>
      <c r="Q252">
        <f>SUM(Q246:Q250)</f>
        <v>1026.7700220000002</v>
      </c>
      <c r="AA252">
        <f>SUM(AA246:AA250)</f>
        <v>687.66099099999997</v>
      </c>
      <c r="AF252">
        <f>SUM(AF246:AF250)</f>
        <v>1074.3389889999999</v>
      </c>
      <c r="AP252">
        <f>SUM(AP246:AP250)</f>
        <v>332.05400199999997</v>
      </c>
    </row>
    <row r="254" spans="2:43" x14ac:dyDescent="0.2">
      <c r="B254">
        <v>581.00402799999995</v>
      </c>
      <c r="C254">
        <v>0.360537</v>
      </c>
      <c r="L254">
        <v>227.662003</v>
      </c>
      <c r="M254">
        <v>0.12514800000000001</v>
      </c>
      <c r="Q254">
        <v>394.77801499999998</v>
      </c>
      <c r="R254">
        <v>0.86806300000000003</v>
      </c>
      <c r="AA254">
        <v>63.141998000000001</v>
      </c>
      <c r="AB254">
        <v>9.4939999999999997E-2</v>
      </c>
      <c r="AF254">
        <v>128.52499399999999</v>
      </c>
      <c r="AG254">
        <v>0.105895</v>
      </c>
      <c r="AP254">
        <v>200.75</v>
      </c>
      <c r="AQ254">
        <v>0.10405</v>
      </c>
    </row>
    <row r="255" spans="2:43" x14ac:dyDescent="0.2">
      <c r="B255">
        <v>245.82299800000001</v>
      </c>
      <c r="C255">
        <v>0.134383</v>
      </c>
      <c r="L255">
        <v>39.935001</v>
      </c>
      <c r="M255">
        <v>3.3678E-2</v>
      </c>
      <c r="Q255">
        <v>429.02301</v>
      </c>
      <c r="R255">
        <v>0.33090700000000001</v>
      </c>
      <c r="AA255">
        <v>58.008999000000003</v>
      </c>
      <c r="AB255">
        <v>6.2281999999999997E-2</v>
      </c>
      <c r="AF255">
        <v>140.17300399999999</v>
      </c>
      <c r="AG255">
        <v>0.11126900000000001</v>
      </c>
      <c r="AP255">
        <v>54.192000999999998</v>
      </c>
      <c r="AQ255">
        <v>3.8075999999999999E-2</v>
      </c>
    </row>
    <row r="256" spans="2:43" x14ac:dyDescent="0.2">
      <c r="B256">
        <v>282.89898699999998</v>
      </c>
      <c r="C256">
        <v>0.15762300000000001</v>
      </c>
      <c r="L256">
        <v>48.771000000000001</v>
      </c>
      <c r="M256">
        <v>3.5896999999999998E-2</v>
      </c>
      <c r="Q256">
        <v>155.729996</v>
      </c>
      <c r="R256">
        <v>0.10462399999999999</v>
      </c>
      <c r="AA256">
        <v>161.524002</v>
      </c>
      <c r="AB256">
        <v>9.7304000000000002E-2</v>
      </c>
      <c r="AF256">
        <v>378.22399899999999</v>
      </c>
      <c r="AG256">
        <v>0.185752</v>
      </c>
      <c r="AP256">
        <v>50.790000999999997</v>
      </c>
      <c r="AQ256">
        <v>3.2843999999999998E-2</v>
      </c>
    </row>
    <row r="257" spans="2:43" x14ac:dyDescent="0.2">
      <c r="B257">
        <v>98.039000999999999</v>
      </c>
      <c r="C257">
        <v>6.3186999999999993E-2</v>
      </c>
      <c r="L257">
        <v>85.582999999999998</v>
      </c>
      <c r="M257">
        <v>5.6061E-2</v>
      </c>
      <c r="Q257">
        <v>35.373001000000002</v>
      </c>
      <c r="R257">
        <v>3.5726000000000001E-2</v>
      </c>
      <c r="AA257">
        <v>209.83999600000001</v>
      </c>
      <c r="AB257">
        <v>0.131107</v>
      </c>
      <c r="AF257">
        <v>243.770996</v>
      </c>
      <c r="AG257">
        <v>0.15881500000000001</v>
      </c>
      <c r="AP257">
        <v>15.327999999999999</v>
      </c>
      <c r="AQ257">
        <v>1.6497999999999999E-2</v>
      </c>
    </row>
    <row r="258" spans="2:43" x14ac:dyDescent="0.2">
      <c r="B258">
        <v>89.544998000000007</v>
      </c>
      <c r="C258">
        <v>5.9501999999999999E-2</v>
      </c>
      <c r="L258">
        <v>117.212997</v>
      </c>
      <c r="M258">
        <v>6.4373E-2</v>
      </c>
      <c r="Q258">
        <v>11.866</v>
      </c>
      <c r="R258">
        <v>1.8883E-2</v>
      </c>
      <c r="AA258">
        <v>195.145996</v>
      </c>
      <c r="AB258">
        <v>0.103922</v>
      </c>
      <c r="AF258">
        <v>183.645996</v>
      </c>
      <c r="AG258">
        <v>9.6959000000000004E-2</v>
      </c>
      <c r="AP258">
        <v>10.994</v>
      </c>
      <c r="AQ258">
        <v>1.3679E-2</v>
      </c>
    </row>
    <row r="259" spans="2:43" x14ac:dyDescent="0.2">
      <c r="B259">
        <v>629.260986</v>
      </c>
      <c r="C259">
        <v>0.287547</v>
      </c>
      <c r="L259">
        <v>205.06199599999999</v>
      </c>
      <c r="M259">
        <v>0.111696</v>
      </c>
      <c r="Q259">
        <v>44.619999</v>
      </c>
      <c r="R259">
        <v>3.5778999999999998E-2</v>
      </c>
      <c r="AA259">
        <v>55.277999999999999</v>
      </c>
      <c r="AB259">
        <v>4.0045999999999998E-2</v>
      </c>
      <c r="AF259">
        <v>114.289001</v>
      </c>
      <c r="AG259">
        <v>6.9439000000000001E-2</v>
      </c>
      <c r="AP259">
        <v>17.989999999999998</v>
      </c>
      <c r="AQ259">
        <v>1.9223000000000001E-2</v>
      </c>
    </row>
    <row r="260" spans="2:43" x14ac:dyDescent="0.2">
      <c r="B260">
        <v>161.162994</v>
      </c>
      <c r="C260">
        <v>8.9266999999999999E-2</v>
      </c>
      <c r="L260">
        <v>276.38699300000002</v>
      </c>
      <c r="M260">
        <v>0.131296</v>
      </c>
      <c r="Q260">
        <v>33.863998000000002</v>
      </c>
      <c r="R260">
        <v>3.0217000000000001E-2</v>
      </c>
      <c r="AA260">
        <v>64.013999999999996</v>
      </c>
      <c r="AB260">
        <v>4.5622000000000003E-2</v>
      </c>
      <c r="AF260">
        <v>94.044998000000007</v>
      </c>
      <c r="AG260">
        <v>5.8125000000000003E-2</v>
      </c>
      <c r="AP260">
        <v>44.700001</v>
      </c>
      <c r="AQ260">
        <v>3.2035000000000001E-2</v>
      </c>
    </row>
    <row r="261" spans="2:43" x14ac:dyDescent="0.2">
      <c r="B261">
        <v>192.77200300000001</v>
      </c>
      <c r="C261">
        <v>0.101158</v>
      </c>
      <c r="L261">
        <v>329.199005</v>
      </c>
      <c r="M261">
        <v>0.15134700000000001</v>
      </c>
      <c r="Q261">
        <v>37.853999999999999</v>
      </c>
      <c r="R261">
        <v>2.8988E-2</v>
      </c>
      <c r="AA261">
        <v>77.008003000000002</v>
      </c>
      <c r="AB261">
        <v>6.2420000000000003E-2</v>
      </c>
      <c r="AF261">
        <v>55.193001000000002</v>
      </c>
      <c r="AG261">
        <v>3.5812999999999998E-2</v>
      </c>
      <c r="AP261">
        <v>43.665000999999997</v>
      </c>
      <c r="AQ261">
        <v>2.8594000000000001E-2</v>
      </c>
    </row>
    <row r="262" spans="2:43" x14ac:dyDescent="0.2">
      <c r="B262">
        <v>706.50299099999995</v>
      </c>
      <c r="C262">
        <v>0.30157</v>
      </c>
      <c r="L262">
        <v>417.10501099999999</v>
      </c>
      <c r="M262">
        <v>0.196545</v>
      </c>
      <c r="Q262">
        <v>32.949001000000003</v>
      </c>
      <c r="R262">
        <v>2.5229999999999999E-2</v>
      </c>
      <c r="AA262">
        <v>142.354004</v>
      </c>
      <c r="AB262">
        <v>8.0649999999999999E-2</v>
      </c>
      <c r="AF262">
        <v>8.9689999999999994</v>
      </c>
      <c r="AG262">
        <v>1.3863E-2</v>
      </c>
      <c r="AP262">
        <v>44.849997999999999</v>
      </c>
      <c r="AQ262">
        <v>3.3079999999999998E-2</v>
      </c>
    </row>
    <row r="263" spans="2:43" x14ac:dyDescent="0.2">
      <c r="B263">
        <v>135.75100699999999</v>
      </c>
      <c r="C263">
        <v>7.1815000000000004E-2</v>
      </c>
      <c r="L263">
        <v>383.38699300000002</v>
      </c>
      <c r="M263">
        <v>0.18717700000000001</v>
      </c>
      <c r="Q263">
        <v>38.773997999999999</v>
      </c>
      <c r="R263">
        <v>2.5271999999999999E-2</v>
      </c>
      <c r="AA263">
        <v>176.88600199999999</v>
      </c>
      <c r="AB263">
        <v>9.5856999999999998E-2</v>
      </c>
      <c r="AF263">
        <v>2.2669999999999999</v>
      </c>
      <c r="AG263">
        <v>7.9690000000000004E-3</v>
      </c>
      <c r="AP263">
        <v>111.73400100000001</v>
      </c>
      <c r="AQ263">
        <v>6.2843999999999997E-2</v>
      </c>
    </row>
    <row r="265" spans="2:43" x14ac:dyDescent="0.2">
      <c r="B265">
        <f>SUM(B254:B263)</f>
        <v>3122.7599929999997</v>
      </c>
      <c r="L265">
        <f>SUM(L254:L263)</f>
        <v>2130.3039990000002</v>
      </c>
      <c r="Q265">
        <f>SUM(Q254:Q263)</f>
        <v>1214.8310180000001</v>
      </c>
      <c r="AA265">
        <f>SUM(AA254:AA263)</f>
        <v>1203.201</v>
      </c>
      <c r="AF265">
        <f>SUM(AF254:AF263)</f>
        <v>1349.1019890000002</v>
      </c>
      <c r="AP265">
        <f>SUM(AP254:AP263)</f>
        <v>594.99300300000004</v>
      </c>
    </row>
    <row r="266" spans="2:43" x14ac:dyDescent="0.2">
      <c r="AF266" s="1"/>
    </row>
    <row r="267" spans="2:43" x14ac:dyDescent="0.2">
      <c r="B267">
        <v>581.00402799999995</v>
      </c>
      <c r="C267">
        <v>0.37374499999999999</v>
      </c>
      <c r="L267">
        <v>227.662003</v>
      </c>
      <c r="M267">
        <v>0.12873699999999999</v>
      </c>
      <c r="Q267">
        <v>394.77801499999998</v>
      </c>
      <c r="R267">
        <v>0.85775999999999997</v>
      </c>
      <c r="AA267">
        <v>63.141998000000001</v>
      </c>
      <c r="AB267">
        <v>9.9229999999999999E-2</v>
      </c>
      <c r="AF267">
        <v>128.52499399999999</v>
      </c>
      <c r="AG267">
        <v>0.114443</v>
      </c>
      <c r="AP267">
        <v>200.75</v>
      </c>
      <c r="AQ267">
        <v>0.108116</v>
      </c>
    </row>
    <row r="268" spans="2:43" x14ac:dyDescent="0.2">
      <c r="B268">
        <v>245.82299800000001</v>
      </c>
      <c r="C268">
        <v>0.162859</v>
      </c>
      <c r="L268">
        <v>39.935001</v>
      </c>
      <c r="M268">
        <v>3.4401000000000001E-2</v>
      </c>
      <c r="Q268">
        <v>429.02301</v>
      </c>
      <c r="R268">
        <v>0.33096700000000001</v>
      </c>
      <c r="AA268">
        <v>58.008999000000003</v>
      </c>
      <c r="AB268">
        <v>7.2371000000000005E-2</v>
      </c>
      <c r="AF268">
        <v>140.17300399999999</v>
      </c>
      <c r="AG268">
        <v>0.104036</v>
      </c>
      <c r="AP268">
        <v>54.192000999999998</v>
      </c>
      <c r="AQ268">
        <v>4.0511999999999999E-2</v>
      </c>
    </row>
    <row r="269" spans="2:43" x14ac:dyDescent="0.2">
      <c r="B269">
        <v>282.89898699999998</v>
      </c>
      <c r="C269">
        <v>0.155587</v>
      </c>
      <c r="L269">
        <v>48.771000000000001</v>
      </c>
      <c r="M269">
        <v>3.6857000000000001E-2</v>
      </c>
      <c r="Q269">
        <v>155.729996</v>
      </c>
      <c r="R269">
        <v>0.10560600000000001</v>
      </c>
      <c r="AA269">
        <v>161.524002</v>
      </c>
      <c r="AB269">
        <v>9.9446000000000007E-2</v>
      </c>
      <c r="AF269">
        <v>378.22399899999999</v>
      </c>
      <c r="AG269">
        <v>0.182807</v>
      </c>
      <c r="AP269">
        <v>50.790000999999997</v>
      </c>
      <c r="AQ269">
        <v>3.3260999999999999E-2</v>
      </c>
    </row>
    <row r="270" spans="2:43" x14ac:dyDescent="0.2">
      <c r="B270">
        <v>98.039000999999999</v>
      </c>
      <c r="C270">
        <v>6.6466999999999998E-2</v>
      </c>
      <c r="L270">
        <v>85.582999999999998</v>
      </c>
      <c r="M270">
        <v>5.4732000000000003E-2</v>
      </c>
      <c r="Q270">
        <v>35.373001000000002</v>
      </c>
      <c r="R270">
        <v>3.5984000000000002E-2</v>
      </c>
      <c r="AA270">
        <v>209.83999600000001</v>
      </c>
      <c r="AB270">
        <v>0.12687799999999999</v>
      </c>
      <c r="AF270">
        <v>243.770996</v>
      </c>
      <c r="AG270">
        <v>0.12917000000000001</v>
      </c>
      <c r="AP270">
        <v>15.327999999999999</v>
      </c>
      <c r="AQ270">
        <v>1.7205999999999999E-2</v>
      </c>
    </row>
    <row r="271" spans="2:43" x14ac:dyDescent="0.2">
      <c r="B271">
        <v>89.544998000000007</v>
      </c>
      <c r="C271">
        <v>5.9341999999999999E-2</v>
      </c>
      <c r="L271">
        <v>117.212997</v>
      </c>
      <c r="M271">
        <v>7.3591000000000004E-2</v>
      </c>
      <c r="Q271">
        <v>11.866</v>
      </c>
      <c r="R271">
        <v>2.0459000000000001E-2</v>
      </c>
      <c r="AA271">
        <v>195.145996</v>
      </c>
      <c r="AB271">
        <v>0.11079799999999999</v>
      </c>
      <c r="AF271">
        <v>183.645996</v>
      </c>
      <c r="AG271">
        <v>0.119338</v>
      </c>
      <c r="AP271">
        <v>10.994</v>
      </c>
      <c r="AQ271">
        <v>1.3958E-2</v>
      </c>
    </row>
    <row r="272" spans="2:43" x14ac:dyDescent="0.2">
      <c r="B272">
        <v>629.260986</v>
      </c>
      <c r="C272">
        <v>0.30890699999999999</v>
      </c>
      <c r="L272">
        <v>205.06199599999999</v>
      </c>
      <c r="M272">
        <v>0.11400100000000001</v>
      </c>
      <c r="Q272">
        <v>44.619999</v>
      </c>
      <c r="R272">
        <v>3.9328000000000002E-2</v>
      </c>
      <c r="AA272">
        <v>55.277999999999999</v>
      </c>
      <c r="AB272">
        <v>4.2476E-2</v>
      </c>
      <c r="AF272">
        <v>114.289001</v>
      </c>
      <c r="AG272">
        <v>7.3546E-2</v>
      </c>
      <c r="AP272">
        <v>17.989999999999998</v>
      </c>
      <c r="AQ272">
        <v>2.1465999999999999E-2</v>
      </c>
    </row>
    <row r="273" spans="2:43" x14ac:dyDescent="0.2">
      <c r="B273">
        <v>161.162994</v>
      </c>
      <c r="C273">
        <v>9.1066999999999995E-2</v>
      </c>
      <c r="L273">
        <v>276.38699300000002</v>
      </c>
      <c r="M273">
        <v>0.13546900000000001</v>
      </c>
      <c r="Q273">
        <v>33.863998000000002</v>
      </c>
      <c r="R273">
        <v>2.9618999999999999E-2</v>
      </c>
      <c r="AA273">
        <v>64.013999999999996</v>
      </c>
      <c r="AB273">
        <v>5.0581000000000001E-2</v>
      </c>
      <c r="AF273">
        <v>94.044998000000007</v>
      </c>
      <c r="AG273">
        <v>6.0138999999999998E-2</v>
      </c>
      <c r="AP273">
        <v>44.700001</v>
      </c>
      <c r="AQ273">
        <v>2.9794999999999999E-2</v>
      </c>
    </row>
    <row r="274" spans="2:43" x14ac:dyDescent="0.2">
      <c r="B274">
        <v>192.77200300000001</v>
      </c>
      <c r="C274">
        <v>0.111883</v>
      </c>
      <c r="L274">
        <v>329.199005</v>
      </c>
      <c r="M274">
        <v>0.152617</v>
      </c>
      <c r="Q274">
        <v>37.853999999999999</v>
      </c>
      <c r="R274">
        <v>3.0287999999999999E-2</v>
      </c>
      <c r="AA274">
        <v>77.008003000000002</v>
      </c>
      <c r="AB274">
        <v>5.2256999999999998E-2</v>
      </c>
      <c r="AF274">
        <v>55.193001000000002</v>
      </c>
      <c r="AG274">
        <v>3.6303000000000002E-2</v>
      </c>
      <c r="AP274">
        <v>43.665000999999997</v>
      </c>
      <c r="AQ274">
        <v>2.8115000000000001E-2</v>
      </c>
    </row>
    <row r="275" spans="2:43" x14ac:dyDescent="0.2">
      <c r="B275">
        <v>706.50299099999995</v>
      </c>
      <c r="C275">
        <v>0.32571299999999997</v>
      </c>
      <c r="L275">
        <v>417.10501099999999</v>
      </c>
      <c r="M275">
        <v>0.241201</v>
      </c>
      <c r="Q275">
        <v>32.949001000000003</v>
      </c>
      <c r="R275">
        <v>2.3372E-2</v>
      </c>
      <c r="AA275">
        <v>142.354004</v>
      </c>
      <c r="AB275">
        <v>8.6796999999999999E-2</v>
      </c>
      <c r="AF275">
        <v>8.9689999999999994</v>
      </c>
      <c r="AG275">
        <v>1.3695000000000001E-2</v>
      </c>
      <c r="AP275">
        <v>44.849997999999999</v>
      </c>
      <c r="AQ275">
        <v>3.3618000000000002E-2</v>
      </c>
    </row>
    <row r="276" spans="2:43" x14ac:dyDescent="0.2">
      <c r="B276">
        <v>135.75100699999999</v>
      </c>
      <c r="C276">
        <v>7.3018E-2</v>
      </c>
      <c r="L276">
        <v>383.38699300000002</v>
      </c>
      <c r="M276">
        <v>0.18782799999999999</v>
      </c>
      <c r="Q276">
        <v>38.773997999999999</v>
      </c>
      <c r="R276">
        <v>2.6263000000000002E-2</v>
      </c>
      <c r="AA276">
        <v>176.88600199999999</v>
      </c>
      <c r="AB276">
        <v>0.102523</v>
      </c>
      <c r="AF276">
        <v>2.2669999999999999</v>
      </c>
      <c r="AG276">
        <v>9.0749999999999997E-3</v>
      </c>
      <c r="AP276">
        <v>111.73400100000001</v>
      </c>
      <c r="AQ276">
        <v>6.2469999999999998E-2</v>
      </c>
    </row>
    <row r="277" spans="2:43" x14ac:dyDescent="0.2">
      <c r="B277">
        <v>99.984001000000006</v>
      </c>
      <c r="C277">
        <v>5.4393999999999998E-2</v>
      </c>
      <c r="L277">
        <v>293.908997</v>
      </c>
      <c r="M277">
        <v>0.142536</v>
      </c>
      <c r="Q277">
        <v>11.702</v>
      </c>
      <c r="R277">
        <v>1.282E-2</v>
      </c>
      <c r="AA277">
        <v>440.540009</v>
      </c>
      <c r="AB277">
        <v>0.21280299999999999</v>
      </c>
      <c r="AF277">
        <v>100.393997</v>
      </c>
      <c r="AG277">
        <v>5.2072E-2</v>
      </c>
      <c r="AP277">
        <v>107.287003</v>
      </c>
      <c r="AQ277">
        <v>5.8319000000000003E-2</v>
      </c>
    </row>
    <row r="278" spans="2:43" x14ac:dyDescent="0.2">
      <c r="B278">
        <v>107.735001</v>
      </c>
      <c r="C278">
        <v>6.0017000000000001E-2</v>
      </c>
      <c r="L278">
        <v>333.98700000000002</v>
      </c>
      <c r="M278">
        <v>0.162332</v>
      </c>
      <c r="Q278">
        <v>157.121994</v>
      </c>
      <c r="R278">
        <v>7.5690999999999994E-2</v>
      </c>
      <c r="AA278">
        <v>461.58898900000003</v>
      </c>
      <c r="AB278">
        <v>0.241594</v>
      </c>
      <c r="AF278">
        <v>92.419998000000007</v>
      </c>
      <c r="AG278">
        <v>5.2409999999999998E-2</v>
      </c>
      <c r="AP278">
        <v>104.84899900000001</v>
      </c>
      <c r="AQ278">
        <v>5.7632999999999997E-2</v>
      </c>
    </row>
    <row r="279" spans="2:43" x14ac:dyDescent="0.2">
      <c r="B279">
        <v>115.527</v>
      </c>
      <c r="C279">
        <v>6.2578999999999996E-2</v>
      </c>
      <c r="L279">
        <v>392.83599900000002</v>
      </c>
      <c r="M279">
        <v>0.189022</v>
      </c>
      <c r="Q279">
        <v>159.10200499999999</v>
      </c>
      <c r="R279">
        <v>7.9898999999999998E-2</v>
      </c>
      <c r="AA279">
        <v>137.983994</v>
      </c>
      <c r="AB279">
        <v>7.9173999999999994E-2</v>
      </c>
      <c r="AF279">
        <v>98.026000999999994</v>
      </c>
      <c r="AG279">
        <v>5.2012999999999997E-2</v>
      </c>
      <c r="AP279">
        <v>82.471999999999994</v>
      </c>
      <c r="AQ279">
        <v>5.1147999999999999E-2</v>
      </c>
    </row>
    <row r="280" spans="2:43" x14ac:dyDescent="0.2">
      <c r="B280">
        <v>128.04600500000001</v>
      </c>
      <c r="C280">
        <v>7.8394000000000005E-2</v>
      </c>
      <c r="L280">
        <v>376.92099000000002</v>
      </c>
      <c r="M280">
        <v>0.191606</v>
      </c>
      <c r="Q280">
        <v>163.85000600000001</v>
      </c>
      <c r="R280">
        <v>7.7868000000000007E-2</v>
      </c>
      <c r="AA280">
        <v>134.108994</v>
      </c>
      <c r="AB280">
        <v>7.7309000000000003E-2</v>
      </c>
      <c r="AF280">
        <v>93.887000999999998</v>
      </c>
      <c r="AG280">
        <v>5.2814E-2</v>
      </c>
      <c r="AP280">
        <v>88.093001999999998</v>
      </c>
      <c r="AQ280">
        <v>5.5527E-2</v>
      </c>
    </row>
    <row r="281" spans="2:43" x14ac:dyDescent="0.2">
      <c r="B281">
        <v>146.300995</v>
      </c>
      <c r="C281">
        <v>8.4129999999999996E-2</v>
      </c>
      <c r="L281">
        <v>705.11901899999998</v>
      </c>
      <c r="M281">
        <v>0.34628100000000001</v>
      </c>
      <c r="Q281">
        <v>168.128998</v>
      </c>
      <c r="R281">
        <v>7.8106999999999996E-2</v>
      </c>
      <c r="AA281">
        <v>125.318001</v>
      </c>
      <c r="AB281">
        <v>9.0231000000000006E-2</v>
      </c>
      <c r="AF281">
        <v>92.422996999999995</v>
      </c>
      <c r="AG281">
        <v>6.4813999999999997E-2</v>
      </c>
      <c r="AP281">
        <v>248.22200000000001</v>
      </c>
      <c r="AQ281">
        <v>0.141377</v>
      </c>
    </row>
    <row r="282" spans="2:43" x14ac:dyDescent="0.2">
      <c r="B282">
        <v>139.11799600000001</v>
      </c>
      <c r="C282">
        <v>9.7192000000000001E-2</v>
      </c>
      <c r="L282">
        <v>1181.2380370000001</v>
      </c>
      <c r="M282">
        <v>0.55594699999999997</v>
      </c>
      <c r="Q282">
        <v>165.06899999999999</v>
      </c>
      <c r="R282">
        <v>8.5609000000000005E-2</v>
      </c>
      <c r="AA282">
        <v>119.758003</v>
      </c>
      <c r="AB282">
        <v>7.5009999999999993E-2</v>
      </c>
      <c r="AF282">
        <v>11.861000000000001</v>
      </c>
      <c r="AG282">
        <v>1.3884000000000001E-2</v>
      </c>
      <c r="AP282">
        <v>381.08700599999997</v>
      </c>
      <c r="AQ282">
        <v>0.200318</v>
      </c>
    </row>
    <row r="283" spans="2:43" x14ac:dyDescent="0.2">
      <c r="B283">
        <v>140.205994</v>
      </c>
      <c r="C283">
        <v>7.7831999999999998E-2</v>
      </c>
      <c r="L283">
        <v>833.34497099999999</v>
      </c>
      <c r="M283">
        <v>0.40951599999999999</v>
      </c>
      <c r="Q283">
        <v>9.2639999999999993</v>
      </c>
      <c r="R283">
        <v>1.2234E-2</v>
      </c>
      <c r="AA283">
        <v>115.636002</v>
      </c>
      <c r="AB283">
        <v>6.8594000000000002E-2</v>
      </c>
      <c r="AF283">
        <v>12.023</v>
      </c>
      <c r="AG283">
        <v>1.3776999999999999E-2</v>
      </c>
      <c r="AP283">
        <v>345.43798800000002</v>
      </c>
      <c r="AQ283">
        <v>0.18440899999999999</v>
      </c>
    </row>
    <row r="284" spans="2:43" x14ac:dyDescent="0.2">
      <c r="B284">
        <v>436.69601399999999</v>
      </c>
      <c r="C284">
        <v>0.22156999999999999</v>
      </c>
      <c r="L284">
        <v>956.02697799999999</v>
      </c>
      <c r="M284">
        <v>0.471003</v>
      </c>
      <c r="Q284">
        <v>8.1649999999999991</v>
      </c>
      <c r="R284">
        <v>1.0833000000000001E-2</v>
      </c>
      <c r="AA284">
        <v>120.84899900000001</v>
      </c>
      <c r="AB284">
        <v>7.3638999999999996E-2</v>
      </c>
      <c r="AF284">
        <v>11.244999999999999</v>
      </c>
      <c r="AG284">
        <v>1.3481999999999999E-2</v>
      </c>
      <c r="AP284">
        <v>369.19400000000002</v>
      </c>
      <c r="AQ284">
        <v>0.197403</v>
      </c>
    </row>
    <row r="285" spans="2:43" x14ac:dyDescent="0.2">
      <c r="B285">
        <v>417.98001099999999</v>
      </c>
      <c r="C285">
        <v>0.20039799999999999</v>
      </c>
      <c r="L285">
        <v>741.89801</v>
      </c>
      <c r="M285">
        <v>0.38216800000000001</v>
      </c>
      <c r="Q285">
        <v>15.148</v>
      </c>
      <c r="R285">
        <v>1.6639999999999999E-2</v>
      </c>
      <c r="AA285">
        <v>222.50500500000001</v>
      </c>
      <c r="AB285">
        <v>0.116414</v>
      </c>
      <c r="AF285">
        <v>10.234999999999999</v>
      </c>
      <c r="AG285">
        <v>1.2666E-2</v>
      </c>
      <c r="AP285">
        <v>285.62298600000003</v>
      </c>
      <c r="AQ285">
        <v>0.16317999999999999</v>
      </c>
    </row>
    <row r="286" spans="2:43" x14ac:dyDescent="0.2">
      <c r="B286">
        <v>389.760986</v>
      </c>
      <c r="C286">
        <v>0.187698</v>
      </c>
      <c r="L286">
        <v>988.59301800000003</v>
      </c>
      <c r="M286">
        <v>0.49426300000000001</v>
      </c>
      <c r="Q286">
        <v>11.76</v>
      </c>
      <c r="R286">
        <v>1.4629E-2</v>
      </c>
      <c r="AA286">
        <v>103.61799600000001</v>
      </c>
      <c r="AB286">
        <v>6.8234000000000003E-2</v>
      </c>
      <c r="AF286">
        <v>11.243</v>
      </c>
      <c r="AG286">
        <v>1.47E-2</v>
      </c>
      <c r="AP286">
        <v>318.72900399999997</v>
      </c>
      <c r="AQ286">
        <v>0.179121</v>
      </c>
    </row>
    <row r="287" spans="2:43" x14ac:dyDescent="0.2">
      <c r="B287">
        <v>458.86599699999999</v>
      </c>
      <c r="C287">
        <v>0.214695</v>
      </c>
      <c r="L287">
        <v>789.07800299999997</v>
      </c>
      <c r="M287">
        <v>0.433145</v>
      </c>
      <c r="Q287">
        <v>10.785</v>
      </c>
      <c r="R287">
        <v>1.3517E-2</v>
      </c>
      <c r="AA287">
        <v>99.905997999999997</v>
      </c>
      <c r="AB287">
        <v>6.7327999999999999E-2</v>
      </c>
      <c r="AF287">
        <v>5.66</v>
      </c>
      <c r="AG287">
        <v>1.5391E-2</v>
      </c>
      <c r="AP287">
        <v>312.88299599999999</v>
      </c>
      <c r="AQ287">
        <v>0.18936</v>
      </c>
    </row>
    <row r="288" spans="2:43" x14ac:dyDescent="0.2">
      <c r="B288">
        <v>401.13000499999998</v>
      </c>
      <c r="C288">
        <v>0.19061700000000001</v>
      </c>
      <c r="L288">
        <v>784.24200399999995</v>
      </c>
      <c r="M288">
        <v>0.42801</v>
      </c>
      <c r="Q288">
        <v>46.576999999999998</v>
      </c>
      <c r="R288">
        <v>3.0994000000000001E-2</v>
      </c>
      <c r="AA288">
        <v>111.514</v>
      </c>
      <c r="AB288">
        <v>0.110337</v>
      </c>
      <c r="AF288">
        <v>6.8230000000000004</v>
      </c>
      <c r="AG288">
        <v>1.1452E-2</v>
      </c>
      <c r="AP288">
        <v>436.41101099999997</v>
      </c>
      <c r="AQ288">
        <v>0.25401699999999999</v>
      </c>
    </row>
    <row r="289" spans="2:43" x14ac:dyDescent="0.2">
      <c r="B289">
        <v>553.73699999999997</v>
      </c>
      <c r="C289">
        <v>0.24071699999999999</v>
      </c>
      <c r="L289">
        <v>616.99700900000005</v>
      </c>
      <c r="M289">
        <v>0.39421899999999999</v>
      </c>
      <c r="Q289">
        <v>40.701999999999998</v>
      </c>
      <c r="R289">
        <v>2.7795E-2</v>
      </c>
      <c r="AA289">
        <v>87.911002999999994</v>
      </c>
      <c r="AB289">
        <v>7.3191000000000006E-2</v>
      </c>
      <c r="AF289">
        <v>1.1459999999999999</v>
      </c>
      <c r="AG289">
        <v>6.1840000000000003E-3</v>
      </c>
      <c r="AP289">
        <v>334.29199199999999</v>
      </c>
      <c r="AQ289">
        <v>0.23816200000000001</v>
      </c>
    </row>
    <row r="290" spans="2:43" x14ac:dyDescent="0.2">
      <c r="B290">
        <v>114.31500200000001</v>
      </c>
      <c r="C290">
        <v>6.2775999999999998E-2</v>
      </c>
      <c r="L290">
        <v>561.78601100000003</v>
      </c>
      <c r="M290">
        <v>0.39038</v>
      </c>
      <c r="Q290">
        <v>23.164000000000001</v>
      </c>
      <c r="R290">
        <v>1.5618999999999999E-2</v>
      </c>
      <c r="AA290">
        <v>553.71899399999995</v>
      </c>
      <c r="AB290">
        <v>0.28387200000000001</v>
      </c>
      <c r="AF290">
        <v>0.8</v>
      </c>
      <c r="AG290">
        <v>5.3400000000000001E-3</v>
      </c>
      <c r="AP290">
        <v>290.35400399999997</v>
      </c>
      <c r="AQ290">
        <v>0.27799800000000002</v>
      </c>
    </row>
    <row r="291" spans="2:43" x14ac:dyDescent="0.2">
      <c r="B291">
        <v>53.749001</v>
      </c>
      <c r="C291">
        <v>3.3530999999999998E-2</v>
      </c>
      <c r="L291">
        <v>373.50698899999998</v>
      </c>
      <c r="M291">
        <v>0.370446</v>
      </c>
      <c r="Q291">
        <v>25.315000999999999</v>
      </c>
      <c r="R291">
        <v>1.6944000000000001E-2</v>
      </c>
      <c r="AA291">
        <v>489.78601099999997</v>
      </c>
      <c r="AB291">
        <v>0.27106400000000003</v>
      </c>
      <c r="AF291">
        <v>3.9689999999999999</v>
      </c>
      <c r="AG291">
        <v>6.9670000000000001E-3</v>
      </c>
      <c r="AP291">
        <v>172.63600199999999</v>
      </c>
      <c r="AQ291">
        <v>0.25800000000000001</v>
      </c>
    </row>
    <row r="293" spans="2:43" x14ac:dyDescent="0.2">
      <c r="B293">
        <f>SUM(B267:B291)</f>
        <v>6825.9110009999995</v>
      </c>
      <c r="L293">
        <f>SUM(L267:L291)</f>
        <v>12059.787034000001</v>
      </c>
      <c r="Q293">
        <f>SUM(Q267:Q291)</f>
        <v>2230.6850220000001</v>
      </c>
      <c r="AA293">
        <f>SUM(AA267:AA291)</f>
        <v>4527.9429980000004</v>
      </c>
      <c r="AF293">
        <f>SUM(AF267:AF291)</f>
        <v>1901.256983</v>
      </c>
      <c r="AP293">
        <f>SUM(AP267:AP291)</f>
        <v>4472.5629959999997</v>
      </c>
    </row>
    <row r="296" spans="2:43" x14ac:dyDescent="0.2">
      <c r="B296">
        <v>1345.654053</v>
      </c>
      <c r="C296">
        <v>0.80010700000000001</v>
      </c>
      <c r="L296">
        <v>506.63299599999999</v>
      </c>
      <c r="M296">
        <v>0.24890899999999999</v>
      </c>
      <c r="Q296">
        <v>455.46798699999999</v>
      </c>
      <c r="R296">
        <v>0.64993900000000004</v>
      </c>
      <c r="AA296">
        <v>90.650002000000001</v>
      </c>
      <c r="AB296">
        <v>9.2496999999999996E-2</v>
      </c>
      <c r="AF296">
        <v>903.49700900000005</v>
      </c>
      <c r="AG296">
        <v>0.54986199999999996</v>
      </c>
      <c r="AP296">
        <v>168.337006</v>
      </c>
      <c r="AQ296">
        <v>9.1999999999999998E-2</v>
      </c>
    </row>
    <row r="297" spans="2:43" x14ac:dyDescent="0.2">
      <c r="B297">
        <v>809.60400400000003</v>
      </c>
      <c r="C297">
        <v>0.39196599999999998</v>
      </c>
      <c r="L297">
        <v>529.71899399999995</v>
      </c>
      <c r="M297">
        <v>0.240036</v>
      </c>
      <c r="Q297">
        <v>528.49102800000003</v>
      </c>
      <c r="R297">
        <v>0.29247499999999998</v>
      </c>
      <c r="AA297">
        <v>54.810001</v>
      </c>
      <c r="AB297">
        <v>5.2567999999999997E-2</v>
      </c>
      <c r="AF297">
        <v>872.69799799999998</v>
      </c>
      <c r="AG297">
        <v>0.449795</v>
      </c>
      <c r="AP297">
        <v>47.618999000000002</v>
      </c>
      <c r="AQ297">
        <v>3.7010000000000001E-2</v>
      </c>
    </row>
    <row r="299" spans="2:43" x14ac:dyDescent="0.2">
      <c r="B299">
        <f>SUM(B296:B297)</f>
        <v>2155.258057</v>
      </c>
      <c r="L299">
        <f>SUM(L296:L297)</f>
        <v>1036.3519899999999</v>
      </c>
      <c r="Q299">
        <f>SUM(Q296:Q297)</f>
        <v>983.95901500000002</v>
      </c>
      <c r="AA299">
        <f>SUM(AA296:AA297)</f>
        <v>145.460003</v>
      </c>
      <c r="AF299">
        <f>SUM(AF296:AF297)</f>
        <v>1776.195007</v>
      </c>
      <c r="AP299">
        <f>SUM(AP296:AP297)</f>
        <v>215.956005</v>
      </c>
    </row>
    <row r="301" spans="2:43" x14ac:dyDescent="0.2">
      <c r="B301">
        <v>1345.654053</v>
      </c>
      <c r="C301">
        <v>0.80937999999999999</v>
      </c>
      <c r="L301">
        <v>506.63299599999999</v>
      </c>
      <c r="M301">
        <v>0.241731</v>
      </c>
      <c r="Q301">
        <v>455.46798699999999</v>
      </c>
      <c r="R301">
        <v>0.65335799999999999</v>
      </c>
      <c r="AA301">
        <v>90.650002000000001</v>
      </c>
      <c r="AB301">
        <v>9.0797000000000003E-2</v>
      </c>
      <c r="AF301">
        <v>903.49700900000005</v>
      </c>
      <c r="AG301">
        <v>0.53167900000000001</v>
      </c>
      <c r="AP301">
        <v>168.337006</v>
      </c>
      <c r="AQ301">
        <v>8.9892E-2</v>
      </c>
    </row>
    <row r="302" spans="2:43" x14ac:dyDescent="0.2">
      <c r="B302">
        <v>809.60400400000003</v>
      </c>
      <c r="C302">
        <v>0.42509200000000003</v>
      </c>
      <c r="L302">
        <v>529.71899399999995</v>
      </c>
      <c r="M302">
        <v>0.25424200000000002</v>
      </c>
      <c r="Q302">
        <v>528.49102800000003</v>
      </c>
      <c r="R302">
        <v>0.29119099999999998</v>
      </c>
      <c r="AA302">
        <v>54.810001</v>
      </c>
      <c r="AB302">
        <v>5.4136999999999998E-2</v>
      </c>
      <c r="AF302">
        <v>872.69799799999998</v>
      </c>
      <c r="AG302">
        <v>0.46243600000000001</v>
      </c>
      <c r="AP302">
        <v>47.618999000000002</v>
      </c>
      <c r="AQ302">
        <v>3.7721999999999999E-2</v>
      </c>
    </row>
    <row r="303" spans="2:43" x14ac:dyDescent="0.2">
      <c r="B303">
        <v>386.52398699999998</v>
      </c>
      <c r="C303">
        <v>0.195877</v>
      </c>
      <c r="L303">
        <v>51.832999999999998</v>
      </c>
      <c r="M303">
        <v>3.6250999999999999E-2</v>
      </c>
      <c r="Q303">
        <v>309.67099000000002</v>
      </c>
      <c r="R303">
        <v>0.16991600000000001</v>
      </c>
      <c r="AA303">
        <v>255.53199799999999</v>
      </c>
      <c r="AB303">
        <v>0.14516799999999999</v>
      </c>
      <c r="AF303">
        <v>614.32098399999995</v>
      </c>
      <c r="AG303">
        <v>0.29056900000000002</v>
      </c>
      <c r="AP303">
        <v>2.6930000000000001</v>
      </c>
      <c r="AQ303">
        <v>1.14E-2</v>
      </c>
    </row>
    <row r="304" spans="2:43" x14ac:dyDescent="0.2">
      <c r="B304">
        <v>1175.8129879999999</v>
      </c>
      <c r="C304">
        <v>0.52718900000000002</v>
      </c>
      <c r="L304">
        <v>347.76599099999999</v>
      </c>
      <c r="M304">
        <v>0.17207800000000001</v>
      </c>
      <c r="Q304">
        <v>575.58099400000003</v>
      </c>
      <c r="R304">
        <v>0.25251699999999999</v>
      </c>
      <c r="AA304">
        <v>501.27301</v>
      </c>
      <c r="AB304">
        <v>0.23049700000000001</v>
      </c>
      <c r="AF304">
        <v>1668.487061</v>
      </c>
      <c r="AG304">
        <v>0.76204899999999998</v>
      </c>
      <c r="AP304">
        <v>6.4969999999999999</v>
      </c>
      <c r="AQ304">
        <v>1.2525E-2</v>
      </c>
    </row>
    <row r="305" spans="2:43" x14ac:dyDescent="0.2">
      <c r="B305">
        <v>689.739014</v>
      </c>
      <c r="C305">
        <v>0.32336999999999999</v>
      </c>
      <c r="L305">
        <v>780.205017</v>
      </c>
      <c r="M305">
        <v>0.36363099999999998</v>
      </c>
      <c r="Q305">
        <v>244.11399800000001</v>
      </c>
      <c r="R305">
        <v>0.13469300000000001</v>
      </c>
      <c r="AA305">
        <v>1233.323975</v>
      </c>
      <c r="AB305">
        <v>0.50702100000000005</v>
      </c>
      <c r="AF305">
        <v>1588.1979980000001</v>
      </c>
      <c r="AG305">
        <v>0.67944099999999996</v>
      </c>
      <c r="AP305">
        <v>322.47500600000001</v>
      </c>
      <c r="AQ305">
        <v>0.15439</v>
      </c>
    </row>
    <row r="307" spans="2:43" x14ac:dyDescent="0.2">
      <c r="B307">
        <f>SUM(B301:B305)</f>
        <v>4407.3340459999999</v>
      </c>
      <c r="L307">
        <f>SUM(L301:L305)</f>
        <v>2216.1559980000002</v>
      </c>
      <c r="Q307">
        <f>SUM(Q301:Q305)</f>
        <v>2113.3249969999997</v>
      </c>
      <c r="AA307">
        <f>SUM(AA301:AA305)</f>
        <v>2135.5889859999997</v>
      </c>
      <c r="AF307">
        <f>SUM(AF301:AF305)</f>
        <v>5647.2010499999997</v>
      </c>
      <c r="AP307">
        <f>SUM(AP301:AP305)</f>
        <v>547.62101099999995</v>
      </c>
    </row>
    <row r="309" spans="2:43" x14ac:dyDescent="0.2">
      <c r="B309">
        <v>1345.654053</v>
      </c>
      <c r="C309">
        <v>0.79303800000000002</v>
      </c>
      <c r="L309">
        <v>506.63299599999999</v>
      </c>
      <c r="M309">
        <v>0.24487500000000001</v>
      </c>
      <c r="Q309">
        <v>455.46798699999999</v>
      </c>
      <c r="R309">
        <v>0.65101200000000004</v>
      </c>
      <c r="AA309">
        <v>90.650002000000001</v>
      </c>
      <c r="AB309">
        <v>9.0575000000000003E-2</v>
      </c>
      <c r="AF309">
        <v>903.49700900000005</v>
      </c>
      <c r="AG309">
        <v>0.54544300000000001</v>
      </c>
      <c r="AP309">
        <v>168.337006</v>
      </c>
      <c r="AQ309">
        <v>9.0856999999999993E-2</v>
      </c>
    </row>
    <row r="310" spans="2:43" x14ac:dyDescent="0.2">
      <c r="B310">
        <v>809.60400400000003</v>
      </c>
      <c r="C310">
        <v>0.51376500000000003</v>
      </c>
      <c r="L310">
        <v>529.71899399999995</v>
      </c>
      <c r="M310">
        <v>0.25237199999999999</v>
      </c>
      <c r="Q310">
        <v>528.49102800000003</v>
      </c>
      <c r="R310">
        <v>0.297342</v>
      </c>
      <c r="AA310">
        <v>54.810001</v>
      </c>
      <c r="AB310">
        <v>5.6323999999999999E-2</v>
      </c>
      <c r="AF310">
        <v>872.69799799999998</v>
      </c>
      <c r="AG310">
        <v>0.44282300000000002</v>
      </c>
      <c r="AP310">
        <v>47.618999000000002</v>
      </c>
      <c r="AQ310">
        <v>3.9789999999999999E-2</v>
      </c>
    </row>
    <row r="311" spans="2:43" x14ac:dyDescent="0.2">
      <c r="B311">
        <v>386.52398699999998</v>
      </c>
      <c r="C311">
        <v>0.198541</v>
      </c>
      <c r="L311">
        <v>51.832999999999998</v>
      </c>
      <c r="M311">
        <v>3.7512999999999998E-2</v>
      </c>
      <c r="Q311">
        <v>309.67099000000002</v>
      </c>
      <c r="R311">
        <v>0.20036300000000001</v>
      </c>
      <c r="AA311">
        <v>255.53199799999999</v>
      </c>
      <c r="AB311">
        <v>0.14105300000000001</v>
      </c>
      <c r="AF311">
        <v>614.32098399999995</v>
      </c>
      <c r="AG311">
        <v>0.29011799999999999</v>
      </c>
      <c r="AP311">
        <v>2.6930000000000001</v>
      </c>
      <c r="AQ311">
        <v>1.0426E-2</v>
      </c>
    </row>
    <row r="312" spans="2:43" x14ac:dyDescent="0.2">
      <c r="B312">
        <v>1175.8129879999999</v>
      </c>
      <c r="C312">
        <v>0.55492900000000001</v>
      </c>
      <c r="L312">
        <v>347.76599099999999</v>
      </c>
      <c r="M312">
        <v>0.16681000000000001</v>
      </c>
      <c r="Q312">
        <v>575.58099400000003</v>
      </c>
      <c r="R312">
        <v>0.25818999999999998</v>
      </c>
      <c r="AA312">
        <v>501.27301</v>
      </c>
      <c r="AB312">
        <v>0.23031299999999999</v>
      </c>
      <c r="AF312">
        <v>1668.487061</v>
      </c>
      <c r="AG312">
        <v>0.80099200000000004</v>
      </c>
      <c r="AP312">
        <v>6.4969999999999999</v>
      </c>
      <c r="AQ312">
        <v>1.2444E-2</v>
      </c>
    </row>
    <row r="313" spans="2:43" x14ac:dyDescent="0.2">
      <c r="B313">
        <v>689.739014</v>
      </c>
      <c r="C313">
        <v>0.32067400000000001</v>
      </c>
      <c r="L313">
        <v>780.205017</v>
      </c>
      <c r="M313">
        <v>0.38953700000000002</v>
      </c>
      <c r="Q313">
        <v>244.11399800000001</v>
      </c>
      <c r="R313">
        <v>0.134104</v>
      </c>
      <c r="AA313">
        <v>1233.323975</v>
      </c>
      <c r="AB313">
        <v>0.49592999999999998</v>
      </c>
      <c r="AF313">
        <v>1588.1979980000001</v>
      </c>
      <c r="AG313">
        <v>0.68104799999999999</v>
      </c>
      <c r="AP313">
        <v>322.47500600000001</v>
      </c>
      <c r="AQ313">
        <v>0.153582</v>
      </c>
    </row>
    <row r="314" spans="2:43" x14ac:dyDescent="0.2">
      <c r="B314">
        <v>1263.1800539999999</v>
      </c>
      <c r="C314">
        <v>0.54923599999999995</v>
      </c>
      <c r="L314">
        <v>1154.8289789999999</v>
      </c>
      <c r="M314">
        <v>0.54577600000000004</v>
      </c>
      <c r="Q314">
        <v>880.58300799999995</v>
      </c>
      <c r="R314">
        <v>0.35717500000000002</v>
      </c>
      <c r="AA314">
        <v>866.13500999999997</v>
      </c>
      <c r="AB314">
        <v>0.36847099999999999</v>
      </c>
      <c r="AF314">
        <v>499.95300300000002</v>
      </c>
      <c r="AG314">
        <v>0.24734100000000001</v>
      </c>
      <c r="AP314">
        <v>355.567993</v>
      </c>
      <c r="AQ314">
        <v>0.189915</v>
      </c>
    </row>
    <row r="315" spans="2:43" x14ac:dyDescent="0.2">
      <c r="B315">
        <v>1704.7879640000001</v>
      </c>
      <c r="C315">
        <v>0.75838799999999995</v>
      </c>
      <c r="L315">
        <v>2035.0780030000001</v>
      </c>
      <c r="M315">
        <v>0.89486200000000005</v>
      </c>
      <c r="Q315">
        <v>285.192993</v>
      </c>
      <c r="R315">
        <v>0.12693299999999999</v>
      </c>
      <c r="AA315">
        <v>479.68099999999998</v>
      </c>
      <c r="AB315">
        <v>0.212727</v>
      </c>
      <c r="AF315">
        <v>992.82299799999998</v>
      </c>
      <c r="AG315">
        <v>0.44691399999999998</v>
      </c>
      <c r="AP315">
        <v>173.00199900000001</v>
      </c>
      <c r="AQ315">
        <v>9.1675000000000006E-2</v>
      </c>
    </row>
    <row r="316" spans="2:43" x14ac:dyDescent="0.2">
      <c r="B316">
        <v>1623.5570070000001</v>
      </c>
      <c r="C316">
        <v>0.70150299999999999</v>
      </c>
      <c r="L316">
        <v>625.13098100000002</v>
      </c>
      <c r="M316">
        <v>0.28756799999999999</v>
      </c>
      <c r="Q316">
        <v>283.04599000000002</v>
      </c>
      <c r="R316">
        <v>0.126835</v>
      </c>
      <c r="AA316">
        <v>494.22100799999998</v>
      </c>
      <c r="AB316">
        <v>0.21869</v>
      </c>
      <c r="AF316">
        <v>610.88897699999995</v>
      </c>
      <c r="AG316">
        <v>0.26849299999999998</v>
      </c>
      <c r="AP316">
        <v>180.49499499999999</v>
      </c>
      <c r="AQ316">
        <v>9.3637999999999999E-2</v>
      </c>
    </row>
    <row r="317" spans="2:43" x14ac:dyDescent="0.2">
      <c r="B317">
        <v>291.49200400000001</v>
      </c>
      <c r="C317">
        <v>0.14413300000000001</v>
      </c>
      <c r="L317">
        <v>607.12902799999995</v>
      </c>
      <c r="M317">
        <v>0.29455500000000001</v>
      </c>
      <c r="Q317">
        <v>104.386002</v>
      </c>
      <c r="R317">
        <v>4.9889000000000003E-2</v>
      </c>
      <c r="AA317">
        <v>201.39300499999999</v>
      </c>
      <c r="AB317">
        <v>0.102205</v>
      </c>
      <c r="AF317">
        <v>620.11700399999995</v>
      </c>
      <c r="AG317">
        <v>0.29894599999999999</v>
      </c>
      <c r="AP317">
        <v>330.04800399999999</v>
      </c>
      <c r="AQ317">
        <v>0.14558099999999999</v>
      </c>
    </row>
    <row r="318" spans="2:43" x14ac:dyDescent="0.2">
      <c r="B318">
        <v>288.141998</v>
      </c>
      <c r="C318">
        <v>0.14147699999999999</v>
      </c>
      <c r="L318">
        <v>1055.1560059999999</v>
      </c>
      <c r="M318">
        <v>0.46894400000000003</v>
      </c>
      <c r="Q318">
        <v>127.69699900000001</v>
      </c>
      <c r="R318">
        <v>6.0415000000000003E-2</v>
      </c>
      <c r="AA318">
        <v>59.798000000000002</v>
      </c>
      <c r="AB318">
        <v>4.2097999999999997E-2</v>
      </c>
      <c r="AF318">
        <v>596.07598900000005</v>
      </c>
      <c r="AG318">
        <v>0.266148</v>
      </c>
      <c r="AP318">
        <v>338.29998799999998</v>
      </c>
      <c r="AQ318">
        <v>0.162466</v>
      </c>
    </row>
    <row r="320" spans="2:43" x14ac:dyDescent="0.2">
      <c r="B320">
        <f>SUM(B309:B318)</f>
        <v>9578.4930729999996</v>
      </c>
      <c r="L320">
        <f>SUM(L309:L318)</f>
        <v>7693.4789950000013</v>
      </c>
      <c r="Q320">
        <f>SUM(Q309:Q318)</f>
        <v>3794.2299890000004</v>
      </c>
      <c r="AA320">
        <f>SUM(AA309:AA318)</f>
        <v>4236.8170089999994</v>
      </c>
      <c r="AF320">
        <f>SUM(AF309:AF318)</f>
        <v>8967.0590209999991</v>
      </c>
      <c r="AP320">
        <f>SUM(AP309:AP318)</f>
        <v>1925.0339899999999</v>
      </c>
    </row>
    <row r="322" spans="2:43" x14ac:dyDescent="0.2">
      <c r="B322">
        <v>1345.654053</v>
      </c>
      <c r="C322">
        <v>0.81177600000000005</v>
      </c>
      <c r="L322">
        <v>506.63299599999999</v>
      </c>
      <c r="M322">
        <v>0.26950200000000002</v>
      </c>
      <c r="Q322">
        <v>455.46798699999999</v>
      </c>
      <c r="R322">
        <v>0.65698999999999996</v>
      </c>
      <c r="AA322">
        <v>90.650002000000001</v>
      </c>
      <c r="AB322">
        <v>9.0264999999999998E-2</v>
      </c>
      <c r="AF322">
        <v>903.49700900000005</v>
      </c>
      <c r="AG322">
        <v>0.54880099999999998</v>
      </c>
      <c r="AP322">
        <v>168.337006</v>
      </c>
      <c r="AQ322">
        <v>9.9454000000000001E-2</v>
      </c>
    </row>
    <row r="323" spans="2:43" x14ac:dyDescent="0.2">
      <c r="B323">
        <v>809.60400400000003</v>
      </c>
      <c r="C323">
        <v>0.43526999999999999</v>
      </c>
      <c r="L323">
        <v>529.71899399999995</v>
      </c>
      <c r="M323">
        <v>0.25890099999999999</v>
      </c>
      <c r="Q323">
        <v>528.49102800000003</v>
      </c>
      <c r="R323">
        <v>0.31807400000000002</v>
      </c>
      <c r="AA323">
        <v>54.810001</v>
      </c>
      <c r="AB323">
        <v>5.6316999999999999E-2</v>
      </c>
      <c r="AF323">
        <v>872.69799799999998</v>
      </c>
      <c r="AG323">
        <v>0.434728</v>
      </c>
      <c r="AP323">
        <v>47.618999000000002</v>
      </c>
      <c r="AQ323">
        <v>3.8178999999999998E-2</v>
      </c>
    </row>
    <row r="324" spans="2:43" x14ac:dyDescent="0.2">
      <c r="B324">
        <v>386.52398699999998</v>
      </c>
      <c r="C324">
        <v>0.20016900000000001</v>
      </c>
      <c r="L324">
        <v>51.832999999999998</v>
      </c>
      <c r="M324">
        <v>3.8934999999999997E-2</v>
      </c>
      <c r="Q324">
        <v>309.67099000000002</v>
      </c>
      <c r="R324">
        <v>0.175154</v>
      </c>
      <c r="AA324">
        <v>255.53199799999999</v>
      </c>
      <c r="AB324">
        <v>0.145423</v>
      </c>
      <c r="AF324">
        <v>614.32098399999995</v>
      </c>
      <c r="AG324">
        <v>0.316579</v>
      </c>
      <c r="AP324">
        <v>2.6930000000000001</v>
      </c>
      <c r="AQ324">
        <v>1.0709E-2</v>
      </c>
    </row>
    <row r="325" spans="2:43" x14ac:dyDescent="0.2">
      <c r="B325">
        <v>1175.8129879999999</v>
      </c>
      <c r="C325">
        <v>0.56310700000000002</v>
      </c>
      <c r="L325">
        <v>347.76599099999999</v>
      </c>
      <c r="M325">
        <v>0.178734</v>
      </c>
      <c r="Q325">
        <v>575.58099400000003</v>
      </c>
      <c r="R325">
        <v>0.26350499999999999</v>
      </c>
      <c r="AA325">
        <v>501.27301</v>
      </c>
      <c r="AB325">
        <v>0.235732</v>
      </c>
      <c r="AF325">
        <v>1668.487061</v>
      </c>
      <c r="AG325">
        <v>0.78121300000000005</v>
      </c>
      <c r="AP325">
        <v>6.4969999999999999</v>
      </c>
      <c r="AQ325">
        <v>1.3573999999999999E-2</v>
      </c>
    </row>
    <row r="326" spans="2:43" x14ac:dyDescent="0.2">
      <c r="B326">
        <v>689.739014</v>
      </c>
      <c r="C326">
        <v>0.31412400000000001</v>
      </c>
      <c r="L326">
        <v>780.205017</v>
      </c>
      <c r="M326">
        <v>0.37119799999999997</v>
      </c>
      <c r="Q326">
        <v>244.11399800000001</v>
      </c>
      <c r="R326">
        <v>0.136932</v>
      </c>
      <c r="AA326">
        <v>1233.323975</v>
      </c>
      <c r="AB326">
        <v>0.50824499999999995</v>
      </c>
      <c r="AF326">
        <v>1588.1979980000001</v>
      </c>
      <c r="AG326">
        <v>0.71997599999999995</v>
      </c>
      <c r="AP326">
        <v>322.47500600000001</v>
      </c>
      <c r="AQ326">
        <v>0.17376900000000001</v>
      </c>
    </row>
    <row r="327" spans="2:43" x14ac:dyDescent="0.2">
      <c r="B327">
        <v>1263.1800539999999</v>
      </c>
      <c r="C327">
        <v>0.54685600000000001</v>
      </c>
      <c r="L327">
        <v>1154.8289789999999</v>
      </c>
      <c r="M327">
        <v>0.527918</v>
      </c>
      <c r="Q327">
        <v>880.58300799999995</v>
      </c>
      <c r="R327">
        <v>0.39176899999999998</v>
      </c>
      <c r="AA327">
        <v>866.13500999999997</v>
      </c>
      <c r="AB327">
        <v>0.367705</v>
      </c>
      <c r="AF327">
        <v>499.95300300000002</v>
      </c>
      <c r="AG327">
        <v>0.245971</v>
      </c>
      <c r="AP327">
        <v>355.567993</v>
      </c>
      <c r="AQ327">
        <v>0.17226900000000001</v>
      </c>
    </row>
    <row r="328" spans="2:43" x14ac:dyDescent="0.2">
      <c r="B328">
        <v>1704.7879640000001</v>
      </c>
      <c r="C328">
        <v>0.74337600000000004</v>
      </c>
      <c r="L328">
        <v>2035.0780030000001</v>
      </c>
      <c r="M328">
        <v>0.89282300000000003</v>
      </c>
      <c r="Q328">
        <v>285.192993</v>
      </c>
      <c r="R328">
        <v>0.13101599999999999</v>
      </c>
      <c r="AA328">
        <v>479.68099999999998</v>
      </c>
      <c r="AB328">
        <v>0.21659400000000001</v>
      </c>
      <c r="AF328">
        <v>992.82299799999998</v>
      </c>
      <c r="AG328">
        <v>0.44826199999999999</v>
      </c>
      <c r="AP328">
        <v>173.00199900000001</v>
      </c>
      <c r="AQ328">
        <v>9.0883000000000005E-2</v>
      </c>
    </row>
    <row r="329" spans="2:43" x14ac:dyDescent="0.2">
      <c r="B329">
        <v>1623.5570070000001</v>
      </c>
      <c r="C329">
        <v>0.69005000000000005</v>
      </c>
      <c r="L329">
        <v>625.13098100000002</v>
      </c>
      <c r="M329">
        <v>0.282331</v>
      </c>
      <c r="Q329">
        <v>283.04599000000002</v>
      </c>
      <c r="R329">
        <v>0.131025</v>
      </c>
      <c r="AA329">
        <v>494.22100799999998</v>
      </c>
      <c r="AB329">
        <v>0.218858</v>
      </c>
      <c r="AF329">
        <v>610.88897699999995</v>
      </c>
      <c r="AG329">
        <v>0.27633200000000002</v>
      </c>
      <c r="AP329">
        <v>180.49499499999999</v>
      </c>
      <c r="AQ329">
        <v>9.3807000000000001E-2</v>
      </c>
    </row>
    <row r="330" spans="2:43" x14ac:dyDescent="0.2">
      <c r="B330">
        <v>291.49200400000001</v>
      </c>
      <c r="C330">
        <v>0.16609099999999999</v>
      </c>
      <c r="L330">
        <v>607.12902799999995</v>
      </c>
      <c r="M330">
        <v>0.28638799999999998</v>
      </c>
      <c r="Q330">
        <v>104.386002</v>
      </c>
      <c r="R330">
        <v>5.1742000000000003E-2</v>
      </c>
      <c r="AA330">
        <v>201.39300499999999</v>
      </c>
      <c r="AB330">
        <v>0.104063</v>
      </c>
      <c r="AF330">
        <v>620.11700399999995</v>
      </c>
      <c r="AG330">
        <v>0.31850200000000001</v>
      </c>
      <c r="AP330">
        <v>330.04800399999999</v>
      </c>
      <c r="AQ330">
        <v>0.14874999999999999</v>
      </c>
    </row>
    <row r="331" spans="2:43" x14ac:dyDescent="0.2">
      <c r="B331">
        <v>288.141998</v>
      </c>
      <c r="C331">
        <v>0.14716499999999999</v>
      </c>
      <c r="L331">
        <v>1055.1560059999999</v>
      </c>
      <c r="M331">
        <v>0.54039899999999996</v>
      </c>
      <c r="Q331">
        <v>127.69699900000001</v>
      </c>
      <c r="R331">
        <v>6.5967999999999999E-2</v>
      </c>
      <c r="AA331">
        <v>59.798000000000002</v>
      </c>
      <c r="AB331">
        <v>4.0320000000000002E-2</v>
      </c>
      <c r="AF331">
        <v>596.07598900000005</v>
      </c>
      <c r="AG331">
        <v>0.27740599999999999</v>
      </c>
      <c r="AP331">
        <v>338.29998799999998</v>
      </c>
      <c r="AQ331">
        <v>0.181811</v>
      </c>
    </row>
    <row r="332" spans="2:43" x14ac:dyDescent="0.2">
      <c r="B332">
        <v>569.341003</v>
      </c>
      <c r="C332">
        <v>0.26656999999999997</v>
      </c>
      <c r="L332">
        <v>1117.38501</v>
      </c>
      <c r="M332">
        <v>0.52064200000000005</v>
      </c>
      <c r="Q332">
        <v>502.26998900000001</v>
      </c>
      <c r="R332">
        <v>0.21893199999999999</v>
      </c>
      <c r="AA332">
        <v>51.508999000000003</v>
      </c>
      <c r="AB332">
        <v>4.0738000000000003E-2</v>
      </c>
      <c r="AF332">
        <v>95.722999999999999</v>
      </c>
      <c r="AG332">
        <v>5.4045000000000003E-2</v>
      </c>
      <c r="AP332">
        <v>377.06201199999998</v>
      </c>
      <c r="AQ332">
        <v>0.202431</v>
      </c>
    </row>
    <row r="333" spans="2:43" x14ac:dyDescent="0.2">
      <c r="B333">
        <v>421.52999899999998</v>
      </c>
      <c r="C333">
        <v>0.19950599999999999</v>
      </c>
      <c r="L333">
        <v>1564.035034</v>
      </c>
      <c r="M333">
        <v>0.75254100000000002</v>
      </c>
      <c r="Q333">
        <v>520.49902299999997</v>
      </c>
      <c r="R333">
        <v>0.23439599999999999</v>
      </c>
      <c r="AA333">
        <v>55.813000000000002</v>
      </c>
      <c r="AB333">
        <v>4.4655E-2</v>
      </c>
      <c r="AF333">
        <v>89.767998000000006</v>
      </c>
      <c r="AG333">
        <v>5.2208999999999998E-2</v>
      </c>
      <c r="AP333">
        <v>368.03100599999999</v>
      </c>
      <c r="AQ333">
        <v>0.17379900000000001</v>
      </c>
    </row>
    <row r="334" spans="2:43" x14ac:dyDescent="0.2">
      <c r="B334">
        <v>526.97198500000002</v>
      </c>
      <c r="C334">
        <v>0.24052000000000001</v>
      </c>
      <c r="L334">
        <v>1585.737061</v>
      </c>
      <c r="M334">
        <v>0.74810699999999997</v>
      </c>
      <c r="Q334">
        <v>557.45898399999999</v>
      </c>
      <c r="R334">
        <v>0.23589299999999999</v>
      </c>
      <c r="AA334">
        <v>58.247002000000002</v>
      </c>
      <c r="AB334">
        <v>4.6758000000000001E-2</v>
      </c>
      <c r="AF334">
        <v>82.426002999999994</v>
      </c>
      <c r="AG334">
        <v>4.9341000000000003E-2</v>
      </c>
      <c r="AP334">
        <v>506.76501500000001</v>
      </c>
      <c r="AQ334">
        <v>0.24443400000000001</v>
      </c>
    </row>
    <row r="335" spans="2:43" x14ac:dyDescent="0.2">
      <c r="B335">
        <v>499.82101399999999</v>
      </c>
      <c r="C335">
        <v>0.243642</v>
      </c>
      <c r="L335">
        <v>2529.8039549999999</v>
      </c>
      <c r="M335">
        <v>1.133893</v>
      </c>
      <c r="Q335">
        <v>268.73599200000001</v>
      </c>
      <c r="R335">
        <v>0.12923699999999999</v>
      </c>
      <c r="AA335">
        <v>1053.2490230000001</v>
      </c>
      <c r="AB335">
        <v>0.454876</v>
      </c>
      <c r="AF335">
        <v>116.096001</v>
      </c>
      <c r="AG335">
        <v>6.5820000000000004E-2</v>
      </c>
      <c r="AP335">
        <v>514.739014</v>
      </c>
      <c r="AQ335">
        <v>0.27606399999999998</v>
      </c>
    </row>
    <row r="336" spans="2:43" x14ac:dyDescent="0.2">
      <c r="B336">
        <v>254.516998</v>
      </c>
      <c r="C336">
        <v>0.12579000000000001</v>
      </c>
      <c r="L336">
        <v>1673.4849850000001</v>
      </c>
      <c r="M336">
        <v>0.76811399999999996</v>
      </c>
      <c r="Q336">
        <v>260.625</v>
      </c>
      <c r="R336">
        <v>0.12445000000000001</v>
      </c>
      <c r="AA336">
        <v>1004.153015</v>
      </c>
      <c r="AB336">
        <v>0.44452199999999997</v>
      </c>
      <c r="AF336">
        <v>112.431</v>
      </c>
      <c r="AG336">
        <v>6.3065999999999997E-2</v>
      </c>
      <c r="AP336">
        <v>450.45199600000001</v>
      </c>
      <c r="AQ336">
        <v>0.245867</v>
      </c>
    </row>
    <row r="337" spans="2:43" x14ac:dyDescent="0.2">
      <c r="B337">
        <v>235.82299800000001</v>
      </c>
      <c r="C337">
        <v>0.115046</v>
      </c>
      <c r="L337">
        <v>1266.9060059999999</v>
      </c>
      <c r="M337">
        <v>0.578206</v>
      </c>
      <c r="Q337">
        <v>253.391006</v>
      </c>
      <c r="R337">
        <v>0.12024</v>
      </c>
      <c r="AA337">
        <v>512.48699999999997</v>
      </c>
      <c r="AB337">
        <v>0.23327700000000001</v>
      </c>
      <c r="AF337">
        <v>98.175003000000004</v>
      </c>
      <c r="AG337">
        <v>5.7556999999999997E-2</v>
      </c>
      <c r="AP337">
        <v>472.80200200000002</v>
      </c>
      <c r="AQ337">
        <v>0.247473</v>
      </c>
    </row>
    <row r="338" spans="2:43" x14ac:dyDescent="0.2">
      <c r="B338">
        <v>229.046997</v>
      </c>
      <c r="C338">
        <v>0.118408</v>
      </c>
      <c r="L338">
        <v>2224.3059079999998</v>
      </c>
      <c r="M338">
        <v>0.93643600000000005</v>
      </c>
      <c r="Q338">
        <v>1370.5720209999999</v>
      </c>
      <c r="R338">
        <v>0.55085899999999999</v>
      </c>
      <c r="AA338">
        <v>535.00299099999995</v>
      </c>
      <c r="AB338">
        <v>0.277397</v>
      </c>
      <c r="AF338">
        <v>101.88200399999999</v>
      </c>
      <c r="AG338">
        <v>5.8048000000000002E-2</v>
      </c>
      <c r="AP338">
        <v>438.98498499999999</v>
      </c>
      <c r="AQ338">
        <v>0.22803000000000001</v>
      </c>
    </row>
    <row r="339" spans="2:43" x14ac:dyDescent="0.2">
      <c r="B339">
        <v>194.20500200000001</v>
      </c>
      <c r="C339">
        <v>9.9158999999999997E-2</v>
      </c>
      <c r="L339">
        <v>1828.3370359999999</v>
      </c>
      <c r="M339">
        <v>0.83300099999999999</v>
      </c>
      <c r="Q339">
        <v>1253.5410159999999</v>
      </c>
      <c r="R339">
        <v>0.51864100000000002</v>
      </c>
      <c r="AA339">
        <v>295.425995</v>
      </c>
      <c r="AB339">
        <v>0.141648</v>
      </c>
      <c r="AF339">
        <v>85.189003</v>
      </c>
      <c r="AG339">
        <v>5.4779000000000001E-2</v>
      </c>
      <c r="AP339">
        <v>730.94097899999997</v>
      </c>
      <c r="AQ339">
        <v>0.36977100000000002</v>
      </c>
    </row>
    <row r="340" spans="2:43" x14ac:dyDescent="0.2">
      <c r="B340">
        <v>507.94500699999998</v>
      </c>
      <c r="C340">
        <v>0.234789</v>
      </c>
      <c r="L340">
        <v>1116.6820070000001</v>
      </c>
      <c r="M340">
        <v>0.53468599999999999</v>
      </c>
      <c r="Q340">
        <v>1058.409058</v>
      </c>
      <c r="R340">
        <v>0.424377</v>
      </c>
      <c r="AA340">
        <v>315.53698700000001</v>
      </c>
      <c r="AB340">
        <v>0.15873899999999999</v>
      </c>
      <c r="AF340">
        <v>23.483000000000001</v>
      </c>
      <c r="AG340">
        <v>1.9354E-2</v>
      </c>
      <c r="AP340">
        <v>617.43298300000004</v>
      </c>
      <c r="AQ340">
        <v>0.33075500000000002</v>
      </c>
    </row>
    <row r="341" spans="2:43" x14ac:dyDescent="0.2">
      <c r="B341">
        <v>452.80398600000001</v>
      </c>
      <c r="C341">
        <v>0.21015500000000001</v>
      </c>
      <c r="L341">
        <v>1077.008057</v>
      </c>
      <c r="M341">
        <v>0.528775</v>
      </c>
      <c r="Q341">
        <v>4.3170000000000002</v>
      </c>
      <c r="R341">
        <v>8.0540000000000004E-3</v>
      </c>
      <c r="AA341">
        <v>329.07699600000001</v>
      </c>
      <c r="AB341">
        <v>0.16613700000000001</v>
      </c>
      <c r="AF341">
        <v>24.299999</v>
      </c>
      <c r="AG341">
        <v>1.9602999999999999E-2</v>
      </c>
      <c r="AP341">
        <v>336.36801100000002</v>
      </c>
      <c r="AQ341">
        <v>0.19847400000000001</v>
      </c>
    </row>
    <row r="342" spans="2:43" x14ac:dyDescent="0.2">
      <c r="B342">
        <v>423.05398600000001</v>
      </c>
      <c r="C342">
        <v>0.18007899999999999</v>
      </c>
      <c r="L342">
        <v>952.17797900000005</v>
      </c>
      <c r="M342">
        <v>0.51084399999999996</v>
      </c>
      <c r="Q342">
        <v>3.371</v>
      </c>
      <c r="R342">
        <v>8.7430000000000008E-3</v>
      </c>
      <c r="AA342">
        <v>1056.8630370000001</v>
      </c>
      <c r="AB342">
        <v>0.44817800000000002</v>
      </c>
      <c r="AF342">
        <v>13.965</v>
      </c>
      <c r="AG342">
        <v>1.5580999999999999E-2</v>
      </c>
      <c r="AP342">
        <v>375.99099699999999</v>
      </c>
      <c r="AQ342">
        <v>0.229462</v>
      </c>
    </row>
    <row r="343" spans="2:43" x14ac:dyDescent="0.2">
      <c r="B343">
        <v>187.746994</v>
      </c>
      <c r="C343">
        <v>9.8780999999999994E-2</v>
      </c>
      <c r="L343">
        <v>997.97198500000002</v>
      </c>
      <c r="M343">
        <v>0.58216199999999996</v>
      </c>
      <c r="Q343">
        <v>6.5469999999999997</v>
      </c>
      <c r="R343">
        <v>1.0147E-2</v>
      </c>
      <c r="AA343">
        <v>950.01599099999999</v>
      </c>
      <c r="AB343">
        <v>0.41856100000000002</v>
      </c>
      <c r="AF343">
        <v>14.266</v>
      </c>
      <c r="AG343">
        <v>1.4050999999999999E-2</v>
      </c>
      <c r="AP343">
        <v>290.36300699999998</v>
      </c>
      <c r="AQ343">
        <v>0.21132200000000001</v>
      </c>
    </row>
    <row r="344" spans="2:43" x14ac:dyDescent="0.2">
      <c r="B344">
        <v>141.921997</v>
      </c>
      <c r="C344">
        <v>7.3417999999999997E-2</v>
      </c>
      <c r="L344">
        <v>694.92297399999995</v>
      </c>
      <c r="M344">
        <v>0.406418</v>
      </c>
      <c r="Q344">
        <v>4.6239999999999997</v>
      </c>
      <c r="R344">
        <v>8.3490000000000005E-3</v>
      </c>
      <c r="AA344">
        <v>484.23498499999999</v>
      </c>
      <c r="AB344">
        <v>0.21682199999999999</v>
      </c>
      <c r="AF344">
        <v>12.151</v>
      </c>
      <c r="AG344">
        <v>1.5174E-2</v>
      </c>
      <c r="AP344">
        <v>327.17498799999998</v>
      </c>
      <c r="AQ344">
        <v>0.264934</v>
      </c>
    </row>
    <row r="345" spans="2:43" x14ac:dyDescent="0.2">
      <c r="B345">
        <v>147.76199299999999</v>
      </c>
      <c r="C345">
        <v>7.7216000000000007E-2</v>
      </c>
      <c r="L345">
        <v>559.90100099999995</v>
      </c>
      <c r="M345">
        <v>0.38595499999999999</v>
      </c>
      <c r="Q345">
        <v>3.831</v>
      </c>
      <c r="R345">
        <v>8.77E-3</v>
      </c>
      <c r="AA345">
        <v>398.70599399999998</v>
      </c>
      <c r="AB345">
        <v>0.185861</v>
      </c>
      <c r="AF345">
        <v>9.2409999999999997</v>
      </c>
      <c r="AG345">
        <v>1.2898E-2</v>
      </c>
      <c r="AP345">
        <v>261.55200200000002</v>
      </c>
      <c r="AQ345">
        <v>0.286167</v>
      </c>
    </row>
    <row r="346" spans="2:43" x14ac:dyDescent="0.2">
      <c r="B346">
        <v>78.586997999999994</v>
      </c>
      <c r="C346">
        <v>4.6074999999999998E-2</v>
      </c>
      <c r="L346">
        <v>373.63000499999998</v>
      </c>
      <c r="M346">
        <v>0.41397600000000001</v>
      </c>
      <c r="Q346">
        <v>1.29</v>
      </c>
      <c r="R346">
        <v>5.5300000000000002E-3</v>
      </c>
      <c r="AA346">
        <v>229.32600400000001</v>
      </c>
      <c r="AB346">
        <v>0.13272800000000001</v>
      </c>
      <c r="AF346">
        <v>9.5470000000000006</v>
      </c>
      <c r="AG346">
        <v>1.0814000000000001E-2</v>
      </c>
      <c r="AP346">
        <v>186.483002</v>
      </c>
      <c r="AQ346">
        <v>0.34690199999999999</v>
      </c>
    </row>
    <row r="348" spans="2:43" x14ac:dyDescent="0.2">
      <c r="B348">
        <f>SUM(B322:B346)</f>
        <v>14449.570029999999</v>
      </c>
      <c r="L348">
        <f>SUM(L322:L346)</f>
        <v>27255.767997999999</v>
      </c>
      <c r="Q348">
        <f>SUM(Q322:Q346)</f>
        <v>9863.7120779999987</v>
      </c>
      <c r="AA348">
        <f>SUM(AA322:AA346)</f>
        <v>11566.464028</v>
      </c>
      <c r="AF348">
        <f>SUM(AF322:AF346)</f>
        <v>9855.7020319999992</v>
      </c>
      <c r="AP348">
        <f>SUM(AP322:AP346)</f>
        <v>8180.1759890000003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8"/>
  <sheetViews>
    <sheetView workbookViewId="0">
      <selection activeCell="A9" sqref="A9:XFD9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75</v>
      </c>
      <c r="B1" s="9" t="s">
        <v>106</v>
      </c>
      <c r="C1" s="9" t="s">
        <v>44</v>
      </c>
      <c r="D1" s="9" t="s">
        <v>39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95.400002000000001</v>
      </c>
      <c r="C5" s="13">
        <v>0.95399999999999996</v>
      </c>
      <c r="D5" s="11">
        <v>499.56298800000002</v>
      </c>
      <c r="E5" s="31">
        <v>862</v>
      </c>
      <c r="F5" s="32">
        <v>118094</v>
      </c>
      <c r="G5" s="11"/>
      <c r="H5" s="11"/>
      <c r="I5" s="11"/>
      <c r="J5" s="37"/>
      <c r="K5" s="32"/>
      <c r="L5" s="13">
        <v>95.199996999999996</v>
      </c>
      <c r="M5" s="13">
        <v>0.95398700000000003</v>
      </c>
      <c r="N5" s="11">
        <v>348.76001000000002</v>
      </c>
      <c r="O5" s="37">
        <v>862</v>
      </c>
      <c r="P5" s="32">
        <v>17240</v>
      </c>
      <c r="Q5" s="9">
        <v>97.300003000000004</v>
      </c>
      <c r="R5" s="9">
        <v>0.97299999999999998</v>
      </c>
      <c r="S5" s="55">
        <v>137.85699500000001</v>
      </c>
      <c r="T5" s="39">
        <v>262</v>
      </c>
      <c r="U5" s="40">
        <v>49780</v>
      </c>
      <c r="V5" s="17"/>
      <c r="W5" s="17"/>
      <c r="X5" s="17"/>
      <c r="Y5" s="39"/>
      <c r="Z5" s="40"/>
      <c r="AA5" s="9">
        <v>97.199996999999996</v>
      </c>
      <c r="AB5" s="9">
        <v>0.97298799999999996</v>
      </c>
      <c r="AC5" s="17">
        <v>89.777000000000001</v>
      </c>
      <c r="AD5" s="39">
        <v>262</v>
      </c>
      <c r="AE5" s="40">
        <v>8908</v>
      </c>
      <c r="AF5" s="54">
        <v>97.599997999999999</v>
      </c>
      <c r="AG5" s="54">
        <v>0.97599999999999998</v>
      </c>
      <c r="AH5" s="23">
        <v>497.51901199999998</v>
      </c>
      <c r="AI5" s="46">
        <v>959</v>
      </c>
      <c r="AJ5" s="47">
        <v>202349</v>
      </c>
      <c r="AK5" s="23"/>
      <c r="AL5" s="23"/>
      <c r="AM5" s="23"/>
      <c r="AN5" s="46"/>
      <c r="AO5" s="47"/>
      <c r="AP5" s="54">
        <v>96.199996999999996</v>
      </c>
      <c r="AQ5" s="54">
        <v>0.97585599999999995</v>
      </c>
      <c r="AR5" s="23">
        <v>291.13400300000001</v>
      </c>
      <c r="AS5" s="46">
        <v>959</v>
      </c>
      <c r="AT5" s="47">
        <v>23975</v>
      </c>
    </row>
    <row r="6" spans="1:46" x14ac:dyDescent="0.2">
      <c r="A6" s="6" t="s">
        <v>31</v>
      </c>
      <c r="B6" s="12">
        <v>95</v>
      </c>
      <c r="C6" s="13">
        <v>0.952457</v>
      </c>
      <c r="D6" s="11">
        <v>1022.039978</v>
      </c>
      <c r="E6" s="31">
        <v>2458</v>
      </c>
      <c r="F6" s="32">
        <v>148418</v>
      </c>
      <c r="G6" s="11"/>
      <c r="H6" s="11"/>
      <c r="I6" s="11"/>
      <c r="J6" s="37"/>
      <c r="K6" s="32"/>
      <c r="L6" s="13">
        <v>94.650002000000001</v>
      </c>
      <c r="M6" s="13">
        <v>0.95244099999999998</v>
      </c>
      <c r="N6" s="11">
        <v>823.216004</v>
      </c>
      <c r="O6" s="37">
        <v>2458</v>
      </c>
      <c r="P6" s="32">
        <v>34796</v>
      </c>
      <c r="Q6" s="9">
        <v>97.25</v>
      </c>
      <c r="R6" s="9">
        <v>0.97261399999999998</v>
      </c>
      <c r="S6" s="17">
        <v>278.48500100000001</v>
      </c>
      <c r="T6" s="39">
        <v>814</v>
      </c>
      <c r="U6" s="40">
        <v>61372</v>
      </c>
      <c r="V6" s="17"/>
      <c r="W6" s="17"/>
      <c r="X6" s="17"/>
      <c r="Y6" s="39"/>
      <c r="Z6" s="40"/>
      <c r="AA6" s="9">
        <v>97.150002000000001</v>
      </c>
      <c r="AB6" s="9">
        <v>0.97260100000000005</v>
      </c>
      <c r="AC6" s="17">
        <v>162.55200199999999</v>
      </c>
      <c r="AD6" s="39">
        <v>814</v>
      </c>
      <c r="AE6" s="40">
        <v>17740</v>
      </c>
      <c r="AF6" s="54">
        <v>97.550003000000004</v>
      </c>
      <c r="AG6" s="54">
        <v>0.97561600000000004</v>
      </c>
      <c r="AH6" s="23">
        <v>1227.0360410000001</v>
      </c>
      <c r="AI6" s="46">
        <v>2744</v>
      </c>
      <c r="AJ6" s="47">
        <v>279104</v>
      </c>
      <c r="AK6" s="23"/>
      <c r="AL6" s="23"/>
      <c r="AM6" s="23"/>
      <c r="AN6" s="46"/>
      <c r="AO6" s="47"/>
      <c r="AP6" s="54">
        <v>95.300003000000004</v>
      </c>
      <c r="AQ6" s="54">
        <v>0.97548000000000001</v>
      </c>
      <c r="AR6" s="23">
        <v>629.90301499999998</v>
      </c>
      <c r="AS6" s="46">
        <v>2744</v>
      </c>
      <c r="AT6" s="47">
        <v>48965</v>
      </c>
    </row>
    <row r="7" spans="1:46" x14ac:dyDescent="0.2">
      <c r="A7" s="6" t="s">
        <v>32</v>
      </c>
      <c r="B7" s="12">
        <v>94.760002</v>
      </c>
      <c r="C7" s="13">
        <v>0.95122200000000001</v>
      </c>
      <c r="D7" s="11">
        <v>2454.2990110000001</v>
      </c>
      <c r="E7" s="31">
        <v>10162</v>
      </c>
      <c r="F7" s="32">
        <v>211427</v>
      </c>
      <c r="G7" s="11"/>
      <c r="H7" s="11"/>
      <c r="I7" s="11"/>
      <c r="J7" s="37"/>
      <c r="K7" s="32"/>
      <c r="L7" s="13">
        <v>94.199996999999996</v>
      </c>
      <c r="M7" s="13">
        <v>0.951183</v>
      </c>
      <c r="N7" s="11">
        <v>1684.7229930000001</v>
      </c>
      <c r="O7" s="37">
        <v>10162</v>
      </c>
      <c r="P7" s="32">
        <v>87940</v>
      </c>
      <c r="Q7" s="9">
        <v>95.959998999999996</v>
      </c>
      <c r="R7" s="9">
        <v>0.97204000000000002</v>
      </c>
      <c r="S7" s="17">
        <v>628.49499500000002</v>
      </c>
      <c r="T7" s="39">
        <v>4122</v>
      </c>
      <c r="U7" s="40">
        <v>93688</v>
      </c>
      <c r="V7" s="17"/>
      <c r="W7" s="17"/>
      <c r="X7" s="17"/>
      <c r="Y7" s="39"/>
      <c r="Z7" s="40"/>
      <c r="AA7" s="9">
        <v>96.279999000000004</v>
      </c>
      <c r="AB7" s="9">
        <v>0.97201700000000002</v>
      </c>
      <c r="AC7" s="17">
        <v>537.28099099999997</v>
      </c>
      <c r="AD7" s="39">
        <v>4122</v>
      </c>
      <c r="AE7" s="40">
        <v>45330</v>
      </c>
      <c r="AF7" s="54">
        <v>97.199996999999996</v>
      </c>
      <c r="AG7" s="54">
        <v>0.97489300000000001</v>
      </c>
      <c r="AH7" s="23">
        <v>1885.2150260000001</v>
      </c>
      <c r="AI7" s="46">
        <v>11350</v>
      </c>
      <c r="AJ7" s="47">
        <v>369529</v>
      </c>
      <c r="AK7" s="23"/>
      <c r="AL7" s="23"/>
      <c r="AM7" s="23"/>
      <c r="AN7" s="46"/>
      <c r="AO7" s="47"/>
      <c r="AP7" s="54">
        <v>93.760002</v>
      </c>
      <c r="AQ7" s="54">
        <v>0.97467199999999998</v>
      </c>
      <c r="AR7" s="23">
        <v>1940.1130370000001</v>
      </c>
      <c r="AS7" s="46">
        <v>11350</v>
      </c>
      <c r="AT7" s="47">
        <v>125483</v>
      </c>
    </row>
    <row r="8" spans="1:46" x14ac:dyDescent="0.2">
      <c r="A8" s="6" t="s">
        <v>33</v>
      </c>
      <c r="B8" s="12">
        <v>94.57</v>
      </c>
      <c r="C8" s="13">
        <v>0.95043599999999995</v>
      </c>
      <c r="D8" s="11">
        <v>3897.165986</v>
      </c>
      <c r="E8" s="31">
        <v>28848</v>
      </c>
      <c r="F8" s="32">
        <v>288224</v>
      </c>
      <c r="G8" s="11"/>
      <c r="H8" s="11"/>
      <c r="I8" s="11"/>
      <c r="J8" s="37"/>
      <c r="K8" s="32"/>
      <c r="L8" s="13">
        <v>93.449996999999996</v>
      </c>
      <c r="M8" s="13">
        <v>0.95036799999999999</v>
      </c>
      <c r="N8" s="11">
        <v>4524.6299749999998</v>
      </c>
      <c r="O8" s="37">
        <v>28848</v>
      </c>
      <c r="P8" s="32">
        <v>180447</v>
      </c>
      <c r="Q8" s="9">
        <v>93.470000999999996</v>
      </c>
      <c r="R8" s="9">
        <v>0.97119100000000003</v>
      </c>
      <c r="S8" s="17">
        <v>1354.476019</v>
      </c>
      <c r="T8" s="39">
        <v>13876</v>
      </c>
      <c r="U8" s="40">
        <v>125454</v>
      </c>
      <c r="V8" s="17"/>
      <c r="W8" s="17"/>
      <c r="X8" s="17"/>
      <c r="Y8" s="39"/>
      <c r="Z8" s="40"/>
      <c r="AA8" s="9">
        <v>92.730002999999996</v>
      </c>
      <c r="AB8" s="9">
        <v>0.97096099999999996</v>
      </c>
      <c r="AC8" s="17">
        <v>1416.1789859999999</v>
      </c>
      <c r="AD8" s="39">
        <v>13876</v>
      </c>
      <c r="AE8" s="40">
        <v>93276</v>
      </c>
      <c r="AF8" s="54">
        <v>96.400002000000001</v>
      </c>
      <c r="AG8" s="54">
        <v>0.97388600000000003</v>
      </c>
      <c r="AH8" s="23">
        <v>3008.9070270000002</v>
      </c>
      <c r="AI8" s="46">
        <v>32391</v>
      </c>
      <c r="AJ8" s="47">
        <v>456164</v>
      </c>
      <c r="AK8" s="23"/>
      <c r="AL8" s="23"/>
      <c r="AM8" s="23"/>
      <c r="AN8" s="46"/>
      <c r="AO8" s="47"/>
      <c r="AP8" s="54">
        <v>91.639999000000003</v>
      </c>
      <c r="AQ8" s="54">
        <v>0.97352899999999998</v>
      </c>
      <c r="AR8" s="23">
        <v>3554.8730310000001</v>
      </c>
      <c r="AS8" s="46">
        <v>32391</v>
      </c>
      <c r="AT8" s="47">
        <v>255516</v>
      </c>
    </row>
    <row r="9" spans="1:46" x14ac:dyDescent="0.2">
      <c r="A9" s="6" t="s">
        <v>39</v>
      </c>
      <c r="B9" s="12">
        <v>93.991996999999998</v>
      </c>
      <c r="C9" s="13">
        <v>0.94916400000000001</v>
      </c>
      <c r="D9" s="13">
        <v>8693.0739529999992</v>
      </c>
      <c r="E9" s="33">
        <v>95149</v>
      </c>
      <c r="F9" s="34">
        <v>416422</v>
      </c>
      <c r="G9" s="13"/>
      <c r="H9" s="13"/>
      <c r="I9" s="13"/>
      <c r="J9" s="33"/>
      <c r="K9" s="34"/>
      <c r="L9" s="13">
        <v>91.536002999999994</v>
      </c>
      <c r="M9" s="13">
        <v>0.94898700000000002</v>
      </c>
      <c r="N9" s="13">
        <v>12707.622955999999</v>
      </c>
      <c r="O9" s="33">
        <v>95149</v>
      </c>
      <c r="P9" s="34">
        <v>445651</v>
      </c>
      <c r="Q9" s="9">
        <v>91.003997999999996</v>
      </c>
      <c r="R9" s="9">
        <v>0.96969099999999997</v>
      </c>
      <c r="S9" s="19">
        <v>3176.3140330000001</v>
      </c>
      <c r="T9" s="41">
        <v>63751</v>
      </c>
      <c r="U9" s="42">
        <v>217552</v>
      </c>
      <c r="V9" s="19"/>
      <c r="W9" s="19"/>
      <c r="X9" s="19"/>
      <c r="Y9" s="41"/>
      <c r="Z9" s="42"/>
      <c r="AA9" s="9">
        <v>86.444000000000003</v>
      </c>
      <c r="AB9" s="9">
        <v>0.96869499999999997</v>
      </c>
      <c r="AC9" s="19">
        <v>3971.573965</v>
      </c>
      <c r="AD9" s="41">
        <v>63751</v>
      </c>
      <c r="AE9" s="42">
        <v>250948</v>
      </c>
      <c r="AF9" s="54">
        <v>92.403998999999999</v>
      </c>
      <c r="AG9" s="54">
        <v>0.97245700000000002</v>
      </c>
      <c r="AH9" s="25">
        <v>4587.8900110000004</v>
      </c>
      <c r="AI9" s="48">
        <v>105366</v>
      </c>
      <c r="AJ9" s="49">
        <v>592966</v>
      </c>
      <c r="AK9" s="25"/>
      <c r="AL9" s="25"/>
      <c r="AM9" s="25"/>
      <c r="AN9" s="48"/>
      <c r="AO9" s="49"/>
      <c r="AP9" s="54">
        <v>86.68</v>
      </c>
      <c r="AQ9" s="54">
        <v>0.97180999999999995</v>
      </c>
      <c r="AR9" s="25">
        <v>9415.1090179999992</v>
      </c>
      <c r="AS9" s="48">
        <v>105366</v>
      </c>
      <c r="AT9" s="49">
        <v>634273</v>
      </c>
    </row>
    <row r="10" spans="1:46" x14ac:dyDescent="0.2">
      <c r="A10" s="6"/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95.400002000000001</v>
      </c>
      <c r="C15" s="13">
        <v>0.95399999999999996</v>
      </c>
      <c r="D15" s="11">
        <v>504.42401100000001</v>
      </c>
      <c r="E15" s="31">
        <v>862</v>
      </c>
      <c r="F15" s="32">
        <v>56892</v>
      </c>
      <c r="G15" s="11"/>
      <c r="H15" s="11"/>
      <c r="I15" s="11"/>
      <c r="J15" s="37"/>
      <c r="K15" s="32"/>
      <c r="L15" s="13">
        <v>95.400002000000001</v>
      </c>
      <c r="M15" s="13">
        <v>0.95399999999999996</v>
      </c>
      <c r="N15" s="11">
        <v>410.18701199999998</v>
      </c>
      <c r="O15" s="37">
        <v>862</v>
      </c>
      <c r="P15" s="32">
        <v>14654</v>
      </c>
      <c r="Q15" s="9">
        <v>97.300003000000004</v>
      </c>
      <c r="R15" s="9">
        <v>0.97299999999999998</v>
      </c>
      <c r="S15" s="17">
        <v>143.57899499999999</v>
      </c>
      <c r="T15" s="39">
        <v>262</v>
      </c>
      <c r="U15" s="40">
        <v>35894</v>
      </c>
      <c r="V15" s="17"/>
      <c r="W15" s="17"/>
      <c r="X15" s="17"/>
      <c r="Y15" s="39"/>
      <c r="Z15" s="40"/>
      <c r="AA15" s="9">
        <v>97.300003000000004</v>
      </c>
      <c r="AB15" s="9">
        <v>0.97299999999999998</v>
      </c>
      <c r="AC15" s="17">
        <v>137.73899800000001</v>
      </c>
      <c r="AD15" s="39">
        <v>262</v>
      </c>
      <c r="AE15" s="40">
        <v>8384</v>
      </c>
      <c r="AF15" s="54">
        <v>97.599997999999999</v>
      </c>
      <c r="AG15" s="54">
        <v>0.97599999999999998</v>
      </c>
      <c r="AH15" s="23">
        <v>469.64099099999999</v>
      </c>
      <c r="AI15" s="46">
        <v>959</v>
      </c>
      <c r="AJ15" s="47">
        <v>28770</v>
      </c>
      <c r="AK15" s="23"/>
      <c r="AL15" s="23"/>
      <c r="AM15" s="23"/>
      <c r="AN15" s="46"/>
      <c r="AO15" s="47"/>
      <c r="AP15" s="54">
        <v>97.599997999999999</v>
      </c>
      <c r="AQ15" s="54">
        <v>0.97599999999999998</v>
      </c>
      <c r="AR15" s="23">
        <v>364.47299199999998</v>
      </c>
      <c r="AS15" s="46">
        <v>959</v>
      </c>
      <c r="AT15" s="47">
        <v>13426</v>
      </c>
    </row>
    <row r="16" spans="1:46" x14ac:dyDescent="0.2">
      <c r="A16" s="6" t="s">
        <v>31</v>
      </c>
      <c r="B16" s="12">
        <v>95.199996999999996</v>
      </c>
      <c r="C16" s="13">
        <v>0.95246399999999998</v>
      </c>
      <c r="D16" s="11">
        <v>1386.330017</v>
      </c>
      <c r="E16" s="31">
        <v>2458</v>
      </c>
      <c r="F16" s="32">
        <v>90408</v>
      </c>
      <c r="G16" s="11"/>
      <c r="H16" s="11"/>
      <c r="I16" s="11"/>
      <c r="J16" s="37"/>
      <c r="K16" s="32"/>
      <c r="L16" s="13">
        <v>95.150002000000001</v>
      </c>
      <c r="M16" s="13">
        <v>0.95246200000000003</v>
      </c>
      <c r="N16" s="11">
        <v>915.23300200000006</v>
      </c>
      <c r="O16" s="37">
        <v>2458</v>
      </c>
      <c r="P16" s="32">
        <v>29018</v>
      </c>
      <c r="Q16" s="9">
        <v>97.25</v>
      </c>
      <c r="R16" s="9">
        <v>0.97261399999999998</v>
      </c>
      <c r="S16" s="17">
        <v>433.43000799999999</v>
      </c>
      <c r="T16" s="39">
        <v>814</v>
      </c>
      <c r="U16" s="40">
        <v>55214</v>
      </c>
      <c r="V16" s="17"/>
      <c r="W16" s="17"/>
      <c r="X16" s="17"/>
      <c r="Y16" s="39"/>
      <c r="Z16" s="40"/>
      <c r="AA16" s="9">
        <v>97.150002000000001</v>
      </c>
      <c r="AB16" s="9">
        <v>0.972611</v>
      </c>
      <c r="AC16" s="17">
        <v>295.76599099999999</v>
      </c>
      <c r="AD16" s="39">
        <v>814</v>
      </c>
      <c r="AE16" s="40">
        <v>16664</v>
      </c>
      <c r="AF16" s="54">
        <v>97.550003000000004</v>
      </c>
      <c r="AG16" s="54">
        <v>0.97561600000000004</v>
      </c>
      <c r="AH16" s="23">
        <v>1167.648987</v>
      </c>
      <c r="AI16" s="46">
        <v>2744</v>
      </c>
      <c r="AJ16" s="47">
        <v>51975</v>
      </c>
      <c r="AK16" s="23"/>
      <c r="AL16" s="23"/>
      <c r="AM16" s="23"/>
      <c r="AN16" s="46"/>
      <c r="AO16" s="47"/>
      <c r="AP16" s="54">
        <v>97.400002000000001</v>
      </c>
      <c r="AQ16" s="54">
        <v>0.97561500000000001</v>
      </c>
      <c r="AR16" s="23">
        <v>814.03100600000005</v>
      </c>
      <c r="AS16" s="46">
        <v>2744</v>
      </c>
      <c r="AT16" s="47">
        <v>27706</v>
      </c>
    </row>
    <row r="17" spans="1:46" x14ac:dyDescent="0.2">
      <c r="A17" s="6" t="s">
        <v>32</v>
      </c>
      <c r="B17" s="12">
        <v>95.059997999999993</v>
      </c>
      <c r="C17" s="13">
        <v>0.95124299999999995</v>
      </c>
      <c r="D17" s="11">
        <v>3578.3890369999999</v>
      </c>
      <c r="E17" s="31">
        <v>10162</v>
      </c>
      <c r="F17" s="32">
        <v>155578</v>
      </c>
      <c r="G17" s="11"/>
      <c r="H17" s="11"/>
      <c r="I17" s="11"/>
      <c r="J17" s="37"/>
      <c r="K17" s="32"/>
      <c r="L17" s="13">
        <v>94.440002000000007</v>
      </c>
      <c r="M17" s="13">
        <v>0.95122600000000002</v>
      </c>
      <c r="N17" s="11">
        <v>3674.4200139999998</v>
      </c>
      <c r="O17" s="37">
        <v>10162</v>
      </c>
      <c r="P17" s="32">
        <v>74458</v>
      </c>
      <c r="Q17" s="9">
        <v>97.18</v>
      </c>
      <c r="R17" s="9">
        <v>0.97206700000000001</v>
      </c>
      <c r="S17" s="17">
        <v>1232.8009939999999</v>
      </c>
      <c r="T17" s="39">
        <v>4122</v>
      </c>
      <c r="U17" s="40">
        <v>83360</v>
      </c>
      <c r="V17" s="17"/>
      <c r="W17" s="17"/>
      <c r="X17" s="17"/>
      <c r="Y17" s="39"/>
      <c r="Z17" s="40"/>
      <c r="AA17" s="9">
        <v>96.839995999999999</v>
      </c>
      <c r="AB17" s="9">
        <v>0.97204800000000002</v>
      </c>
      <c r="AC17" s="17">
        <v>1285.5199889999999</v>
      </c>
      <c r="AD17" s="39">
        <v>4122</v>
      </c>
      <c r="AE17" s="40">
        <v>42044</v>
      </c>
      <c r="AF17" s="54">
        <v>97.32</v>
      </c>
      <c r="AG17" s="54">
        <v>0.97489499999999996</v>
      </c>
      <c r="AH17" s="23">
        <v>2852.844971</v>
      </c>
      <c r="AI17" s="46">
        <v>11350</v>
      </c>
      <c r="AJ17" s="47">
        <v>113672</v>
      </c>
      <c r="AK17" s="23"/>
      <c r="AL17" s="23"/>
      <c r="AM17" s="23"/>
      <c r="AN17" s="46"/>
      <c r="AO17" s="47"/>
      <c r="AP17" s="54">
        <v>95.879997000000003</v>
      </c>
      <c r="AQ17" s="54">
        <v>0.97485699999999997</v>
      </c>
      <c r="AR17" s="23">
        <v>1568.4000100000001</v>
      </c>
      <c r="AS17" s="46">
        <v>11350</v>
      </c>
      <c r="AT17" s="47">
        <v>69800</v>
      </c>
    </row>
    <row r="18" spans="1:46" x14ac:dyDescent="0.2">
      <c r="A18" s="6" t="s">
        <v>33</v>
      </c>
      <c r="B18" s="12">
        <v>94.959998999999996</v>
      </c>
      <c r="C18" s="13">
        <v>0.95046299999999995</v>
      </c>
      <c r="D18" s="11">
        <v>6486.0870969999996</v>
      </c>
      <c r="E18" s="31">
        <v>28848</v>
      </c>
      <c r="F18" s="32">
        <v>228192</v>
      </c>
      <c r="G18" s="11"/>
      <c r="H18" s="11"/>
      <c r="I18" s="11"/>
      <c r="J18" s="37"/>
      <c r="K18" s="32"/>
      <c r="L18" s="13">
        <v>94.050003000000004</v>
      </c>
      <c r="M18" s="13">
        <v>0.95041600000000004</v>
      </c>
      <c r="N18" s="11">
        <v>7298.7710889999998</v>
      </c>
      <c r="O18" s="37">
        <v>28848</v>
      </c>
      <c r="P18" s="32">
        <v>152462</v>
      </c>
      <c r="Q18" s="9">
        <v>96.980002999999996</v>
      </c>
      <c r="R18" s="9">
        <v>0.971499</v>
      </c>
      <c r="S18" s="17">
        <v>2708.2219930000001</v>
      </c>
      <c r="T18" s="39">
        <v>13876</v>
      </c>
      <c r="U18" s="40">
        <v>117085</v>
      </c>
      <c r="V18" s="17"/>
      <c r="W18" s="17"/>
      <c r="X18" s="17"/>
      <c r="Y18" s="39"/>
      <c r="Z18" s="40"/>
      <c r="AA18" s="9">
        <v>96.669998000000007</v>
      </c>
      <c r="AB18" s="9">
        <v>0.97147799999999995</v>
      </c>
      <c r="AC18" s="17">
        <v>2694.4739840000002</v>
      </c>
      <c r="AD18" s="39">
        <v>13876</v>
      </c>
      <c r="AE18" s="40">
        <v>87865</v>
      </c>
      <c r="AF18" s="54">
        <v>96.519997000000004</v>
      </c>
      <c r="AG18" s="54">
        <v>0.97388399999999997</v>
      </c>
      <c r="AH18" s="23">
        <v>5823.5220339999996</v>
      </c>
      <c r="AI18" s="46">
        <v>32391</v>
      </c>
      <c r="AJ18" s="47">
        <v>196988</v>
      </c>
      <c r="AK18" s="23"/>
      <c r="AL18" s="23"/>
      <c r="AM18" s="23"/>
      <c r="AN18" s="46"/>
      <c r="AO18" s="47"/>
      <c r="AP18" s="54">
        <v>93.970000999999996</v>
      </c>
      <c r="AQ18" s="54">
        <v>0.97376300000000005</v>
      </c>
      <c r="AR18" s="23">
        <v>2687.1330029999999</v>
      </c>
      <c r="AS18" s="46">
        <v>32391</v>
      </c>
      <c r="AT18" s="47">
        <v>144870</v>
      </c>
    </row>
    <row r="19" spans="1:46" x14ac:dyDescent="0.2">
      <c r="A19" s="6" t="s">
        <v>39</v>
      </c>
      <c r="B19" s="12">
        <v>94.748001000000002</v>
      </c>
      <c r="C19" s="13">
        <v>0.94920599999999999</v>
      </c>
      <c r="D19" s="13">
        <v>13431.705225</v>
      </c>
      <c r="E19" s="33">
        <v>95149</v>
      </c>
      <c r="F19" s="34">
        <v>356526</v>
      </c>
      <c r="G19" s="13"/>
      <c r="H19" s="13"/>
      <c r="I19" s="13"/>
      <c r="J19" s="33"/>
      <c r="K19" s="34"/>
      <c r="L19" s="13">
        <v>93.503997999999996</v>
      </c>
      <c r="M19" s="13">
        <v>0.94911699999999999</v>
      </c>
      <c r="N19" s="13">
        <v>21106.458130999999</v>
      </c>
      <c r="O19" s="33">
        <v>95149</v>
      </c>
      <c r="P19" s="34">
        <v>417666</v>
      </c>
      <c r="Q19" s="9">
        <v>96.019997000000004</v>
      </c>
      <c r="R19" s="9">
        <v>0.97040999999999999</v>
      </c>
      <c r="S19" s="19">
        <v>5170.2080130000004</v>
      </c>
      <c r="T19" s="41">
        <v>63751</v>
      </c>
      <c r="U19" s="42">
        <v>205400</v>
      </c>
      <c r="V19" s="19"/>
      <c r="W19" s="19"/>
      <c r="X19" s="19"/>
      <c r="Y19" s="41"/>
      <c r="Z19" s="42"/>
      <c r="AA19" s="9">
        <v>95.952003000000005</v>
      </c>
      <c r="AB19" s="9">
        <v>0.97041500000000003</v>
      </c>
      <c r="AC19" s="19">
        <v>6647.2149820000004</v>
      </c>
      <c r="AD19" s="41">
        <v>63751</v>
      </c>
      <c r="AE19" s="42">
        <v>242698</v>
      </c>
      <c r="AF19" s="54">
        <v>95.540001000000004</v>
      </c>
      <c r="AG19" s="54">
        <v>0.972549</v>
      </c>
      <c r="AH19" s="25">
        <v>9880.3200300000008</v>
      </c>
      <c r="AI19" s="48">
        <v>105366</v>
      </c>
      <c r="AJ19" s="49">
        <v>319351</v>
      </c>
      <c r="AK19" s="25"/>
      <c r="AL19" s="25"/>
      <c r="AM19" s="25"/>
      <c r="AN19" s="48"/>
      <c r="AO19" s="49"/>
      <c r="AP19" s="54">
        <v>88.867996000000005</v>
      </c>
      <c r="AQ19" s="54">
        <v>0.97214400000000001</v>
      </c>
      <c r="AR19" s="25">
        <v>8305.0549350000001</v>
      </c>
      <c r="AS19" s="48">
        <v>105366</v>
      </c>
      <c r="AT19" s="49">
        <v>363795</v>
      </c>
    </row>
    <row r="20" spans="1:46" x14ac:dyDescent="0.2">
      <c r="A20" s="6"/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95.400002000000001</v>
      </c>
      <c r="C25" s="13">
        <v>0.95399999999999996</v>
      </c>
      <c r="D25" s="11">
        <v>359.63699300000002</v>
      </c>
      <c r="E25" s="31">
        <v>862</v>
      </c>
      <c r="F25" s="32">
        <v>74132</v>
      </c>
      <c r="G25" s="11"/>
      <c r="H25" s="11"/>
      <c r="I25" s="11"/>
      <c r="J25" s="37"/>
      <c r="K25" s="32"/>
      <c r="L25" s="13">
        <v>90</v>
      </c>
      <c r="M25" s="13">
        <v>0.95110099999999997</v>
      </c>
      <c r="N25" s="11">
        <v>141.67399599999999</v>
      </c>
      <c r="O25" s="37">
        <v>862</v>
      </c>
      <c r="P25" s="32">
        <v>13792</v>
      </c>
      <c r="Q25" s="9">
        <v>94.199996999999996</v>
      </c>
      <c r="R25" s="9">
        <v>0.96664600000000001</v>
      </c>
      <c r="S25" s="17">
        <v>49.363998000000002</v>
      </c>
      <c r="T25" s="39">
        <v>262</v>
      </c>
      <c r="U25" s="40">
        <v>9694</v>
      </c>
      <c r="V25" s="17"/>
      <c r="W25" s="17"/>
      <c r="X25" s="17"/>
      <c r="Y25" s="39"/>
      <c r="Z25" s="40"/>
      <c r="AA25" s="9">
        <v>91.900002000000001</v>
      </c>
      <c r="AB25" s="9">
        <v>0.96320600000000001</v>
      </c>
      <c r="AC25" s="17">
        <v>46.686999999999998</v>
      </c>
      <c r="AD25" s="39">
        <v>262</v>
      </c>
      <c r="AE25" s="40">
        <v>7336</v>
      </c>
      <c r="AF25" s="54">
        <v>79.199996999999996</v>
      </c>
      <c r="AG25" s="54">
        <v>0.96576700000000004</v>
      </c>
      <c r="AH25" s="23">
        <v>103.674004</v>
      </c>
      <c r="AI25" s="46">
        <v>959</v>
      </c>
      <c r="AJ25" s="47">
        <v>18221</v>
      </c>
      <c r="AK25" s="23"/>
      <c r="AL25" s="23"/>
      <c r="AM25" s="23"/>
      <c r="AN25" s="46"/>
      <c r="AO25" s="47"/>
      <c r="AP25" s="54">
        <v>74.599997999999999</v>
      </c>
      <c r="AQ25" s="54">
        <v>0.939299</v>
      </c>
      <c r="AR25" s="23">
        <v>82.263999999999996</v>
      </c>
      <c r="AS25" s="46">
        <v>959</v>
      </c>
      <c r="AT25" s="47">
        <v>12467</v>
      </c>
    </row>
    <row r="26" spans="1:46" x14ac:dyDescent="0.2">
      <c r="A26" s="6" t="s">
        <v>31</v>
      </c>
      <c r="B26" s="12">
        <v>95.150002000000001</v>
      </c>
      <c r="C26" s="13">
        <v>0.95246299999999995</v>
      </c>
      <c r="D26" s="11">
        <v>782.44900500000006</v>
      </c>
      <c r="E26" s="31">
        <v>2458</v>
      </c>
      <c r="F26" s="32">
        <v>110840</v>
      </c>
      <c r="G26" s="11"/>
      <c r="H26" s="11"/>
      <c r="I26" s="11"/>
      <c r="J26" s="37"/>
      <c r="K26" s="32"/>
      <c r="L26" s="13">
        <v>89.949996999999996</v>
      </c>
      <c r="M26" s="13">
        <v>0.95023800000000003</v>
      </c>
      <c r="N26" s="11">
        <v>351.42099000000002</v>
      </c>
      <c r="O26" s="37">
        <v>2458</v>
      </c>
      <c r="P26" s="32">
        <v>28156</v>
      </c>
      <c r="Q26" s="9">
        <v>93.150002000000001</v>
      </c>
      <c r="R26" s="9">
        <v>0.97197999999999996</v>
      </c>
      <c r="S26" s="17">
        <v>113.671997</v>
      </c>
      <c r="T26" s="39">
        <v>814</v>
      </c>
      <c r="U26" s="40">
        <v>22390</v>
      </c>
      <c r="V26" s="17"/>
      <c r="W26" s="17"/>
      <c r="X26" s="17"/>
      <c r="Y26" s="39"/>
      <c r="Z26" s="40"/>
      <c r="AA26" s="9">
        <v>91.800003000000004</v>
      </c>
      <c r="AB26" s="9">
        <v>0.96962499999999996</v>
      </c>
      <c r="AC26" s="17">
        <v>105.626999</v>
      </c>
      <c r="AD26" s="39">
        <v>814</v>
      </c>
      <c r="AE26" s="40">
        <v>14512</v>
      </c>
      <c r="AF26" s="54">
        <v>80</v>
      </c>
      <c r="AG26" s="54">
        <v>0.96966300000000005</v>
      </c>
      <c r="AH26" s="23">
        <v>164.55800300000001</v>
      </c>
      <c r="AI26" s="46">
        <v>2744</v>
      </c>
      <c r="AJ26" s="47">
        <v>39641</v>
      </c>
      <c r="AK26" s="23"/>
      <c r="AL26" s="23"/>
      <c r="AM26" s="23"/>
      <c r="AN26" s="46"/>
      <c r="AO26" s="47"/>
      <c r="AP26" s="54">
        <v>72.150002000000001</v>
      </c>
      <c r="AQ26" s="54">
        <v>0.96214299999999997</v>
      </c>
      <c r="AR26" s="23">
        <v>256.55800599999998</v>
      </c>
      <c r="AS26" s="46">
        <v>2744</v>
      </c>
      <c r="AT26" s="47">
        <v>24962</v>
      </c>
    </row>
    <row r="27" spans="1:46" x14ac:dyDescent="0.2">
      <c r="A27" s="6" t="s">
        <v>32</v>
      </c>
      <c r="B27" s="12">
        <v>94.919998000000007</v>
      </c>
      <c r="C27" s="13">
        <v>0.951237</v>
      </c>
      <c r="D27" s="11">
        <v>1389.9839930000001</v>
      </c>
      <c r="E27" s="31">
        <v>10162</v>
      </c>
      <c r="F27" s="32">
        <v>167522</v>
      </c>
      <c r="G27" s="11"/>
      <c r="H27" s="11"/>
      <c r="I27" s="11"/>
      <c r="J27" s="37"/>
      <c r="K27" s="32"/>
      <c r="L27" s="13">
        <v>88.580001999999993</v>
      </c>
      <c r="M27" s="13">
        <v>0.95020400000000005</v>
      </c>
      <c r="N27" s="11">
        <v>948.465011</v>
      </c>
      <c r="O27" s="37">
        <v>10162</v>
      </c>
      <c r="P27" s="32">
        <v>73596</v>
      </c>
      <c r="Q27" s="9">
        <v>92.32</v>
      </c>
      <c r="R27" s="9">
        <v>0.971244</v>
      </c>
      <c r="S27" s="17">
        <v>323.81999500000001</v>
      </c>
      <c r="T27" s="39">
        <v>4122</v>
      </c>
      <c r="U27" s="40">
        <v>50842</v>
      </c>
      <c r="V27" s="17"/>
      <c r="W27" s="17"/>
      <c r="X27" s="17"/>
      <c r="Y27" s="39"/>
      <c r="Z27" s="40"/>
      <c r="AA27" s="9">
        <v>88.980002999999996</v>
      </c>
      <c r="AB27" s="9">
        <v>0.97054499999999999</v>
      </c>
      <c r="AC27" s="17">
        <v>356.38199600000002</v>
      </c>
      <c r="AD27" s="39">
        <v>4122</v>
      </c>
      <c r="AE27" s="40">
        <v>37960</v>
      </c>
      <c r="AF27" s="54">
        <v>75.400002000000001</v>
      </c>
      <c r="AG27" s="54">
        <v>0.97062700000000002</v>
      </c>
      <c r="AH27" s="23">
        <v>718.60600699999998</v>
      </c>
      <c r="AI27" s="46">
        <v>11350</v>
      </c>
      <c r="AJ27" s="47">
        <v>101338</v>
      </c>
      <c r="AK27" s="23"/>
      <c r="AL27" s="23"/>
      <c r="AM27" s="23"/>
      <c r="AN27" s="46"/>
      <c r="AO27" s="47"/>
      <c r="AP27" s="54">
        <v>67.440002000000007</v>
      </c>
      <c r="AQ27" s="54">
        <v>0.96404999999999996</v>
      </c>
      <c r="AR27" s="23">
        <v>482.319008</v>
      </c>
      <c r="AS27" s="46">
        <v>11350</v>
      </c>
      <c r="AT27" s="47">
        <v>67056</v>
      </c>
    </row>
    <row r="28" spans="1:46" x14ac:dyDescent="0.2">
      <c r="A28" s="6" t="s">
        <v>33</v>
      </c>
      <c r="B28" s="12">
        <v>94.550003000000004</v>
      </c>
      <c r="C28" s="13">
        <v>0.95045000000000002</v>
      </c>
      <c r="D28" s="11">
        <v>2090.6879880000001</v>
      </c>
      <c r="E28" s="31">
        <v>28848</v>
      </c>
      <c r="F28" s="32">
        <v>222657</v>
      </c>
      <c r="G28" s="11"/>
      <c r="H28" s="11"/>
      <c r="I28" s="11"/>
      <c r="J28" s="37"/>
      <c r="K28" s="32"/>
      <c r="L28" s="13">
        <v>86.080001999999993</v>
      </c>
      <c r="M28" s="13">
        <v>0.94935800000000004</v>
      </c>
      <c r="N28" s="11">
        <v>2222.4520029999999</v>
      </c>
      <c r="O28" s="37">
        <v>28848</v>
      </c>
      <c r="P28" s="32">
        <v>151600</v>
      </c>
      <c r="Q28" s="9">
        <v>91.379997000000003</v>
      </c>
      <c r="R28" s="9">
        <v>0.97014299999999998</v>
      </c>
      <c r="S28" s="17">
        <v>554.40699300000006</v>
      </c>
      <c r="T28" s="39">
        <v>13876</v>
      </c>
      <c r="U28" s="40">
        <v>82608</v>
      </c>
      <c r="V28" s="17"/>
      <c r="W28" s="17"/>
      <c r="X28" s="17"/>
      <c r="Y28" s="39"/>
      <c r="Z28" s="40"/>
      <c r="AA28" s="9">
        <v>83.110000999999997</v>
      </c>
      <c r="AB28" s="9">
        <v>0.96905799999999997</v>
      </c>
      <c r="AC28" s="17">
        <v>618.16999399999997</v>
      </c>
      <c r="AD28" s="39">
        <v>13876</v>
      </c>
      <c r="AE28" s="40">
        <v>78494</v>
      </c>
      <c r="AF28" s="54">
        <v>69.639999000000003</v>
      </c>
      <c r="AG28" s="54">
        <v>0.96886000000000005</v>
      </c>
      <c r="AH28" s="23">
        <v>1047.2619999999999</v>
      </c>
      <c r="AI28" s="46">
        <v>32391</v>
      </c>
      <c r="AJ28" s="47">
        <v>166932</v>
      </c>
      <c r="AK28" s="23"/>
      <c r="AL28" s="23"/>
      <c r="AM28" s="23"/>
      <c r="AN28" s="46"/>
      <c r="AO28" s="47"/>
      <c r="AP28" s="54">
        <v>64.919998000000007</v>
      </c>
      <c r="AQ28" s="54">
        <v>0.96572199999999997</v>
      </c>
      <c r="AR28" s="23">
        <v>827.68800699999997</v>
      </c>
      <c r="AS28" s="46">
        <v>32391</v>
      </c>
      <c r="AT28" s="47">
        <v>137957</v>
      </c>
    </row>
    <row r="29" spans="1:46" x14ac:dyDescent="0.2">
      <c r="A29" s="6" t="s">
        <v>39</v>
      </c>
      <c r="B29" s="12">
        <v>93.220000999999996</v>
      </c>
      <c r="C29" s="13">
        <v>0.94914299999999996</v>
      </c>
      <c r="D29" s="13">
        <v>4354.124006</v>
      </c>
      <c r="E29" s="33">
        <v>95149</v>
      </c>
      <c r="F29" s="34">
        <v>342177</v>
      </c>
      <c r="G29" s="13"/>
      <c r="H29" s="13"/>
      <c r="I29" s="13"/>
      <c r="J29" s="33"/>
      <c r="K29" s="34"/>
      <c r="L29" s="13">
        <v>82.288002000000006</v>
      </c>
      <c r="M29" s="13">
        <v>0.94773700000000005</v>
      </c>
      <c r="N29" s="13">
        <v>6791.197975</v>
      </c>
      <c r="O29" s="33">
        <v>95149</v>
      </c>
      <c r="P29" s="34">
        <v>416804</v>
      </c>
      <c r="Q29" s="9">
        <v>89.424003999999996</v>
      </c>
      <c r="R29" s="9">
        <v>0.96746900000000002</v>
      </c>
      <c r="S29" s="19">
        <v>1140.915996</v>
      </c>
      <c r="T29" s="41">
        <v>63751</v>
      </c>
      <c r="U29" s="42">
        <v>178470</v>
      </c>
      <c r="V29" s="19"/>
      <c r="W29" s="19"/>
      <c r="X29" s="19"/>
      <c r="Y29" s="41"/>
      <c r="Z29" s="42"/>
      <c r="AA29" s="9">
        <v>79.407996999999995</v>
      </c>
      <c r="AB29" s="9">
        <v>0.96656200000000003</v>
      </c>
      <c r="AC29" s="19">
        <v>1470.1789980000001</v>
      </c>
      <c r="AD29" s="41">
        <v>63751</v>
      </c>
      <c r="AE29" s="42">
        <v>209350</v>
      </c>
      <c r="AF29" s="54">
        <v>62.279998999999997</v>
      </c>
      <c r="AG29" s="54">
        <v>0.96567199999999997</v>
      </c>
      <c r="AH29" s="25">
        <v>2114.5540099999998</v>
      </c>
      <c r="AI29" s="48">
        <v>105366</v>
      </c>
      <c r="AJ29" s="49">
        <v>308330</v>
      </c>
      <c r="AK29" s="25"/>
      <c r="AL29" s="25"/>
      <c r="AM29" s="25"/>
      <c r="AN29" s="48"/>
      <c r="AO29" s="49"/>
      <c r="AP29" s="54">
        <v>59.799999</v>
      </c>
      <c r="AQ29" s="54">
        <v>0.96376099999999998</v>
      </c>
      <c r="AR29" s="25">
        <v>1907.3709980000001</v>
      </c>
      <c r="AS29" s="48">
        <v>105366</v>
      </c>
      <c r="AT29" s="49">
        <v>356882</v>
      </c>
    </row>
    <row r="30" spans="1:46" x14ac:dyDescent="0.2">
      <c r="A30" s="6"/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95.300003000000004</v>
      </c>
      <c r="C35" s="13">
        <v>0.95399800000000001</v>
      </c>
      <c r="D35" s="11">
        <v>300.49798600000003</v>
      </c>
      <c r="E35" s="31">
        <v>862</v>
      </c>
      <c r="F35" s="32">
        <v>109474</v>
      </c>
      <c r="G35" s="11"/>
      <c r="H35" s="11"/>
      <c r="I35" s="11"/>
      <c r="J35" s="37"/>
      <c r="K35" s="32"/>
      <c r="L35" s="13">
        <v>92.300003000000004</v>
      </c>
      <c r="M35" s="13">
        <v>0.95364199999999999</v>
      </c>
      <c r="N35" s="11">
        <v>131.41400100000001</v>
      </c>
      <c r="O35" s="37">
        <v>862</v>
      </c>
      <c r="P35" s="32">
        <v>18102</v>
      </c>
      <c r="Q35" s="9">
        <v>95</v>
      </c>
      <c r="R35" s="9">
        <v>0.96397200000000005</v>
      </c>
      <c r="S35" s="17">
        <v>44.432999000000002</v>
      </c>
      <c r="T35" s="39">
        <v>262</v>
      </c>
      <c r="U35" s="40">
        <v>26200</v>
      </c>
      <c r="V35" s="17"/>
      <c r="W35" s="17"/>
      <c r="X35" s="17"/>
      <c r="Y35" s="39"/>
      <c r="Z35" s="40"/>
      <c r="AA35" s="9">
        <v>87.199996999999996</v>
      </c>
      <c r="AB35" s="9">
        <v>0.918022</v>
      </c>
      <c r="AC35" s="17">
        <v>51.582000999999998</v>
      </c>
      <c r="AD35" s="39">
        <v>262</v>
      </c>
      <c r="AE35" s="40">
        <v>7336</v>
      </c>
      <c r="AF35" s="54">
        <v>94.800003000000004</v>
      </c>
      <c r="AG35" s="54">
        <v>0.97551699999999997</v>
      </c>
      <c r="AH35" s="23">
        <v>195.49299600000001</v>
      </c>
      <c r="AI35" s="46">
        <v>959</v>
      </c>
      <c r="AJ35" s="47">
        <v>107408</v>
      </c>
      <c r="AK35" s="23"/>
      <c r="AL35" s="23"/>
      <c r="AM35" s="23"/>
      <c r="AN35" s="46"/>
      <c r="AO35" s="47"/>
      <c r="AP35" s="54">
        <v>66.300003000000004</v>
      </c>
      <c r="AQ35" s="54">
        <v>0.83047599999999999</v>
      </c>
      <c r="AR35" s="23">
        <v>58.904998999999997</v>
      </c>
      <c r="AS35" s="46">
        <v>959</v>
      </c>
      <c r="AT35" s="47">
        <v>17262</v>
      </c>
    </row>
    <row r="36" spans="1:46" x14ac:dyDescent="0.2">
      <c r="A36" s="6" t="s">
        <v>31</v>
      </c>
      <c r="B36" s="12">
        <v>95.050003000000004</v>
      </c>
      <c r="C36" s="13">
        <v>0.95245800000000003</v>
      </c>
      <c r="D36" s="11">
        <v>589.89498900000001</v>
      </c>
      <c r="E36" s="31">
        <v>2458</v>
      </c>
      <c r="F36" s="32">
        <v>182890</v>
      </c>
      <c r="G36" s="11"/>
      <c r="H36" s="11"/>
      <c r="I36" s="11"/>
      <c r="J36" s="37"/>
      <c r="K36" s="32"/>
      <c r="L36" s="13">
        <v>91.900002000000001</v>
      </c>
      <c r="M36" s="13">
        <v>0.95215799999999995</v>
      </c>
      <c r="N36" s="11">
        <v>336.85200500000002</v>
      </c>
      <c r="O36" s="37">
        <v>2458</v>
      </c>
      <c r="P36" s="32">
        <v>35658</v>
      </c>
      <c r="Q36" s="9">
        <v>94.300003000000004</v>
      </c>
      <c r="R36" s="9">
        <v>0.96591499999999997</v>
      </c>
      <c r="S36" s="17">
        <v>79.874001000000007</v>
      </c>
      <c r="T36" s="39">
        <v>814</v>
      </c>
      <c r="U36" s="40">
        <v>33376</v>
      </c>
      <c r="V36" s="17"/>
      <c r="W36" s="17"/>
      <c r="X36" s="17"/>
      <c r="Y36" s="39"/>
      <c r="Z36" s="40"/>
      <c r="AA36" s="9">
        <v>86.900002000000001</v>
      </c>
      <c r="AB36" s="9">
        <v>0.947017</v>
      </c>
      <c r="AC36" s="17">
        <v>86.303002000000006</v>
      </c>
      <c r="AD36" s="39">
        <v>814</v>
      </c>
      <c r="AE36" s="40">
        <v>15064</v>
      </c>
      <c r="AF36" s="54">
        <v>93.349997999999999</v>
      </c>
      <c r="AG36" s="54">
        <v>0.97507999999999995</v>
      </c>
      <c r="AH36" s="23">
        <v>281.40799700000002</v>
      </c>
      <c r="AI36" s="46">
        <v>2744</v>
      </c>
      <c r="AJ36" s="47">
        <v>132398</v>
      </c>
      <c r="AK36" s="23"/>
      <c r="AL36" s="23"/>
      <c r="AM36" s="23"/>
      <c r="AN36" s="46"/>
      <c r="AO36" s="47"/>
      <c r="AP36" s="54">
        <v>65</v>
      </c>
      <c r="AQ36" s="54">
        <v>0.93299100000000001</v>
      </c>
      <c r="AR36" s="23">
        <v>125.197998</v>
      </c>
      <c r="AS36" s="46">
        <v>2744</v>
      </c>
      <c r="AT36" s="47">
        <v>35112</v>
      </c>
    </row>
    <row r="37" spans="1:46" x14ac:dyDescent="0.2">
      <c r="A37" s="6" t="s">
        <v>32</v>
      </c>
      <c r="B37" s="12">
        <v>94.779999000000004</v>
      </c>
      <c r="C37" s="13">
        <v>0.95123000000000002</v>
      </c>
      <c r="D37" s="11">
        <v>1126.2199929999999</v>
      </c>
      <c r="E37" s="31">
        <v>10162</v>
      </c>
      <c r="F37" s="32">
        <v>242517</v>
      </c>
      <c r="G37" s="11"/>
      <c r="H37" s="11"/>
      <c r="I37" s="11"/>
      <c r="J37" s="37"/>
      <c r="K37" s="32"/>
      <c r="L37" s="13">
        <v>90.400002000000001</v>
      </c>
      <c r="M37" s="13">
        <v>0.95084400000000002</v>
      </c>
      <c r="N37" s="11">
        <v>754.21599500000002</v>
      </c>
      <c r="O37" s="37">
        <v>10162</v>
      </c>
      <c r="P37" s="32">
        <v>90963</v>
      </c>
      <c r="Q37" s="9">
        <v>92.800003000000004</v>
      </c>
      <c r="R37" s="9">
        <v>0.96867199999999998</v>
      </c>
      <c r="S37" s="17">
        <v>191.754999</v>
      </c>
      <c r="T37" s="39">
        <v>4122</v>
      </c>
      <c r="U37" s="40">
        <v>57116</v>
      </c>
      <c r="V37" s="17"/>
      <c r="W37" s="17"/>
      <c r="X37" s="17"/>
      <c r="Y37" s="39"/>
      <c r="Z37" s="40"/>
      <c r="AA37" s="9">
        <v>82.160004000000001</v>
      </c>
      <c r="AB37" s="9">
        <v>0.94691000000000003</v>
      </c>
      <c r="AC37" s="17">
        <v>172.255</v>
      </c>
      <c r="AD37" s="39">
        <v>4122</v>
      </c>
      <c r="AE37" s="40">
        <v>38512</v>
      </c>
      <c r="AF37" s="54">
        <v>89.459998999999996</v>
      </c>
      <c r="AG37" s="54">
        <v>0.97409100000000004</v>
      </c>
      <c r="AH37" s="23">
        <v>534.21099900000002</v>
      </c>
      <c r="AI37" s="46">
        <v>11350</v>
      </c>
      <c r="AJ37" s="47">
        <v>207483</v>
      </c>
      <c r="AK37" s="23"/>
      <c r="AL37" s="23"/>
      <c r="AM37" s="23"/>
      <c r="AN37" s="46"/>
      <c r="AO37" s="47"/>
      <c r="AP37" s="54">
        <v>62.84</v>
      </c>
      <c r="AQ37" s="54">
        <v>0.96150599999999997</v>
      </c>
      <c r="AR37" s="23">
        <v>315.17599899999999</v>
      </c>
      <c r="AS37" s="46">
        <v>11350</v>
      </c>
      <c r="AT37" s="47">
        <v>91530</v>
      </c>
    </row>
    <row r="38" spans="1:46" x14ac:dyDescent="0.2">
      <c r="A38" s="6" t="s">
        <v>33</v>
      </c>
      <c r="B38" s="12">
        <v>94.519997000000004</v>
      </c>
      <c r="C38" s="13">
        <v>0.95044300000000004</v>
      </c>
      <c r="D38" s="11">
        <v>1776.5849909999999</v>
      </c>
      <c r="E38" s="31">
        <v>28848</v>
      </c>
      <c r="F38" s="32">
        <v>312458</v>
      </c>
      <c r="G38" s="11"/>
      <c r="H38" s="11"/>
      <c r="I38" s="11"/>
      <c r="J38" s="37"/>
      <c r="K38" s="32"/>
      <c r="L38" s="13">
        <v>88.199996999999996</v>
      </c>
      <c r="M38" s="13">
        <v>0.94990699999999995</v>
      </c>
      <c r="N38" s="11">
        <v>1732.5270149999999</v>
      </c>
      <c r="O38" s="37">
        <v>28848</v>
      </c>
      <c r="P38" s="32">
        <v>187653</v>
      </c>
      <c r="Q38" s="9">
        <v>85.449996999999996</v>
      </c>
      <c r="R38" s="9">
        <v>0.96661799999999998</v>
      </c>
      <c r="S38" s="17">
        <v>408.56300499999998</v>
      </c>
      <c r="T38" s="39">
        <v>13876</v>
      </c>
      <c r="U38" s="40">
        <v>87896</v>
      </c>
      <c r="V38" s="17"/>
      <c r="W38" s="17"/>
      <c r="X38" s="17"/>
      <c r="Y38" s="39"/>
      <c r="Z38" s="40"/>
      <c r="AA38" s="9">
        <v>75.839995999999999</v>
      </c>
      <c r="AB38" s="9">
        <v>0.95008999999999999</v>
      </c>
      <c r="AC38" s="17">
        <v>352.94199800000001</v>
      </c>
      <c r="AD38" s="39">
        <v>13876</v>
      </c>
      <c r="AE38" s="40">
        <v>80856</v>
      </c>
      <c r="AF38" s="54">
        <v>83.519997000000004</v>
      </c>
      <c r="AG38" s="54">
        <v>0.97229100000000002</v>
      </c>
      <c r="AH38" s="23">
        <v>898.40000599999996</v>
      </c>
      <c r="AI38" s="46">
        <v>32391</v>
      </c>
      <c r="AJ38" s="47">
        <v>289483</v>
      </c>
      <c r="AK38" s="23"/>
      <c r="AL38" s="23"/>
      <c r="AM38" s="23"/>
      <c r="AN38" s="46"/>
      <c r="AO38" s="47"/>
      <c r="AP38" s="54">
        <v>59.75</v>
      </c>
      <c r="AQ38" s="54">
        <v>0.96187999999999996</v>
      </c>
      <c r="AR38" s="23">
        <v>494.96800100000002</v>
      </c>
      <c r="AS38" s="46">
        <v>32391</v>
      </c>
      <c r="AT38" s="47">
        <v>187641</v>
      </c>
    </row>
    <row r="39" spans="1:46" x14ac:dyDescent="0.2">
      <c r="A39" s="6" t="s">
        <v>39</v>
      </c>
      <c r="B39" s="12">
        <v>92.568000999999995</v>
      </c>
      <c r="C39" s="13">
        <v>0.94912300000000005</v>
      </c>
      <c r="D39" s="13">
        <v>3291.0889729999999</v>
      </c>
      <c r="E39" s="33">
        <v>95149</v>
      </c>
      <c r="F39" s="34">
        <v>436433</v>
      </c>
      <c r="G39" s="13"/>
      <c r="H39" s="13"/>
      <c r="I39" s="13"/>
      <c r="J39" s="33"/>
      <c r="K39" s="34"/>
      <c r="L39" s="13">
        <v>84.103995999999995</v>
      </c>
      <c r="M39" s="13">
        <v>0.94820400000000005</v>
      </c>
      <c r="N39" s="13">
        <v>4198.7730549999997</v>
      </c>
      <c r="O39" s="33">
        <v>95149</v>
      </c>
      <c r="P39" s="34">
        <v>470033</v>
      </c>
      <c r="Q39" s="9">
        <v>73.860000999999997</v>
      </c>
      <c r="R39" s="9">
        <v>0.958403</v>
      </c>
      <c r="S39" s="19">
        <v>761.19900299999995</v>
      </c>
      <c r="T39" s="41">
        <v>63751</v>
      </c>
      <c r="U39" s="42">
        <v>182510</v>
      </c>
      <c r="V39" s="19"/>
      <c r="W39" s="19"/>
      <c r="X39" s="19"/>
      <c r="Y39" s="41"/>
      <c r="Z39" s="42"/>
      <c r="AA39" s="9">
        <v>68.940002000000007</v>
      </c>
      <c r="AB39" s="9">
        <v>0.94161600000000001</v>
      </c>
      <c r="AC39" s="19">
        <v>795.98999800000001</v>
      </c>
      <c r="AD39" s="41">
        <v>63751</v>
      </c>
      <c r="AE39" s="42">
        <v>211712</v>
      </c>
      <c r="AF39" s="54">
        <v>72.412002999999999</v>
      </c>
      <c r="AG39" s="54">
        <v>0.96886499999999998</v>
      </c>
      <c r="AH39" s="25">
        <v>1210.3600060000001</v>
      </c>
      <c r="AI39" s="48">
        <v>105366</v>
      </c>
      <c r="AJ39" s="49">
        <v>421551</v>
      </c>
      <c r="AK39" s="25"/>
      <c r="AL39" s="25"/>
      <c r="AM39" s="25"/>
      <c r="AN39" s="48"/>
      <c r="AO39" s="49"/>
      <c r="AP39" s="54">
        <v>53.172001000000002</v>
      </c>
      <c r="AQ39" s="54">
        <v>0.95720400000000005</v>
      </c>
      <c r="AR39" s="25">
        <v>1711.4219949999999</v>
      </c>
      <c r="AS39" s="48">
        <v>105366</v>
      </c>
      <c r="AT39" s="49">
        <v>479541</v>
      </c>
    </row>
    <row r="40" spans="1:46" x14ac:dyDescent="0.2">
      <c r="A40" s="6"/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95.400002000000001</v>
      </c>
      <c r="C45" s="13">
        <v>0.95399999999999996</v>
      </c>
      <c r="D45" s="11">
        <v>472.32598899999999</v>
      </c>
      <c r="E45" s="31">
        <v>862</v>
      </c>
      <c r="F45" s="32">
        <v>140506</v>
      </c>
      <c r="G45" s="11"/>
      <c r="H45" s="11"/>
      <c r="I45" s="11"/>
      <c r="J45" s="37"/>
      <c r="K45" s="32"/>
      <c r="L45" s="13">
        <v>95.099997999999999</v>
      </c>
      <c r="M45" s="13">
        <v>0.95394999999999996</v>
      </c>
      <c r="N45" s="11">
        <v>192.544006</v>
      </c>
      <c r="O45" s="37">
        <v>862</v>
      </c>
      <c r="P45" s="32">
        <v>17240</v>
      </c>
      <c r="Q45" s="9">
        <v>96.199996999999996</v>
      </c>
      <c r="R45" s="9">
        <v>0.97287999999999997</v>
      </c>
      <c r="S45" s="17">
        <v>96.314003</v>
      </c>
      <c r="T45" s="39">
        <v>262</v>
      </c>
      <c r="U45" s="40">
        <v>21484</v>
      </c>
      <c r="V45" s="17"/>
      <c r="W45" s="17"/>
      <c r="X45" s="17"/>
      <c r="Y45" s="39"/>
      <c r="Z45" s="40"/>
      <c r="AA45" s="9">
        <v>90.199996999999996</v>
      </c>
      <c r="AB45" s="9">
        <v>0.96807799999999999</v>
      </c>
      <c r="AC45" s="17">
        <v>53.403998999999999</v>
      </c>
      <c r="AD45" s="39">
        <v>262</v>
      </c>
      <c r="AE45" s="40">
        <v>7598</v>
      </c>
      <c r="AF45" s="54">
        <v>97.400002000000001</v>
      </c>
      <c r="AG45" s="54">
        <v>0.975997</v>
      </c>
      <c r="AH45" s="23">
        <v>376.49301100000002</v>
      </c>
      <c r="AI45" s="46">
        <v>959</v>
      </c>
      <c r="AJ45" s="47">
        <v>113162</v>
      </c>
      <c r="AK45" s="23"/>
      <c r="AL45" s="23"/>
      <c r="AM45" s="23"/>
      <c r="AN45" s="46"/>
      <c r="AO45" s="47"/>
      <c r="AP45" s="54">
        <v>84.099997999999999</v>
      </c>
      <c r="AQ45" s="54">
        <v>0.94669400000000004</v>
      </c>
      <c r="AR45" s="23">
        <v>256.89999399999999</v>
      </c>
      <c r="AS45" s="46">
        <v>959</v>
      </c>
      <c r="AT45" s="47">
        <v>18221</v>
      </c>
    </row>
    <row r="46" spans="1:46" x14ac:dyDescent="0.2">
      <c r="A46" s="6" t="s">
        <v>31</v>
      </c>
      <c r="B46" s="12">
        <v>95.199996999999996</v>
      </c>
      <c r="C46" s="13">
        <v>0.95246399999999998</v>
      </c>
      <c r="D46" s="11">
        <v>825.78598</v>
      </c>
      <c r="E46" s="31">
        <v>2458</v>
      </c>
      <c r="F46" s="32">
        <v>175618</v>
      </c>
      <c r="G46" s="11"/>
      <c r="H46" s="11"/>
      <c r="I46" s="11"/>
      <c r="J46" s="37"/>
      <c r="K46" s="32"/>
      <c r="L46" s="13">
        <v>94.300003000000004</v>
      </c>
      <c r="M46" s="13">
        <v>0.95241600000000004</v>
      </c>
      <c r="N46" s="11">
        <v>503.38000499999998</v>
      </c>
      <c r="O46" s="37">
        <v>2458</v>
      </c>
      <c r="P46" s="32">
        <v>34796</v>
      </c>
      <c r="Q46" s="9">
        <v>96</v>
      </c>
      <c r="R46" s="9">
        <v>0.97248199999999996</v>
      </c>
      <c r="S46" s="17">
        <v>271.06700899999998</v>
      </c>
      <c r="T46" s="39">
        <v>814</v>
      </c>
      <c r="U46" s="40">
        <v>40252</v>
      </c>
      <c r="V46" s="17"/>
      <c r="W46" s="17"/>
      <c r="X46" s="17"/>
      <c r="Y46" s="39"/>
      <c r="Z46" s="40"/>
      <c r="AA46" s="9">
        <v>89.599997999999999</v>
      </c>
      <c r="AB46" s="9">
        <v>0.96975500000000003</v>
      </c>
      <c r="AC46" s="17">
        <v>109.937</v>
      </c>
      <c r="AD46" s="39">
        <v>814</v>
      </c>
      <c r="AE46" s="40">
        <v>15326</v>
      </c>
      <c r="AF46" s="54">
        <v>97.150002000000001</v>
      </c>
      <c r="AG46" s="54">
        <v>0.97560800000000003</v>
      </c>
      <c r="AH46" s="23">
        <v>705.03201200000001</v>
      </c>
      <c r="AI46" s="46">
        <v>2744</v>
      </c>
      <c r="AJ46" s="47">
        <v>164927</v>
      </c>
      <c r="AK46" s="23"/>
      <c r="AL46" s="23"/>
      <c r="AM46" s="23"/>
      <c r="AN46" s="46"/>
      <c r="AO46" s="47"/>
      <c r="AP46" s="54">
        <v>85.050003000000004</v>
      </c>
      <c r="AQ46" s="54">
        <v>0.97245999999999999</v>
      </c>
      <c r="AR46" s="23">
        <v>428.18998699999997</v>
      </c>
      <c r="AS46" s="46">
        <v>2744</v>
      </c>
      <c r="AT46" s="47">
        <v>36071</v>
      </c>
    </row>
    <row r="47" spans="1:46" x14ac:dyDescent="0.2">
      <c r="A47" s="6" t="s">
        <v>32</v>
      </c>
      <c r="B47" s="12">
        <v>94.940002000000007</v>
      </c>
      <c r="C47" s="13">
        <v>0.95123800000000003</v>
      </c>
      <c r="D47" s="11">
        <v>2157.8370049999999</v>
      </c>
      <c r="E47" s="31">
        <v>10162</v>
      </c>
      <c r="F47" s="32">
        <v>225380</v>
      </c>
      <c r="G47" s="11"/>
      <c r="H47" s="11"/>
      <c r="I47" s="11"/>
      <c r="J47" s="37"/>
      <c r="K47" s="32"/>
      <c r="L47" s="13">
        <v>93.379997000000003</v>
      </c>
      <c r="M47" s="13">
        <v>0.951129</v>
      </c>
      <c r="N47" s="11">
        <v>1434.645996</v>
      </c>
      <c r="O47" s="37">
        <v>10162</v>
      </c>
      <c r="P47" s="32">
        <v>87940</v>
      </c>
      <c r="Q47" s="9">
        <v>95.720000999999996</v>
      </c>
      <c r="R47" s="9">
        <v>0.97163500000000003</v>
      </c>
      <c r="S47" s="17">
        <v>431.09901000000002</v>
      </c>
      <c r="T47" s="39">
        <v>4122</v>
      </c>
      <c r="U47" s="40">
        <v>60392</v>
      </c>
      <c r="V47" s="17"/>
      <c r="W47" s="17"/>
      <c r="X47" s="17"/>
      <c r="Y47" s="39"/>
      <c r="Z47" s="40"/>
      <c r="AA47" s="9">
        <v>90.019997000000004</v>
      </c>
      <c r="AB47" s="9">
        <v>0.97068500000000002</v>
      </c>
      <c r="AC47" s="17">
        <v>360.33599800000002</v>
      </c>
      <c r="AD47" s="39">
        <v>4122</v>
      </c>
      <c r="AE47" s="40">
        <v>39608</v>
      </c>
      <c r="AF47" s="54">
        <v>96.199996999999996</v>
      </c>
      <c r="AG47" s="54">
        <v>0.97486200000000001</v>
      </c>
      <c r="AH47" s="23">
        <v>1150.3740069999999</v>
      </c>
      <c r="AI47" s="46">
        <v>11350</v>
      </c>
      <c r="AJ47" s="47">
        <v>229015</v>
      </c>
      <c r="AK47" s="23"/>
      <c r="AL47" s="23"/>
      <c r="AM47" s="23"/>
      <c r="AN47" s="46"/>
      <c r="AO47" s="47"/>
      <c r="AP47" s="54">
        <v>85.400002000000001</v>
      </c>
      <c r="AQ47" s="54">
        <v>0.97258599999999995</v>
      </c>
      <c r="AR47" s="23">
        <v>983.31199600000002</v>
      </c>
      <c r="AS47" s="46">
        <v>11350</v>
      </c>
      <c r="AT47" s="47">
        <v>95377</v>
      </c>
    </row>
    <row r="48" spans="1:46" x14ac:dyDescent="0.2">
      <c r="A48" s="6" t="s">
        <v>33</v>
      </c>
      <c r="B48" s="12">
        <v>94.57</v>
      </c>
      <c r="C48" s="13">
        <v>0.95045100000000005</v>
      </c>
      <c r="D48" s="11">
        <v>3771.4960329999999</v>
      </c>
      <c r="E48" s="31">
        <v>28848</v>
      </c>
      <c r="F48" s="32">
        <v>288294</v>
      </c>
      <c r="G48" s="11"/>
      <c r="H48" s="11"/>
      <c r="I48" s="11"/>
      <c r="J48" s="37"/>
      <c r="K48" s="32"/>
      <c r="L48" s="13">
        <v>92.199996999999996</v>
      </c>
      <c r="M48" s="13">
        <v>0.95027499999999998</v>
      </c>
      <c r="N48" s="11">
        <v>3641.0859679999999</v>
      </c>
      <c r="O48" s="37">
        <v>28848</v>
      </c>
      <c r="P48" s="32">
        <v>180447</v>
      </c>
      <c r="Q48" s="9">
        <v>94.120002999999997</v>
      </c>
      <c r="R48" s="9">
        <v>0.97066399999999997</v>
      </c>
      <c r="S48" s="17">
        <v>720.533006</v>
      </c>
      <c r="T48" s="39">
        <v>13876</v>
      </c>
      <c r="U48" s="40">
        <v>92982</v>
      </c>
      <c r="V48" s="17"/>
      <c r="W48" s="17"/>
      <c r="X48" s="17"/>
      <c r="Y48" s="39"/>
      <c r="Z48" s="40"/>
      <c r="AA48" s="9">
        <v>85.410004000000001</v>
      </c>
      <c r="AB48" s="9">
        <v>0.96976799999999996</v>
      </c>
      <c r="AC48" s="17">
        <v>1244.2990119999999</v>
      </c>
      <c r="AD48" s="39">
        <v>13876</v>
      </c>
      <c r="AE48" s="40">
        <v>81952</v>
      </c>
      <c r="AF48" s="54">
        <v>94.389999000000003</v>
      </c>
      <c r="AG48" s="54">
        <v>0.97379800000000005</v>
      </c>
      <c r="AH48" s="23">
        <v>1748.258004</v>
      </c>
      <c r="AI48" s="46">
        <v>32391</v>
      </c>
      <c r="AJ48" s="47">
        <v>303703</v>
      </c>
      <c r="AK48" s="23"/>
      <c r="AL48" s="23"/>
      <c r="AM48" s="23"/>
      <c r="AN48" s="46"/>
      <c r="AO48" s="47"/>
      <c r="AP48" s="54">
        <v>83.589995999999999</v>
      </c>
      <c r="AQ48" s="54">
        <v>0.97167300000000001</v>
      </c>
      <c r="AR48" s="23">
        <v>1589.892014</v>
      </c>
      <c r="AS48" s="46">
        <v>32391</v>
      </c>
      <c r="AT48" s="47">
        <v>191488</v>
      </c>
    </row>
    <row r="49" spans="1:46" x14ac:dyDescent="0.2">
      <c r="A49" s="6" t="s">
        <v>39</v>
      </c>
      <c r="B49" s="12">
        <v>93.344002000000003</v>
      </c>
      <c r="C49" s="13">
        <v>0.94914799999999999</v>
      </c>
      <c r="D49" s="13">
        <v>6972.0720769999998</v>
      </c>
      <c r="E49" s="33">
        <v>95149</v>
      </c>
      <c r="F49" s="34">
        <v>412269</v>
      </c>
      <c r="G49" s="13"/>
      <c r="H49" s="13"/>
      <c r="I49" s="13"/>
      <c r="J49" s="33"/>
      <c r="K49" s="34"/>
      <c r="L49" s="13">
        <v>89.531998000000002</v>
      </c>
      <c r="M49" s="13">
        <v>0.94881700000000002</v>
      </c>
      <c r="N49" s="13">
        <v>11034.118942999999</v>
      </c>
      <c r="O49" s="33">
        <v>95149</v>
      </c>
      <c r="P49" s="34">
        <v>445651</v>
      </c>
      <c r="Q49" s="9">
        <v>83.760002</v>
      </c>
      <c r="R49" s="9">
        <v>0.96812900000000002</v>
      </c>
      <c r="S49" s="19">
        <v>3526.075057</v>
      </c>
      <c r="T49" s="41">
        <v>63751</v>
      </c>
      <c r="U49" s="42">
        <v>188844</v>
      </c>
      <c r="V49" s="19"/>
      <c r="W49" s="19"/>
      <c r="X49" s="19"/>
      <c r="Y49" s="41"/>
      <c r="Z49" s="42"/>
      <c r="AA49" s="9">
        <v>80.515998999999994</v>
      </c>
      <c r="AB49" s="9">
        <v>0.96699500000000005</v>
      </c>
      <c r="AC49" s="19">
        <v>3707.6449619999999</v>
      </c>
      <c r="AD49" s="41">
        <v>63751</v>
      </c>
      <c r="AE49" s="42">
        <v>226422</v>
      </c>
      <c r="AF49" s="54">
        <v>88.980002999999996</v>
      </c>
      <c r="AG49" s="54">
        <v>0.97221100000000005</v>
      </c>
      <c r="AH49" s="25">
        <v>3371.9940270000002</v>
      </c>
      <c r="AI49" s="48">
        <v>105366</v>
      </c>
      <c r="AJ49" s="49">
        <v>445101</v>
      </c>
      <c r="AK49" s="25"/>
      <c r="AL49" s="25"/>
      <c r="AM49" s="25"/>
      <c r="AN49" s="48"/>
      <c r="AO49" s="49"/>
      <c r="AP49" s="54">
        <v>75.024001999999996</v>
      </c>
      <c r="AQ49" s="54">
        <v>0.969781</v>
      </c>
      <c r="AR49" s="25">
        <v>4328.8930220000002</v>
      </c>
      <c r="AS49" s="48">
        <v>105366</v>
      </c>
      <c r="AT49" s="49">
        <v>483388</v>
      </c>
    </row>
    <row r="50" spans="1:46" x14ac:dyDescent="0.2">
      <c r="A50" s="6"/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3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3" x14ac:dyDescent="0.2">
      <c r="A66" s="9" t="s">
        <v>75</v>
      </c>
      <c r="B66" s="9" t="s">
        <v>54</v>
      </c>
      <c r="C66" s="9" t="s">
        <v>53</v>
      </c>
      <c r="D66" s="9" t="s">
        <v>33</v>
      </c>
    </row>
    <row r="72" spans="1:43" x14ac:dyDescent="0.2">
      <c r="B72">
        <v>1122.204956</v>
      </c>
      <c r="C72">
        <v>0.69078099999999998</v>
      </c>
      <c r="L72">
        <v>278.63000499999998</v>
      </c>
      <c r="M72">
        <v>0.13843800000000001</v>
      </c>
      <c r="Q72">
        <v>142.79499799999999</v>
      </c>
      <c r="R72">
        <v>0.105508</v>
      </c>
      <c r="AA72">
        <v>78.959000000000003</v>
      </c>
      <c r="AB72">
        <v>6.2932000000000002E-2</v>
      </c>
      <c r="AF72">
        <v>1249.036987</v>
      </c>
      <c r="AG72">
        <v>1.1691199999999999</v>
      </c>
      <c r="AP72">
        <v>635.47997999999995</v>
      </c>
      <c r="AQ72">
        <v>0.33341199999999999</v>
      </c>
    </row>
    <row r="73" spans="1:43" x14ac:dyDescent="0.2">
      <c r="B73">
        <v>515.36102300000005</v>
      </c>
      <c r="C73">
        <v>0.26203199999999999</v>
      </c>
      <c r="L73">
        <v>1604.3360600000001</v>
      </c>
      <c r="M73">
        <v>0.81330100000000005</v>
      </c>
      <c r="Q73">
        <v>367.62899800000002</v>
      </c>
      <c r="R73">
        <v>0.207148</v>
      </c>
      <c r="AA73">
        <v>296.85699499999998</v>
      </c>
      <c r="AB73">
        <v>0.157752</v>
      </c>
      <c r="AF73">
        <v>810.580017</v>
      </c>
      <c r="AG73">
        <v>0.44692700000000002</v>
      </c>
      <c r="AP73">
        <v>558.32800299999997</v>
      </c>
      <c r="AQ73">
        <v>0.28745399999999999</v>
      </c>
    </row>
    <row r="75" spans="1:43" x14ac:dyDescent="0.2">
      <c r="B75">
        <f>SUM(B72:B73)</f>
        <v>1637.565979</v>
      </c>
      <c r="L75">
        <f>SUM(L72:L73)</f>
        <v>1882.9660650000001</v>
      </c>
      <c r="Q75">
        <f>SUM(Q72:Q73)</f>
        <v>510.42399599999999</v>
      </c>
      <c r="AA75">
        <f>SUM(AA72:AA73)</f>
        <v>375.81599499999999</v>
      </c>
      <c r="AF75">
        <f>SUM(AF72:AF73)</f>
        <v>2059.6170039999997</v>
      </c>
      <c r="AP75">
        <f>SUM(AP72:AP73)</f>
        <v>1193.8079829999999</v>
      </c>
    </row>
    <row r="77" spans="1:43" x14ac:dyDescent="0.2">
      <c r="B77">
        <v>1122.204956</v>
      </c>
      <c r="C77">
        <v>0.70941600000000005</v>
      </c>
      <c r="L77">
        <v>278.63000499999998</v>
      </c>
      <c r="M77">
        <v>0.14321700000000001</v>
      </c>
      <c r="Q77">
        <v>142.79499799999999</v>
      </c>
      <c r="R77">
        <v>0.110222</v>
      </c>
      <c r="AA77">
        <v>78.959000000000003</v>
      </c>
      <c r="AB77">
        <v>6.1809999999999997E-2</v>
      </c>
      <c r="AF77">
        <v>1249.036987</v>
      </c>
      <c r="AG77">
        <v>1.17635</v>
      </c>
      <c r="AP77">
        <v>635.47997999999995</v>
      </c>
      <c r="AQ77">
        <v>0.32678400000000002</v>
      </c>
    </row>
    <row r="78" spans="1:43" x14ac:dyDescent="0.2">
      <c r="B78">
        <v>515.36102300000005</v>
      </c>
      <c r="C78">
        <v>0.25442399999999998</v>
      </c>
      <c r="L78">
        <v>1604.3360600000001</v>
      </c>
      <c r="M78">
        <v>0.70160100000000003</v>
      </c>
      <c r="Q78">
        <v>367.62899800000002</v>
      </c>
      <c r="R78">
        <v>0.20031399999999999</v>
      </c>
      <c r="AA78">
        <v>296.85699499999998</v>
      </c>
      <c r="AB78">
        <v>0.15467700000000001</v>
      </c>
      <c r="AF78">
        <v>810.580017</v>
      </c>
      <c r="AG78">
        <v>0.42675600000000002</v>
      </c>
      <c r="AP78">
        <v>558.32800299999997</v>
      </c>
      <c r="AQ78">
        <v>0.27464899999999998</v>
      </c>
    </row>
    <row r="79" spans="1:43" x14ac:dyDescent="0.2">
      <c r="B79">
        <v>1167.051025</v>
      </c>
      <c r="C79">
        <v>0.54086699999999999</v>
      </c>
      <c r="L79">
        <v>861.80401600000005</v>
      </c>
      <c r="M79">
        <v>0.40472799999999998</v>
      </c>
      <c r="Q79">
        <v>154.537003</v>
      </c>
      <c r="R79">
        <v>9.0447E-2</v>
      </c>
      <c r="AA79">
        <v>92.415999999999997</v>
      </c>
      <c r="AB79">
        <v>5.2153999999999999E-2</v>
      </c>
      <c r="AF79">
        <v>1000.182983</v>
      </c>
      <c r="AG79">
        <v>0.47426299999999999</v>
      </c>
      <c r="AP79">
        <v>144.20500200000001</v>
      </c>
      <c r="AQ79">
        <v>7.6036999999999993E-2</v>
      </c>
    </row>
    <row r="80" spans="1:43" x14ac:dyDescent="0.2">
      <c r="B80">
        <v>1918.998047</v>
      </c>
      <c r="C80">
        <v>0.97909400000000002</v>
      </c>
      <c r="L80">
        <v>190.274002</v>
      </c>
      <c r="M80">
        <v>0.102447</v>
      </c>
      <c r="Q80">
        <v>1341.5269780000001</v>
      </c>
      <c r="R80">
        <v>0.59190299999999996</v>
      </c>
      <c r="AA80">
        <v>606.99200399999995</v>
      </c>
      <c r="AB80">
        <v>0.26450499999999999</v>
      </c>
      <c r="AF80">
        <v>366.90399200000002</v>
      </c>
      <c r="AG80">
        <v>0.183864</v>
      </c>
      <c r="AP80">
        <v>402.135986</v>
      </c>
      <c r="AQ80">
        <v>0.184032</v>
      </c>
    </row>
    <row r="81" spans="2:43" x14ac:dyDescent="0.2">
      <c r="B81">
        <v>1897.123047</v>
      </c>
      <c r="C81">
        <v>0.96075900000000003</v>
      </c>
      <c r="L81">
        <v>662.044983</v>
      </c>
      <c r="M81">
        <v>0.29661199999999999</v>
      </c>
      <c r="Q81">
        <v>120.65100099999999</v>
      </c>
      <c r="R81">
        <v>8.1234000000000001E-2</v>
      </c>
      <c r="AA81">
        <v>201.20199600000001</v>
      </c>
      <c r="AB81">
        <v>9.8978999999999998E-2</v>
      </c>
      <c r="AF81">
        <v>291.97399899999999</v>
      </c>
      <c r="AG81">
        <v>0.134904</v>
      </c>
      <c r="AP81">
        <v>286.993988</v>
      </c>
      <c r="AQ81">
        <v>0.13889199999999999</v>
      </c>
    </row>
    <row r="83" spans="2:43" x14ac:dyDescent="0.2">
      <c r="B83">
        <f>SUM(B77:B81)</f>
        <v>6620.7380979999998</v>
      </c>
      <c r="L83">
        <f>SUM(L77:L81)</f>
        <v>3597.0890660000005</v>
      </c>
      <c r="Q83">
        <f>SUM(Q77:Q81)</f>
        <v>2127.1389780000004</v>
      </c>
      <c r="AA83">
        <f>SUM(AA77:AA81)</f>
        <v>1276.4259949999998</v>
      </c>
      <c r="AF83">
        <f>SUM(AF77:AF81)</f>
        <v>3718.6779779999997</v>
      </c>
      <c r="AP83">
        <f>SUM(AP77:AP81)</f>
        <v>2027.1429589999998</v>
      </c>
    </row>
    <row r="85" spans="2:43" x14ac:dyDescent="0.2">
      <c r="B85">
        <v>1122.204956</v>
      </c>
      <c r="C85">
        <v>0.69970299999999996</v>
      </c>
      <c r="L85">
        <v>278.63000499999998</v>
      </c>
      <c r="M85">
        <v>0.14460200000000001</v>
      </c>
      <c r="Q85">
        <v>142.79499799999999</v>
      </c>
      <c r="R85">
        <v>0.10803500000000001</v>
      </c>
      <c r="AA85">
        <v>78.959000000000003</v>
      </c>
      <c r="AB85">
        <v>6.4807000000000003E-2</v>
      </c>
      <c r="AF85">
        <v>1249.036987</v>
      </c>
      <c r="AG85">
        <v>1.2188399999999999</v>
      </c>
      <c r="AP85">
        <v>635.47997999999995</v>
      </c>
      <c r="AQ85">
        <v>0.33010099999999998</v>
      </c>
    </row>
    <row r="86" spans="2:43" x14ac:dyDescent="0.2">
      <c r="B86">
        <v>515.36102300000005</v>
      </c>
      <c r="C86">
        <v>0.256884</v>
      </c>
      <c r="L86">
        <v>1604.3360600000001</v>
      </c>
      <c r="M86">
        <v>0.67594600000000005</v>
      </c>
      <c r="Q86">
        <v>367.62899800000002</v>
      </c>
      <c r="R86">
        <v>0.20463700000000001</v>
      </c>
      <c r="AA86">
        <v>296.85699499999998</v>
      </c>
      <c r="AB86">
        <v>0.14752100000000001</v>
      </c>
      <c r="AF86">
        <v>810.580017</v>
      </c>
      <c r="AG86">
        <v>0.43919200000000003</v>
      </c>
      <c r="AP86">
        <v>558.32800299999997</v>
      </c>
      <c r="AQ86">
        <v>0.264957</v>
      </c>
    </row>
    <row r="87" spans="2:43" x14ac:dyDescent="0.2">
      <c r="B87">
        <v>1167.051025</v>
      </c>
      <c r="C87">
        <v>0.56703099999999995</v>
      </c>
      <c r="L87">
        <v>861.80401600000005</v>
      </c>
      <c r="M87">
        <v>0.40153800000000001</v>
      </c>
      <c r="Q87">
        <v>154.537003</v>
      </c>
      <c r="R87">
        <v>8.9566999999999994E-2</v>
      </c>
      <c r="AA87">
        <v>92.415999999999997</v>
      </c>
      <c r="AB87">
        <v>5.3844000000000003E-2</v>
      </c>
      <c r="AF87">
        <v>1000.182983</v>
      </c>
      <c r="AG87">
        <v>0.46861900000000001</v>
      </c>
      <c r="AP87">
        <v>144.20500200000001</v>
      </c>
      <c r="AQ87">
        <v>7.5638999999999998E-2</v>
      </c>
    </row>
    <row r="88" spans="2:43" x14ac:dyDescent="0.2">
      <c r="B88">
        <v>1918.998047</v>
      </c>
      <c r="C88">
        <v>0.98100100000000001</v>
      </c>
      <c r="L88">
        <v>190.274002</v>
      </c>
      <c r="M88">
        <v>9.4676999999999997E-2</v>
      </c>
      <c r="Q88">
        <v>1341.5269780000001</v>
      </c>
      <c r="R88">
        <v>0.60406000000000004</v>
      </c>
      <c r="AA88">
        <v>606.99200399999995</v>
      </c>
      <c r="AB88">
        <v>0.27588600000000002</v>
      </c>
      <c r="AF88">
        <v>366.90399200000002</v>
      </c>
      <c r="AG88">
        <v>0.18082400000000001</v>
      </c>
      <c r="AP88">
        <v>402.135986</v>
      </c>
      <c r="AQ88">
        <v>0.22123599999999999</v>
      </c>
    </row>
    <row r="89" spans="2:43" x14ac:dyDescent="0.2">
      <c r="B89">
        <v>1897.123047</v>
      </c>
      <c r="C89">
        <v>0.97230899999999998</v>
      </c>
      <c r="L89">
        <v>662.044983</v>
      </c>
      <c r="M89">
        <v>0.29533100000000001</v>
      </c>
      <c r="Q89">
        <v>120.65100099999999</v>
      </c>
      <c r="R89">
        <v>7.4493000000000004E-2</v>
      </c>
      <c r="AA89">
        <v>201.20199600000001</v>
      </c>
      <c r="AB89">
        <v>9.2936000000000005E-2</v>
      </c>
      <c r="AF89">
        <v>291.97399899999999</v>
      </c>
      <c r="AG89">
        <v>0.13437499999999999</v>
      </c>
      <c r="AP89">
        <v>286.993988</v>
      </c>
      <c r="AQ89">
        <v>0.141043</v>
      </c>
    </row>
    <row r="90" spans="2:43" x14ac:dyDescent="0.2">
      <c r="B90">
        <v>1149.8439940000001</v>
      </c>
      <c r="C90">
        <v>0.520563</v>
      </c>
      <c r="L90">
        <v>611.70098900000005</v>
      </c>
      <c r="M90">
        <v>0.28451100000000001</v>
      </c>
      <c r="Q90">
        <v>1084.134033</v>
      </c>
      <c r="R90">
        <v>0.48405900000000002</v>
      </c>
      <c r="AA90">
        <v>73.399001999999996</v>
      </c>
      <c r="AB90">
        <v>3.8796999999999998E-2</v>
      </c>
      <c r="AF90">
        <v>590.33599900000002</v>
      </c>
      <c r="AG90">
        <v>0.28223900000000002</v>
      </c>
      <c r="AP90">
        <v>438.54501299999998</v>
      </c>
      <c r="AQ90">
        <v>0.214805</v>
      </c>
    </row>
    <row r="91" spans="2:43" x14ac:dyDescent="0.2">
      <c r="B91">
        <v>856.62402299999997</v>
      </c>
      <c r="C91">
        <v>0.418734</v>
      </c>
      <c r="L91">
        <v>295.25799599999999</v>
      </c>
      <c r="M91">
        <v>0.14161199999999999</v>
      </c>
      <c r="Q91">
        <v>97.119003000000006</v>
      </c>
      <c r="R91">
        <v>5.1965999999999998E-2</v>
      </c>
      <c r="AA91">
        <v>85.971001000000001</v>
      </c>
      <c r="AB91">
        <v>4.4795000000000001E-2</v>
      </c>
      <c r="AF91">
        <v>196.84300200000001</v>
      </c>
      <c r="AG91">
        <v>9.8254999999999995E-2</v>
      </c>
      <c r="AP91">
        <v>432.30499300000002</v>
      </c>
      <c r="AQ91">
        <v>0.195328</v>
      </c>
    </row>
    <row r="92" spans="2:43" x14ac:dyDescent="0.2">
      <c r="B92">
        <v>600.14099099999999</v>
      </c>
      <c r="C92">
        <v>0.27312500000000001</v>
      </c>
      <c r="L92">
        <v>369.64300500000002</v>
      </c>
      <c r="M92">
        <v>0.17743700000000001</v>
      </c>
      <c r="Q92">
        <v>106.064003</v>
      </c>
      <c r="R92">
        <v>5.5989999999999998E-2</v>
      </c>
      <c r="AA92">
        <v>101.05300099999999</v>
      </c>
      <c r="AB92">
        <v>6.2452000000000001E-2</v>
      </c>
      <c r="AF92">
        <v>214.96800200000001</v>
      </c>
      <c r="AG92">
        <v>0.108851</v>
      </c>
      <c r="AP92">
        <v>465.17099000000002</v>
      </c>
      <c r="AQ92">
        <v>0.22520799999999999</v>
      </c>
    </row>
    <row r="93" spans="2:43" x14ac:dyDescent="0.2">
      <c r="B93">
        <v>628.96502699999996</v>
      </c>
      <c r="C93">
        <v>0.28591100000000003</v>
      </c>
      <c r="L93">
        <v>847.43597399999999</v>
      </c>
      <c r="M93">
        <v>0.38167400000000001</v>
      </c>
      <c r="Q93">
        <v>70.470000999999996</v>
      </c>
      <c r="R93">
        <v>3.8346999999999999E-2</v>
      </c>
      <c r="AA93">
        <v>141.53199799999999</v>
      </c>
      <c r="AB93">
        <v>7.0574999999999999E-2</v>
      </c>
      <c r="AF93">
        <v>385.875</v>
      </c>
      <c r="AG93">
        <v>0.158468</v>
      </c>
      <c r="AP93">
        <v>77.189003</v>
      </c>
      <c r="AQ93">
        <v>5.5954999999999998E-2</v>
      </c>
    </row>
    <row r="94" spans="2:43" x14ac:dyDescent="0.2">
      <c r="B94">
        <v>775.887024</v>
      </c>
      <c r="C94">
        <v>0.34709499999999999</v>
      </c>
      <c r="L94">
        <v>1196.2060550000001</v>
      </c>
      <c r="M94">
        <v>0.54221799999999998</v>
      </c>
      <c r="Q94">
        <v>88.547996999999995</v>
      </c>
      <c r="R94">
        <v>4.4823000000000002E-2</v>
      </c>
      <c r="AA94">
        <v>159.18400600000001</v>
      </c>
      <c r="AB94">
        <v>7.3203000000000004E-2</v>
      </c>
      <c r="AF94">
        <v>10.664</v>
      </c>
      <c r="AG94">
        <v>1.333E-2</v>
      </c>
      <c r="AP94">
        <v>116.883003</v>
      </c>
      <c r="AQ94">
        <v>6.7763000000000004E-2</v>
      </c>
    </row>
    <row r="96" spans="2:43" x14ac:dyDescent="0.2">
      <c r="B96">
        <f>SUM(B85:B94)</f>
        <v>10632.199156999999</v>
      </c>
      <c r="L96">
        <f>SUM(L85:L94)</f>
        <v>6917.3330850000002</v>
      </c>
      <c r="Q96">
        <f>SUM(Q85:Q94)</f>
        <v>3573.4740150000002</v>
      </c>
      <c r="AA96">
        <f>SUM(AA85:AA94)</f>
        <v>1837.5650029999995</v>
      </c>
      <c r="AF96">
        <f>SUM(AF85:AF94)</f>
        <v>5117.3639809999986</v>
      </c>
      <c r="AP96">
        <f>SUM(AP85:AP94)</f>
        <v>3557.2359609999999</v>
      </c>
    </row>
    <row r="98" spans="2:43" x14ac:dyDescent="0.2">
      <c r="B98">
        <v>1122.204956</v>
      </c>
      <c r="C98">
        <v>0.65750699999999995</v>
      </c>
      <c r="L98">
        <v>278.63000499999998</v>
      </c>
      <c r="M98">
        <v>0.153942</v>
      </c>
      <c r="Q98">
        <v>142.79499799999999</v>
      </c>
      <c r="R98">
        <v>0.109844</v>
      </c>
      <c r="AA98">
        <v>78.959000000000003</v>
      </c>
      <c r="AB98">
        <v>6.5019999999999994E-2</v>
      </c>
      <c r="AF98">
        <v>1249.036987</v>
      </c>
      <c r="AG98">
        <v>1.239895</v>
      </c>
      <c r="AP98">
        <v>635.47997999999995</v>
      </c>
      <c r="AQ98">
        <v>0.349379</v>
      </c>
    </row>
    <row r="99" spans="2:43" x14ac:dyDescent="0.2">
      <c r="B99">
        <v>515.36102300000005</v>
      </c>
      <c r="C99">
        <v>0.26580399999999998</v>
      </c>
      <c r="L99">
        <v>1604.3360600000001</v>
      </c>
      <c r="M99">
        <v>0.71412699999999996</v>
      </c>
      <c r="Q99">
        <v>367.62899800000002</v>
      </c>
      <c r="R99">
        <v>0.227322</v>
      </c>
      <c r="AA99">
        <v>296.85699499999998</v>
      </c>
      <c r="AB99">
        <v>0.14984800000000001</v>
      </c>
      <c r="AF99">
        <v>810.580017</v>
      </c>
      <c r="AG99">
        <v>0.46082099999999998</v>
      </c>
      <c r="AP99">
        <v>558.32800299999997</v>
      </c>
      <c r="AQ99">
        <v>0.30659399999999998</v>
      </c>
    </row>
    <row r="100" spans="2:43" x14ac:dyDescent="0.2">
      <c r="B100">
        <v>1167.051025</v>
      </c>
      <c r="C100">
        <v>0.63585599999999998</v>
      </c>
      <c r="L100">
        <v>861.80401600000005</v>
      </c>
      <c r="M100">
        <v>0.40054200000000001</v>
      </c>
      <c r="Q100">
        <v>154.537003</v>
      </c>
      <c r="R100">
        <v>9.0351000000000001E-2</v>
      </c>
      <c r="AA100">
        <v>92.415999999999997</v>
      </c>
      <c r="AB100">
        <v>5.5440999999999997E-2</v>
      </c>
      <c r="AF100">
        <v>1000.182983</v>
      </c>
      <c r="AG100">
        <v>0.48808099999999999</v>
      </c>
      <c r="AP100">
        <v>144.20500200000001</v>
      </c>
      <c r="AQ100">
        <v>7.8618999999999994E-2</v>
      </c>
    </row>
    <row r="101" spans="2:43" x14ac:dyDescent="0.2">
      <c r="B101">
        <v>1918.998047</v>
      </c>
      <c r="C101">
        <v>1.0997330000000001</v>
      </c>
      <c r="L101">
        <v>190.274002</v>
      </c>
      <c r="M101">
        <v>0.10458199999999999</v>
      </c>
      <c r="Q101">
        <v>1341.5269780000001</v>
      </c>
      <c r="R101">
        <v>0.65192099999999997</v>
      </c>
      <c r="AA101">
        <v>606.99200399999995</v>
      </c>
      <c r="AB101">
        <v>0.269034</v>
      </c>
      <c r="AF101">
        <v>366.90399200000002</v>
      </c>
      <c r="AG101">
        <v>0.181476</v>
      </c>
      <c r="AP101">
        <v>402.135986</v>
      </c>
      <c r="AQ101">
        <v>0.19078000000000001</v>
      </c>
    </row>
    <row r="102" spans="2:43" x14ac:dyDescent="0.2">
      <c r="B102">
        <v>1897.123047</v>
      </c>
      <c r="C102">
        <v>0.87546000000000002</v>
      </c>
      <c r="L102">
        <v>662.044983</v>
      </c>
      <c r="M102">
        <v>0.32392199999999999</v>
      </c>
      <c r="Q102">
        <v>120.65100099999999</v>
      </c>
      <c r="R102">
        <v>7.5565999999999994E-2</v>
      </c>
      <c r="AA102">
        <v>201.20199600000001</v>
      </c>
      <c r="AB102">
        <v>9.6946000000000004E-2</v>
      </c>
      <c r="AF102">
        <v>291.97399899999999</v>
      </c>
      <c r="AG102">
        <v>0.134352</v>
      </c>
      <c r="AP102">
        <v>286.993988</v>
      </c>
      <c r="AQ102">
        <v>0.17180400000000001</v>
      </c>
    </row>
    <row r="103" spans="2:43" x14ac:dyDescent="0.2">
      <c r="B103">
        <v>1149.8439940000001</v>
      </c>
      <c r="C103">
        <v>0.536053</v>
      </c>
      <c r="L103">
        <v>611.70098900000005</v>
      </c>
      <c r="M103">
        <v>0.27858699999999997</v>
      </c>
      <c r="Q103">
        <v>1084.134033</v>
      </c>
      <c r="R103">
        <v>0.50593900000000003</v>
      </c>
      <c r="AA103">
        <v>73.399001999999996</v>
      </c>
      <c r="AB103">
        <v>4.0268999999999999E-2</v>
      </c>
      <c r="AF103">
        <v>590.33599900000002</v>
      </c>
      <c r="AG103">
        <v>0.29240699999999997</v>
      </c>
      <c r="AP103">
        <v>438.54501299999998</v>
      </c>
      <c r="AQ103">
        <v>0.22461500000000001</v>
      </c>
    </row>
    <row r="104" spans="2:43" x14ac:dyDescent="0.2">
      <c r="B104">
        <v>856.62402299999997</v>
      </c>
      <c r="C104">
        <v>0.40686</v>
      </c>
      <c r="L104">
        <v>295.25799599999999</v>
      </c>
      <c r="M104">
        <v>0.16777500000000001</v>
      </c>
      <c r="Q104">
        <v>97.119003000000006</v>
      </c>
      <c r="R104">
        <v>5.7055000000000002E-2</v>
      </c>
      <c r="AA104">
        <v>85.971001000000001</v>
      </c>
      <c r="AB104">
        <v>4.5989000000000002E-2</v>
      </c>
      <c r="AF104">
        <v>196.84300200000001</v>
      </c>
      <c r="AG104">
        <v>0.10410800000000001</v>
      </c>
      <c r="AP104">
        <v>432.30499300000002</v>
      </c>
      <c r="AQ104">
        <v>0.19913800000000001</v>
      </c>
    </row>
    <row r="105" spans="2:43" x14ac:dyDescent="0.2">
      <c r="B105">
        <v>600.14099099999999</v>
      </c>
      <c r="C105">
        <v>0.28458600000000001</v>
      </c>
      <c r="L105">
        <v>369.64300500000002</v>
      </c>
      <c r="M105">
        <v>0.17683199999999999</v>
      </c>
      <c r="Q105">
        <v>106.064003</v>
      </c>
      <c r="R105">
        <v>5.7509999999999999E-2</v>
      </c>
      <c r="AA105">
        <v>101.05300099999999</v>
      </c>
      <c r="AB105">
        <v>5.373E-2</v>
      </c>
      <c r="AF105">
        <v>214.96800200000001</v>
      </c>
      <c r="AG105">
        <v>0.10534499999999999</v>
      </c>
      <c r="AP105">
        <v>465.17099000000002</v>
      </c>
      <c r="AQ105">
        <v>0.223353</v>
      </c>
    </row>
    <row r="106" spans="2:43" x14ac:dyDescent="0.2">
      <c r="B106">
        <v>628.96502699999996</v>
      </c>
      <c r="C106">
        <v>0.28600599999999998</v>
      </c>
      <c r="L106">
        <v>847.43597399999999</v>
      </c>
      <c r="M106">
        <v>0.400088</v>
      </c>
      <c r="Q106">
        <v>70.470000999999996</v>
      </c>
      <c r="R106">
        <v>3.7690000000000001E-2</v>
      </c>
      <c r="AA106">
        <v>141.53199799999999</v>
      </c>
      <c r="AB106">
        <v>6.8585999999999994E-2</v>
      </c>
      <c r="AF106">
        <v>385.875</v>
      </c>
      <c r="AG106">
        <v>0.197325</v>
      </c>
      <c r="AP106">
        <v>77.189003</v>
      </c>
      <c r="AQ106">
        <v>4.9227E-2</v>
      </c>
    </row>
    <row r="107" spans="2:43" x14ac:dyDescent="0.2">
      <c r="B107">
        <v>775.887024</v>
      </c>
      <c r="C107">
        <v>0.34381400000000001</v>
      </c>
      <c r="L107">
        <v>1196.2060550000001</v>
      </c>
      <c r="M107">
        <v>0.56080399999999997</v>
      </c>
      <c r="Q107">
        <v>88.547996999999995</v>
      </c>
      <c r="R107">
        <v>4.5728999999999999E-2</v>
      </c>
      <c r="AA107">
        <v>159.18400600000001</v>
      </c>
      <c r="AB107">
        <v>8.2131999999999997E-2</v>
      </c>
      <c r="AF107">
        <v>10.664</v>
      </c>
      <c r="AG107">
        <v>1.3055000000000001E-2</v>
      </c>
      <c r="AP107">
        <v>116.883003</v>
      </c>
      <c r="AQ107">
        <v>6.9492999999999999E-2</v>
      </c>
    </row>
    <row r="108" spans="2:43" x14ac:dyDescent="0.2">
      <c r="B108">
        <v>1138.8630370000001</v>
      </c>
      <c r="C108">
        <v>0.51160300000000003</v>
      </c>
      <c r="L108">
        <v>1069.026001</v>
      </c>
      <c r="M108">
        <v>0.49614200000000003</v>
      </c>
      <c r="Q108">
        <v>59.082000999999998</v>
      </c>
      <c r="R108">
        <v>3.3569000000000002E-2</v>
      </c>
      <c r="AA108">
        <v>155.787003</v>
      </c>
      <c r="AB108">
        <v>7.6616000000000004E-2</v>
      </c>
      <c r="AF108">
        <v>10.608000000000001</v>
      </c>
      <c r="AG108">
        <v>1.3951E-2</v>
      </c>
      <c r="AP108">
        <v>689.5</v>
      </c>
      <c r="AQ108">
        <v>0.36653200000000002</v>
      </c>
    </row>
    <row r="109" spans="2:43" x14ac:dyDescent="0.2">
      <c r="B109">
        <v>551.08697500000005</v>
      </c>
      <c r="C109">
        <v>0.26173200000000002</v>
      </c>
      <c r="L109">
        <v>1095.4139399999999</v>
      </c>
      <c r="M109">
        <v>0.58428800000000003</v>
      </c>
      <c r="Q109">
        <v>64.550003000000004</v>
      </c>
      <c r="R109">
        <v>3.5359000000000002E-2</v>
      </c>
      <c r="AA109">
        <v>153.53199799999999</v>
      </c>
      <c r="AB109">
        <v>7.1951000000000001E-2</v>
      </c>
      <c r="AF109">
        <v>10.833</v>
      </c>
      <c r="AG109">
        <v>1.5997000000000001E-2</v>
      </c>
      <c r="AP109">
        <v>656.02301</v>
      </c>
      <c r="AQ109">
        <v>0.308701</v>
      </c>
    </row>
    <row r="110" spans="2:43" x14ac:dyDescent="0.2">
      <c r="B110">
        <v>547.22601299999997</v>
      </c>
      <c r="C110">
        <v>0.27864299999999997</v>
      </c>
      <c r="L110">
        <v>861.26702899999998</v>
      </c>
      <c r="M110">
        <v>0.40163100000000002</v>
      </c>
      <c r="Q110">
        <v>29.559999000000001</v>
      </c>
      <c r="R110">
        <v>2.0712000000000001E-2</v>
      </c>
      <c r="AA110">
        <v>170.89399700000001</v>
      </c>
      <c r="AB110">
        <v>8.8155999999999998E-2</v>
      </c>
      <c r="AF110">
        <v>9.1890000000000001</v>
      </c>
      <c r="AG110">
        <v>1.1504E-2</v>
      </c>
      <c r="AP110">
        <v>1139.9060059999999</v>
      </c>
      <c r="AQ110">
        <v>0.53245200000000004</v>
      </c>
    </row>
    <row r="111" spans="2:43" x14ac:dyDescent="0.2">
      <c r="B111">
        <v>262.81698599999999</v>
      </c>
      <c r="C111">
        <v>0.183588</v>
      </c>
      <c r="L111">
        <v>851.908997</v>
      </c>
      <c r="M111">
        <v>0.44419900000000001</v>
      </c>
      <c r="Q111">
        <v>25.096001000000001</v>
      </c>
      <c r="R111">
        <v>2.0250000000000001E-2</v>
      </c>
      <c r="AA111">
        <v>163.432999</v>
      </c>
      <c r="AB111">
        <v>7.6937000000000005E-2</v>
      </c>
      <c r="AF111">
        <v>9.4960000000000004</v>
      </c>
      <c r="AG111">
        <v>1.0895999999999999E-2</v>
      </c>
      <c r="AP111">
        <v>991.57202099999995</v>
      </c>
      <c r="AQ111">
        <v>0.44144899999999998</v>
      </c>
    </row>
    <row r="112" spans="2:43" x14ac:dyDescent="0.2">
      <c r="B112">
        <v>267.44601399999999</v>
      </c>
      <c r="C112">
        <v>0.15706200000000001</v>
      </c>
      <c r="L112">
        <v>2293.7089839999999</v>
      </c>
      <c r="M112">
        <v>0.95675500000000002</v>
      </c>
      <c r="Q112">
        <v>21.74</v>
      </c>
      <c r="R112">
        <v>1.6886999999999999E-2</v>
      </c>
      <c r="AA112">
        <v>156.524002</v>
      </c>
      <c r="AB112">
        <v>8.0603999999999995E-2</v>
      </c>
      <c r="AF112">
        <v>17.791</v>
      </c>
      <c r="AG112">
        <v>1.5395000000000001E-2</v>
      </c>
      <c r="AP112">
        <v>1218.751953</v>
      </c>
      <c r="AQ112">
        <v>0.60732900000000001</v>
      </c>
    </row>
    <row r="113" spans="2:43" x14ac:dyDescent="0.2">
      <c r="B113">
        <v>582.89398200000005</v>
      </c>
      <c r="C113">
        <v>0.29416199999999998</v>
      </c>
      <c r="L113">
        <v>2213.6130370000001</v>
      </c>
      <c r="M113">
        <v>0.97461100000000001</v>
      </c>
      <c r="Q113">
        <v>20.131001000000001</v>
      </c>
      <c r="R113">
        <v>1.7538999999999999E-2</v>
      </c>
      <c r="AA113">
        <v>1135.9460449999999</v>
      </c>
      <c r="AB113">
        <v>0.50423200000000001</v>
      </c>
      <c r="AF113">
        <v>104.32199900000001</v>
      </c>
      <c r="AG113">
        <v>5.6867000000000001E-2</v>
      </c>
      <c r="AP113">
        <v>861.93499799999995</v>
      </c>
      <c r="AQ113">
        <v>0.46304000000000001</v>
      </c>
    </row>
    <row r="114" spans="2:43" x14ac:dyDescent="0.2">
      <c r="B114">
        <v>551.57000700000003</v>
      </c>
      <c r="C114">
        <v>0.253774</v>
      </c>
      <c r="L114">
        <v>1243.5360109999999</v>
      </c>
      <c r="M114">
        <v>0.57521599999999995</v>
      </c>
      <c r="Q114">
        <v>29.035999</v>
      </c>
      <c r="R114">
        <v>2.1597999999999999E-2</v>
      </c>
      <c r="AA114">
        <v>1155.270996</v>
      </c>
      <c r="AB114">
        <v>0.47560999999999998</v>
      </c>
      <c r="AF114">
        <v>106.237999</v>
      </c>
      <c r="AG114">
        <v>5.7403999999999997E-2</v>
      </c>
      <c r="AP114">
        <v>884.61901899999998</v>
      </c>
      <c r="AQ114">
        <v>0.45743099999999998</v>
      </c>
    </row>
    <row r="115" spans="2:43" x14ac:dyDescent="0.2">
      <c r="B115">
        <v>484.27398699999998</v>
      </c>
      <c r="C115">
        <v>0.22628000000000001</v>
      </c>
      <c r="L115">
        <v>1533.0169679999999</v>
      </c>
      <c r="M115">
        <v>0.76972499999999999</v>
      </c>
      <c r="Q115">
        <v>25.077000000000002</v>
      </c>
      <c r="R115">
        <v>1.9643999999999998E-2</v>
      </c>
      <c r="AA115">
        <v>161.18899500000001</v>
      </c>
      <c r="AB115">
        <v>8.2881999999999997E-2</v>
      </c>
      <c r="AF115">
        <v>79.399001999999996</v>
      </c>
      <c r="AG115">
        <v>4.7531999999999998E-2</v>
      </c>
      <c r="AP115">
        <v>803.671021</v>
      </c>
      <c r="AQ115">
        <v>0.41935699999999998</v>
      </c>
    </row>
    <row r="116" spans="2:43" x14ac:dyDescent="0.2">
      <c r="B116">
        <v>365.631012</v>
      </c>
      <c r="C116">
        <v>0.183001</v>
      </c>
      <c r="L116">
        <v>1470.508057</v>
      </c>
      <c r="M116">
        <v>0.88103699999999996</v>
      </c>
      <c r="Q116">
        <v>26.965</v>
      </c>
      <c r="R116">
        <v>2.0483999999999999E-2</v>
      </c>
      <c r="AA116">
        <v>267.01299999999998</v>
      </c>
      <c r="AB116">
        <v>0.13022700000000001</v>
      </c>
      <c r="AF116">
        <v>69.320999</v>
      </c>
      <c r="AG116">
        <v>4.2374000000000002E-2</v>
      </c>
      <c r="AP116">
        <v>1142.0219729999999</v>
      </c>
      <c r="AQ116">
        <v>0.65061100000000005</v>
      </c>
    </row>
    <row r="117" spans="2:43" x14ac:dyDescent="0.2">
      <c r="B117">
        <v>330.10998499999999</v>
      </c>
      <c r="C117">
        <v>0.162464</v>
      </c>
      <c r="L117">
        <v>1273.880981</v>
      </c>
      <c r="M117">
        <v>0.63541199999999998</v>
      </c>
      <c r="Q117">
        <v>26.771999000000001</v>
      </c>
      <c r="R117">
        <v>2.0393000000000001E-2</v>
      </c>
      <c r="AA117">
        <v>232.29200700000001</v>
      </c>
      <c r="AB117">
        <v>0.116719</v>
      </c>
      <c r="AF117">
        <v>60.914000999999999</v>
      </c>
      <c r="AG117">
        <v>3.6114E-2</v>
      </c>
      <c r="AP117">
        <v>711.60998500000005</v>
      </c>
      <c r="AQ117">
        <v>0.45081399999999999</v>
      </c>
    </row>
    <row r="118" spans="2:43" x14ac:dyDescent="0.2">
      <c r="B118">
        <v>292.50201399999997</v>
      </c>
      <c r="C118">
        <v>0.15834999999999999</v>
      </c>
      <c r="L118">
        <v>1205.9410399999999</v>
      </c>
      <c r="M118">
        <v>0.63705699999999998</v>
      </c>
      <c r="Q118">
        <v>21.489000000000001</v>
      </c>
      <c r="R118">
        <v>1.9220000000000001E-2</v>
      </c>
      <c r="AA118">
        <v>1332.9300539999999</v>
      </c>
      <c r="AB118">
        <v>0.56123699999999999</v>
      </c>
      <c r="AF118">
        <v>423.69601399999999</v>
      </c>
      <c r="AG118">
        <v>0.17971999999999999</v>
      </c>
      <c r="AP118">
        <v>622.06897000000004</v>
      </c>
      <c r="AQ118">
        <v>0.38938099999999998</v>
      </c>
    </row>
    <row r="119" spans="2:43" x14ac:dyDescent="0.2">
      <c r="B119">
        <v>367.68798800000002</v>
      </c>
      <c r="C119">
        <v>0.17354</v>
      </c>
      <c r="L119">
        <v>1026.9930420000001</v>
      </c>
      <c r="M119">
        <v>0.65871299999999999</v>
      </c>
      <c r="Q119">
        <v>25.978000999999999</v>
      </c>
      <c r="R119">
        <v>2.0285999999999998E-2</v>
      </c>
      <c r="AA119">
        <v>1162.034058</v>
      </c>
      <c r="AB119">
        <v>0.497394</v>
      </c>
      <c r="AF119">
        <v>470.38699300000002</v>
      </c>
      <c r="AG119">
        <v>0.20408699999999999</v>
      </c>
      <c r="AP119">
        <v>628.04998799999998</v>
      </c>
      <c r="AQ119">
        <v>0.48421199999999998</v>
      </c>
    </row>
    <row r="120" spans="2:43" x14ac:dyDescent="0.2">
      <c r="B120">
        <v>321.108002</v>
      </c>
      <c r="C120">
        <v>0.14615300000000001</v>
      </c>
      <c r="L120">
        <v>785.60400400000003</v>
      </c>
      <c r="M120">
        <v>0.59710700000000005</v>
      </c>
      <c r="Q120">
        <v>23.690999999999999</v>
      </c>
      <c r="R120">
        <v>1.7686E-2</v>
      </c>
      <c r="AA120">
        <v>628.942993</v>
      </c>
      <c r="AB120">
        <v>0.29644799999999999</v>
      </c>
      <c r="AF120">
        <v>347.34201000000002</v>
      </c>
      <c r="AG120">
        <v>0.13763600000000001</v>
      </c>
      <c r="AP120">
        <v>452.35299700000002</v>
      </c>
      <c r="AQ120">
        <v>0.43070199999999997</v>
      </c>
    </row>
    <row r="121" spans="2:43" x14ac:dyDescent="0.2">
      <c r="B121">
        <v>95.338997000000006</v>
      </c>
      <c r="C121">
        <v>4.6670000000000003E-2</v>
      </c>
      <c r="L121">
        <v>587.75097700000003</v>
      </c>
      <c r="M121">
        <v>0.51049299999999997</v>
      </c>
      <c r="Q121">
        <v>9.4139999999999997</v>
      </c>
      <c r="R121">
        <v>1.1292E-2</v>
      </c>
      <c r="AA121">
        <v>1001.950012</v>
      </c>
      <c r="AB121">
        <v>0.43424200000000002</v>
      </c>
      <c r="AF121">
        <v>264.31500199999999</v>
      </c>
      <c r="AG121">
        <v>0.10655299999999999</v>
      </c>
      <c r="AP121">
        <v>311.53500400000001</v>
      </c>
      <c r="AQ121">
        <v>0.52045200000000003</v>
      </c>
    </row>
    <row r="122" spans="2:43" x14ac:dyDescent="0.2">
      <c r="B122">
        <v>159.587006</v>
      </c>
      <c r="C122">
        <v>7.0837999999999998E-2</v>
      </c>
      <c r="L122">
        <v>373.90399200000002</v>
      </c>
      <c r="M122">
        <v>0.50634999999999997</v>
      </c>
      <c r="Q122">
        <v>51.499001</v>
      </c>
      <c r="R122">
        <v>2.9555999999999999E-2</v>
      </c>
      <c r="AA122">
        <v>1077.115967</v>
      </c>
      <c r="AB122">
        <v>0.46092499999999997</v>
      </c>
      <c r="AF122">
        <v>15.324</v>
      </c>
      <c r="AG122">
        <v>1.3729999999999999E-2</v>
      </c>
      <c r="AP122">
        <v>187.020996</v>
      </c>
      <c r="AQ122">
        <v>0.66005999999999998</v>
      </c>
    </row>
    <row r="124" spans="2:43" x14ac:dyDescent="0.2">
      <c r="B124">
        <f>SUM(B98:B122)</f>
        <v>16950.341161999997</v>
      </c>
      <c r="L124">
        <f>SUM(L98:L122)</f>
        <v>24803.406144999997</v>
      </c>
      <c r="Q124">
        <f>SUM(Q98:Q122)</f>
        <v>4033.5540200000009</v>
      </c>
      <c r="AA124">
        <f>SUM(AA98:AA122)</f>
        <v>10792.419129</v>
      </c>
      <c r="AF124">
        <f>SUM(AF98:AF122)</f>
        <v>7116.5389999999989</v>
      </c>
      <c r="AP124">
        <f>SUM(AP98:AP122)</f>
        <v>14857.873901999998</v>
      </c>
    </row>
    <row r="128" spans="2:43" x14ac:dyDescent="0.2">
      <c r="B128">
        <v>1572.5040280000001</v>
      </c>
      <c r="C128">
        <v>0.95138900000000004</v>
      </c>
      <c r="L128">
        <v>1166.229004</v>
      </c>
      <c r="M128">
        <v>0.52746000000000004</v>
      </c>
      <c r="Q128">
        <v>481.733002</v>
      </c>
      <c r="R128">
        <v>0.32201600000000002</v>
      </c>
      <c r="AA128">
        <v>466.48400900000001</v>
      </c>
      <c r="AB128">
        <v>0.28470899999999999</v>
      </c>
      <c r="AF128">
        <v>1306.7860109999999</v>
      </c>
      <c r="AG128">
        <v>0.80857199999999996</v>
      </c>
      <c r="AP128">
        <v>443.22799700000002</v>
      </c>
      <c r="AQ128">
        <v>0.223575</v>
      </c>
    </row>
    <row r="129" spans="2:43" x14ac:dyDescent="0.2">
      <c r="B129">
        <v>2196.4819339999999</v>
      </c>
      <c r="C129">
        <v>1.0280389999999999</v>
      </c>
      <c r="L129">
        <v>1041.5749510000001</v>
      </c>
      <c r="M129">
        <v>0.47781299999999999</v>
      </c>
      <c r="Q129">
        <v>513.27899200000002</v>
      </c>
      <c r="R129">
        <v>0.244114</v>
      </c>
      <c r="AA129">
        <v>509.09600799999998</v>
      </c>
      <c r="AB129">
        <v>0.22914300000000001</v>
      </c>
      <c r="AF129">
        <v>1459.790039</v>
      </c>
      <c r="AG129">
        <v>0.67662299999999997</v>
      </c>
      <c r="AP129">
        <v>217.93899500000001</v>
      </c>
      <c r="AQ129">
        <v>0.112357</v>
      </c>
    </row>
    <row r="131" spans="2:43" x14ac:dyDescent="0.2">
      <c r="B131">
        <f>SUM(B128:B129)</f>
        <v>3768.9859619999997</v>
      </c>
      <c r="L131">
        <f>SUM(L128:L129)</f>
        <v>2207.8039550000003</v>
      </c>
      <c r="Q131">
        <f>SUM(Q128:Q129)</f>
        <v>995.01199399999996</v>
      </c>
      <c r="AA131">
        <f>SUM(AA128:AA129)</f>
        <v>975.580017</v>
      </c>
      <c r="AF131">
        <f>SUM(AF128:AF129)</f>
        <v>2766.5760499999997</v>
      </c>
      <c r="AP131">
        <f>SUM(AP128:AP129)</f>
        <v>661.16699200000005</v>
      </c>
    </row>
    <row r="133" spans="2:43" x14ac:dyDescent="0.2">
      <c r="B133">
        <v>1572.5040280000001</v>
      </c>
      <c r="C133">
        <v>0.99534199999999995</v>
      </c>
      <c r="L133">
        <v>1166.229004</v>
      </c>
      <c r="M133">
        <v>0.52663099999999996</v>
      </c>
      <c r="Q133">
        <v>481.733002</v>
      </c>
      <c r="R133">
        <v>0.32081999999999999</v>
      </c>
      <c r="AA133">
        <v>466.48400900000001</v>
      </c>
      <c r="AB133">
        <v>0.27359899999999998</v>
      </c>
      <c r="AF133">
        <v>1306.7860109999999</v>
      </c>
      <c r="AG133">
        <v>0.79260299999999995</v>
      </c>
      <c r="AP133">
        <v>443.22799700000002</v>
      </c>
      <c r="AQ133">
        <v>0.21765499999999999</v>
      </c>
    </row>
    <row r="134" spans="2:43" x14ac:dyDescent="0.2">
      <c r="B134">
        <v>2196.4819339999999</v>
      </c>
      <c r="C134">
        <v>1.052373</v>
      </c>
      <c r="L134">
        <v>1041.5749510000001</v>
      </c>
      <c r="M134">
        <v>0.46254099999999998</v>
      </c>
      <c r="Q134">
        <v>513.27899200000002</v>
      </c>
      <c r="R134">
        <v>0.246421</v>
      </c>
      <c r="AA134">
        <v>509.09600799999998</v>
      </c>
      <c r="AB134">
        <v>0.22239600000000001</v>
      </c>
      <c r="AF134">
        <v>1459.790039</v>
      </c>
      <c r="AG134">
        <v>0.68923100000000004</v>
      </c>
      <c r="AP134">
        <v>217.93899500000001</v>
      </c>
      <c r="AQ134">
        <v>0.108075</v>
      </c>
    </row>
    <row r="135" spans="2:43" x14ac:dyDescent="0.2">
      <c r="B135">
        <v>2466.8920899999998</v>
      </c>
      <c r="C135">
        <v>1.1084609999999999</v>
      </c>
      <c r="L135">
        <v>1628.9300539999999</v>
      </c>
      <c r="M135">
        <v>0.70811299999999999</v>
      </c>
      <c r="Q135">
        <v>637.03100600000005</v>
      </c>
      <c r="R135">
        <v>0.292514</v>
      </c>
      <c r="AA135">
        <v>125.316002</v>
      </c>
      <c r="AB135">
        <v>6.6429000000000002E-2</v>
      </c>
      <c r="AF135">
        <v>985.94897500000002</v>
      </c>
      <c r="AG135">
        <v>0.447764</v>
      </c>
      <c r="AP135">
        <v>135.75599700000001</v>
      </c>
      <c r="AQ135">
        <v>7.0655999999999997E-2</v>
      </c>
    </row>
    <row r="136" spans="2:43" x14ac:dyDescent="0.2">
      <c r="B136">
        <v>1563.259033</v>
      </c>
      <c r="C136">
        <v>0.72885800000000001</v>
      </c>
      <c r="L136">
        <v>719.97699</v>
      </c>
      <c r="M136">
        <v>0.33474199999999998</v>
      </c>
      <c r="Q136">
        <v>328.45901500000002</v>
      </c>
      <c r="R136">
        <v>0.15048900000000001</v>
      </c>
      <c r="AA136">
        <v>539.10601799999995</v>
      </c>
      <c r="AB136">
        <v>0.235291</v>
      </c>
      <c r="AF136">
        <v>662.53802499999995</v>
      </c>
      <c r="AG136">
        <v>0.30215399999999998</v>
      </c>
      <c r="AP136">
        <v>1090.360962</v>
      </c>
      <c r="AQ136">
        <v>0.482628</v>
      </c>
    </row>
    <row r="137" spans="2:43" x14ac:dyDescent="0.2">
      <c r="B137">
        <v>886.79400599999997</v>
      </c>
      <c r="C137">
        <v>0.39814300000000002</v>
      </c>
      <c r="L137">
        <v>1065.26001</v>
      </c>
      <c r="M137">
        <v>0.46972999999999998</v>
      </c>
      <c r="Q137">
        <v>372.18600500000002</v>
      </c>
      <c r="R137">
        <v>0.16739899999999999</v>
      </c>
      <c r="AA137">
        <v>550.87097200000005</v>
      </c>
      <c r="AB137">
        <v>0.23347499999999999</v>
      </c>
      <c r="AF137">
        <v>2051.4289549999999</v>
      </c>
      <c r="AG137">
        <v>0.90708</v>
      </c>
      <c r="AP137">
        <v>1848.234009</v>
      </c>
      <c r="AQ137">
        <v>0.78361999999999998</v>
      </c>
    </row>
    <row r="139" spans="2:43" x14ac:dyDescent="0.2">
      <c r="B139">
        <f>SUM(B133:B137)</f>
        <v>8685.9310910000004</v>
      </c>
      <c r="L139">
        <f>SUM(L133:L137)</f>
        <v>5621.9710089999999</v>
      </c>
      <c r="Q139">
        <f>SUM(Q133:Q137)</f>
        <v>2332.6880200000001</v>
      </c>
      <c r="AA139">
        <f>SUM(AA133:AA137)</f>
        <v>2190.8730089999999</v>
      </c>
      <c r="AF139">
        <f>SUM(AF133:AF137)</f>
        <v>6466.4920050000001</v>
      </c>
      <c r="AP139">
        <f>SUM(AP133:AP137)</f>
        <v>3735.5179600000001</v>
      </c>
    </row>
    <row r="141" spans="2:43" x14ac:dyDescent="0.2">
      <c r="B141">
        <v>1572.5040280000001</v>
      </c>
      <c r="C141">
        <v>0.93204600000000004</v>
      </c>
      <c r="L141">
        <v>1166.229004</v>
      </c>
      <c r="M141">
        <v>0.55993199999999999</v>
      </c>
      <c r="Q141">
        <v>481.733002</v>
      </c>
      <c r="R141">
        <v>0.32566899999999999</v>
      </c>
      <c r="AA141">
        <v>466.48400900000001</v>
      </c>
      <c r="AB141">
        <v>0.288495</v>
      </c>
      <c r="AF141">
        <v>1306.7860109999999</v>
      </c>
      <c r="AG141">
        <v>0.79656199999999999</v>
      </c>
      <c r="AP141">
        <v>443.22799700000002</v>
      </c>
      <c r="AQ141">
        <v>0.21846499999999999</v>
      </c>
    </row>
    <row r="142" spans="2:43" x14ac:dyDescent="0.2">
      <c r="B142">
        <v>2196.4819339999999</v>
      </c>
      <c r="C142">
        <v>1.018089</v>
      </c>
      <c r="L142">
        <v>1041.5749510000001</v>
      </c>
      <c r="M142">
        <v>0.47551399999999999</v>
      </c>
      <c r="Q142">
        <v>513.27899200000002</v>
      </c>
      <c r="R142">
        <v>0.241733</v>
      </c>
      <c r="AA142">
        <v>509.09600799999998</v>
      </c>
      <c r="AB142">
        <v>0.21432699999999999</v>
      </c>
      <c r="AF142">
        <v>1459.790039</v>
      </c>
      <c r="AG142">
        <v>0.68822399999999995</v>
      </c>
      <c r="AP142">
        <v>217.93899500000001</v>
      </c>
      <c r="AQ142">
        <v>0.10909000000000001</v>
      </c>
    </row>
    <row r="143" spans="2:43" x14ac:dyDescent="0.2">
      <c r="B143">
        <v>2466.8920899999998</v>
      </c>
      <c r="C143">
        <v>1.1867209999999999</v>
      </c>
      <c r="L143">
        <v>1628.9300539999999</v>
      </c>
      <c r="M143">
        <v>0.80066000000000004</v>
      </c>
      <c r="Q143">
        <v>637.03100600000005</v>
      </c>
      <c r="R143">
        <v>0.29126600000000002</v>
      </c>
      <c r="AA143">
        <v>125.316002</v>
      </c>
      <c r="AB143">
        <v>6.6862000000000005E-2</v>
      </c>
      <c r="AF143">
        <v>985.94897500000002</v>
      </c>
      <c r="AG143">
        <v>0.42136499999999999</v>
      </c>
      <c r="AP143">
        <v>135.75599700000001</v>
      </c>
      <c r="AQ143">
        <v>6.9593000000000002E-2</v>
      </c>
    </row>
    <row r="144" spans="2:43" x14ac:dyDescent="0.2">
      <c r="B144">
        <v>1563.259033</v>
      </c>
      <c r="C144">
        <v>0.69885399999999998</v>
      </c>
      <c r="L144">
        <v>719.97699</v>
      </c>
      <c r="M144">
        <v>0.33878399999999997</v>
      </c>
      <c r="Q144">
        <v>328.45901500000002</v>
      </c>
      <c r="R144">
        <v>0.15105499999999999</v>
      </c>
      <c r="AA144">
        <v>539.10601799999995</v>
      </c>
      <c r="AB144">
        <v>0.236818</v>
      </c>
      <c r="AF144">
        <v>662.53802499999995</v>
      </c>
      <c r="AG144">
        <v>0.301259</v>
      </c>
      <c r="AP144">
        <v>1090.360962</v>
      </c>
      <c r="AQ144">
        <v>0.50736999999999999</v>
      </c>
    </row>
    <row r="145" spans="2:43" x14ac:dyDescent="0.2">
      <c r="B145">
        <v>886.79400599999997</v>
      </c>
      <c r="C145">
        <v>0.38228099999999998</v>
      </c>
      <c r="L145">
        <v>1065.26001</v>
      </c>
      <c r="M145">
        <v>0.47565400000000002</v>
      </c>
      <c r="Q145">
        <v>372.18600500000002</v>
      </c>
      <c r="R145">
        <v>0.16490199999999999</v>
      </c>
      <c r="AA145">
        <v>550.87097200000005</v>
      </c>
      <c r="AB145">
        <v>0.23066400000000001</v>
      </c>
      <c r="AF145">
        <v>2051.4289549999999</v>
      </c>
      <c r="AG145">
        <v>1.0589059999999999</v>
      </c>
      <c r="AP145">
        <v>1848.234009</v>
      </c>
      <c r="AQ145">
        <v>0.79634700000000003</v>
      </c>
    </row>
    <row r="146" spans="2:43" x14ac:dyDescent="0.2">
      <c r="B146">
        <v>3165.3491210000002</v>
      </c>
      <c r="C146">
        <v>1.4287179999999999</v>
      </c>
      <c r="L146">
        <v>2139.6860350000002</v>
      </c>
      <c r="M146">
        <v>0.95416199999999995</v>
      </c>
      <c r="Q146">
        <v>221.86799600000001</v>
      </c>
      <c r="R146">
        <v>0.104176</v>
      </c>
      <c r="AA146">
        <v>1347.676025</v>
      </c>
      <c r="AB146">
        <v>0.57705499999999998</v>
      </c>
      <c r="AF146">
        <v>592.21698000000004</v>
      </c>
      <c r="AG146">
        <v>0.289885</v>
      </c>
      <c r="AP146">
        <v>289.949005</v>
      </c>
      <c r="AQ146">
        <v>0.14757300000000001</v>
      </c>
    </row>
    <row r="147" spans="2:43" x14ac:dyDescent="0.2">
      <c r="B147">
        <v>3416.6520999999998</v>
      </c>
      <c r="C147">
        <v>1.44635</v>
      </c>
      <c r="L147">
        <v>1155.375</v>
      </c>
      <c r="M147">
        <v>0.49790200000000001</v>
      </c>
      <c r="Q147">
        <v>709.82800299999997</v>
      </c>
      <c r="R147">
        <v>0.29566199999999998</v>
      </c>
      <c r="AA147">
        <v>104.643997</v>
      </c>
      <c r="AB147">
        <v>5.8106999999999999E-2</v>
      </c>
      <c r="AF147">
        <v>926.06701699999996</v>
      </c>
      <c r="AG147">
        <v>0.41177399999999997</v>
      </c>
      <c r="AP147">
        <v>282.31100500000002</v>
      </c>
      <c r="AQ147">
        <v>0.13849900000000001</v>
      </c>
    </row>
    <row r="148" spans="2:43" x14ac:dyDescent="0.2">
      <c r="B148">
        <v>850.40100099999995</v>
      </c>
      <c r="C148">
        <v>0.38672400000000001</v>
      </c>
      <c r="L148">
        <v>1117.7769780000001</v>
      </c>
      <c r="M148">
        <v>0.47850799999999999</v>
      </c>
      <c r="Q148">
        <v>779.46698000000004</v>
      </c>
      <c r="R148">
        <v>0.30729699999999999</v>
      </c>
      <c r="AA148">
        <v>126.16100299999999</v>
      </c>
      <c r="AB148">
        <v>6.3890000000000002E-2</v>
      </c>
      <c r="AF148">
        <v>255.05900600000001</v>
      </c>
      <c r="AG148">
        <v>0.12504899999999999</v>
      </c>
      <c r="AP148">
        <v>456.85900900000001</v>
      </c>
      <c r="AQ148">
        <v>0.20261699999999999</v>
      </c>
    </row>
    <row r="149" spans="2:43" x14ac:dyDescent="0.2">
      <c r="B149">
        <v>1651.9780270000001</v>
      </c>
      <c r="C149">
        <v>0.72940899999999997</v>
      </c>
      <c r="L149">
        <v>2308.8129880000001</v>
      </c>
      <c r="M149">
        <v>0.94933400000000001</v>
      </c>
      <c r="Q149">
        <v>1025.584961</v>
      </c>
      <c r="R149">
        <v>0.40411399999999997</v>
      </c>
      <c r="AA149">
        <v>119.916</v>
      </c>
      <c r="AB149">
        <v>6.1241999999999998E-2</v>
      </c>
      <c r="AF149">
        <v>1538.926025</v>
      </c>
      <c r="AG149">
        <v>0.68846700000000005</v>
      </c>
      <c r="AP149">
        <v>523.94799799999998</v>
      </c>
      <c r="AQ149">
        <v>0.25013099999999999</v>
      </c>
    </row>
    <row r="150" spans="2:43" x14ac:dyDescent="0.2">
      <c r="B150">
        <v>910.49499500000002</v>
      </c>
      <c r="C150">
        <v>0.406725</v>
      </c>
      <c r="L150">
        <v>1736.2889399999999</v>
      </c>
      <c r="M150">
        <v>0.74758800000000003</v>
      </c>
      <c r="Q150">
        <v>118.335999</v>
      </c>
      <c r="R150">
        <v>5.697E-2</v>
      </c>
      <c r="AA150">
        <v>2335.7490229999999</v>
      </c>
      <c r="AB150">
        <v>0.99367899999999998</v>
      </c>
      <c r="AF150">
        <v>904.45001200000002</v>
      </c>
      <c r="AG150">
        <v>0.40959699999999999</v>
      </c>
      <c r="AP150">
        <v>729.43102999999996</v>
      </c>
      <c r="AQ150">
        <v>0.33934799999999998</v>
      </c>
    </row>
    <row r="152" spans="2:43" x14ac:dyDescent="0.2">
      <c r="B152">
        <f>SUM(B141:B150)</f>
        <v>18680.806335000001</v>
      </c>
      <c r="L152">
        <f>SUM(L141:L150)</f>
        <v>14079.91095</v>
      </c>
      <c r="Q152">
        <f>SUM(Q141:Q150)</f>
        <v>5187.7719590000006</v>
      </c>
      <c r="AA152">
        <f>SUM(AA141:AA150)</f>
        <v>6225.0190569999995</v>
      </c>
      <c r="AF152">
        <f>SUM(AF141:AF150)</f>
        <v>10683.211045</v>
      </c>
      <c r="AP152">
        <f>SUM(AP141:AP150)</f>
        <v>6018.0160069999993</v>
      </c>
    </row>
    <row r="154" spans="2:43" x14ac:dyDescent="0.2">
      <c r="B154">
        <v>1572.5040280000001</v>
      </c>
      <c r="C154">
        <v>0.92572600000000005</v>
      </c>
      <c r="L154">
        <v>1166.229004</v>
      </c>
      <c r="M154">
        <v>0.56406800000000001</v>
      </c>
      <c r="Q154">
        <v>481.733002</v>
      </c>
      <c r="R154">
        <v>0.33096599999999998</v>
      </c>
      <c r="AA154">
        <v>466.48400900000001</v>
      </c>
      <c r="AB154">
        <v>0.30685200000000001</v>
      </c>
      <c r="AF154">
        <v>1306.7860109999999</v>
      </c>
      <c r="AG154">
        <v>0.82624900000000001</v>
      </c>
      <c r="AP154">
        <v>443.22799700000002</v>
      </c>
      <c r="AQ154">
        <v>0.234266</v>
      </c>
    </row>
    <row r="155" spans="2:43" x14ac:dyDescent="0.2">
      <c r="B155">
        <v>2196.4819339999999</v>
      </c>
      <c r="C155">
        <v>1.066155</v>
      </c>
      <c r="L155">
        <v>1041.5749510000001</v>
      </c>
      <c r="M155">
        <v>0.479356</v>
      </c>
      <c r="Q155">
        <v>513.27899200000002</v>
      </c>
      <c r="R155">
        <v>0.25045800000000001</v>
      </c>
      <c r="AA155">
        <v>509.09600799999998</v>
      </c>
      <c r="AB155">
        <v>0.22428300000000001</v>
      </c>
      <c r="AF155">
        <v>1459.790039</v>
      </c>
      <c r="AG155">
        <v>0.68630500000000005</v>
      </c>
      <c r="AP155">
        <v>217.93899500000001</v>
      </c>
      <c r="AQ155">
        <v>0.115646</v>
      </c>
    </row>
    <row r="156" spans="2:43" x14ac:dyDescent="0.2">
      <c r="B156">
        <v>2466.8920899999998</v>
      </c>
      <c r="C156">
        <v>1.115513</v>
      </c>
      <c r="L156">
        <v>1628.9300539999999</v>
      </c>
      <c r="M156">
        <v>0.73584000000000005</v>
      </c>
      <c r="Q156">
        <v>637.03100600000005</v>
      </c>
      <c r="R156">
        <v>0.29663200000000001</v>
      </c>
      <c r="AA156">
        <v>125.316002</v>
      </c>
      <c r="AB156">
        <v>7.0456000000000005E-2</v>
      </c>
      <c r="AF156">
        <v>985.94897500000002</v>
      </c>
      <c r="AG156">
        <v>0.43677899999999997</v>
      </c>
      <c r="AP156">
        <v>135.75599700000001</v>
      </c>
      <c r="AQ156">
        <v>7.2108000000000005E-2</v>
      </c>
    </row>
    <row r="157" spans="2:43" x14ac:dyDescent="0.2">
      <c r="B157">
        <v>1563.259033</v>
      </c>
      <c r="C157">
        <v>0.70718199999999998</v>
      </c>
      <c r="L157">
        <v>719.97699</v>
      </c>
      <c r="M157">
        <v>0.33149600000000001</v>
      </c>
      <c r="Q157">
        <v>328.45901500000002</v>
      </c>
      <c r="R157">
        <v>0.15340500000000001</v>
      </c>
      <c r="AA157">
        <v>539.10601799999995</v>
      </c>
      <c r="AB157">
        <v>0.23649500000000001</v>
      </c>
      <c r="AF157">
        <v>662.53802499999995</v>
      </c>
      <c r="AG157">
        <v>0.29710599999999998</v>
      </c>
      <c r="AP157">
        <v>1090.360962</v>
      </c>
      <c r="AQ157">
        <v>0.51861100000000004</v>
      </c>
    </row>
    <row r="158" spans="2:43" x14ac:dyDescent="0.2">
      <c r="B158">
        <v>886.79400599999997</v>
      </c>
      <c r="C158">
        <v>0.39926400000000001</v>
      </c>
      <c r="L158">
        <v>1065.26001</v>
      </c>
      <c r="M158">
        <v>0.48804500000000001</v>
      </c>
      <c r="Q158">
        <v>372.18600500000002</v>
      </c>
      <c r="R158">
        <v>0.16836200000000001</v>
      </c>
      <c r="AA158">
        <v>550.87097200000005</v>
      </c>
      <c r="AB158">
        <v>0.22825899999999999</v>
      </c>
      <c r="AF158">
        <v>2051.4289549999999</v>
      </c>
      <c r="AG158">
        <v>1.0183089999999999</v>
      </c>
      <c r="AP158">
        <v>1848.234009</v>
      </c>
      <c r="AQ158">
        <v>0.81480900000000001</v>
      </c>
    </row>
    <row r="159" spans="2:43" x14ac:dyDescent="0.2">
      <c r="B159">
        <v>3165.3491210000002</v>
      </c>
      <c r="C159">
        <v>1.3351949999999999</v>
      </c>
      <c r="L159">
        <v>2139.6860350000002</v>
      </c>
      <c r="M159">
        <v>1.040316</v>
      </c>
      <c r="Q159">
        <v>221.86799600000001</v>
      </c>
      <c r="R159">
        <v>0.10545</v>
      </c>
      <c r="AA159">
        <v>1347.676025</v>
      </c>
      <c r="AB159">
        <v>0.58541100000000001</v>
      </c>
      <c r="AF159">
        <v>592.21698000000004</v>
      </c>
      <c r="AG159">
        <v>0.29385099999999997</v>
      </c>
      <c r="AP159">
        <v>289.949005</v>
      </c>
      <c r="AQ159">
        <v>0.145178</v>
      </c>
    </row>
    <row r="160" spans="2:43" x14ac:dyDescent="0.2">
      <c r="B160">
        <v>3416.6520999999998</v>
      </c>
      <c r="C160">
        <v>1.5446869999999999</v>
      </c>
      <c r="L160">
        <v>1155.375</v>
      </c>
      <c r="M160">
        <v>0.50517599999999996</v>
      </c>
      <c r="Q160">
        <v>709.82800299999997</v>
      </c>
      <c r="R160">
        <v>0.28842000000000001</v>
      </c>
      <c r="AA160">
        <v>104.643997</v>
      </c>
      <c r="AB160">
        <v>6.1102999999999998E-2</v>
      </c>
      <c r="AF160">
        <v>926.06701699999996</v>
      </c>
      <c r="AG160">
        <v>0.39709499999999998</v>
      </c>
      <c r="AP160">
        <v>282.31100500000002</v>
      </c>
      <c r="AQ160">
        <v>0.141596</v>
      </c>
    </row>
    <row r="161" spans="2:43" x14ac:dyDescent="0.2">
      <c r="B161">
        <v>850.40100099999995</v>
      </c>
      <c r="C161">
        <v>0.39611000000000002</v>
      </c>
      <c r="L161">
        <v>1117.7769780000001</v>
      </c>
      <c r="M161">
        <v>0.47404499999999999</v>
      </c>
      <c r="Q161">
        <v>779.46698000000004</v>
      </c>
      <c r="R161">
        <v>0.30948500000000001</v>
      </c>
      <c r="AA161">
        <v>126.16100299999999</v>
      </c>
      <c r="AB161">
        <v>6.7875000000000005E-2</v>
      </c>
      <c r="AF161">
        <v>255.05900600000001</v>
      </c>
      <c r="AG161">
        <v>0.12925600000000001</v>
      </c>
      <c r="AP161">
        <v>456.85900900000001</v>
      </c>
      <c r="AQ161">
        <v>0.21335599999999999</v>
      </c>
    </row>
    <row r="162" spans="2:43" x14ac:dyDescent="0.2">
      <c r="B162">
        <v>1651.9780270000001</v>
      </c>
      <c r="C162">
        <v>0.757683</v>
      </c>
      <c r="L162">
        <v>2308.8129880000001</v>
      </c>
      <c r="M162">
        <v>0.96755199999999997</v>
      </c>
      <c r="Q162">
        <v>1025.584961</v>
      </c>
      <c r="R162">
        <v>0.40117000000000003</v>
      </c>
      <c r="AA162">
        <v>119.916</v>
      </c>
      <c r="AB162">
        <v>6.2907000000000005E-2</v>
      </c>
      <c r="AF162">
        <v>1538.926025</v>
      </c>
      <c r="AG162">
        <v>0.70058900000000002</v>
      </c>
      <c r="AP162">
        <v>523.94799799999998</v>
      </c>
      <c r="AQ162">
        <v>0.253137</v>
      </c>
    </row>
    <row r="163" spans="2:43" x14ac:dyDescent="0.2">
      <c r="B163">
        <v>910.49499500000002</v>
      </c>
      <c r="C163">
        <v>0.38456899999999999</v>
      </c>
      <c r="L163">
        <v>1736.2889399999999</v>
      </c>
      <c r="M163">
        <v>0.75821499999999997</v>
      </c>
      <c r="Q163">
        <v>118.335999</v>
      </c>
      <c r="R163">
        <v>5.9138000000000003E-2</v>
      </c>
      <c r="AA163">
        <v>2335.7490229999999</v>
      </c>
      <c r="AB163">
        <v>1.0139100000000001</v>
      </c>
      <c r="AF163">
        <v>904.45001200000002</v>
      </c>
      <c r="AG163">
        <v>0.49398500000000001</v>
      </c>
      <c r="AP163">
        <v>729.43102999999996</v>
      </c>
      <c r="AQ163">
        <v>0.35005799999999998</v>
      </c>
    </row>
    <row r="164" spans="2:43" x14ac:dyDescent="0.2">
      <c r="B164">
        <v>1391.5589600000001</v>
      </c>
      <c r="C164">
        <v>0.57842400000000005</v>
      </c>
      <c r="L164">
        <v>570.10497999999995</v>
      </c>
      <c r="M164">
        <v>0.26812999999999998</v>
      </c>
      <c r="Q164">
        <v>131.06100499999999</v>
      </c>
      <c r="R164">
        <v>6.4152000000000001E-2</v>
      </c>
      <c r="AA164">
        <v>2594.6860350000002</v>
      </c>
      <c r="AB164">
        <v>1.086738</v>
      </c>
      <c r="AF164">
        <v>611.28301999999996</v>
      </c>
      <c r="AG164">
        <v>0.271316</v>
      </c>
      <c r="AP164">
        <v>277.90701300000001</v>
      </c>
      <c r="AQ164">
        <v>0.149729</v>
      </c>
    </row>
    <row r="165" spans="2:43" x14ac:dyDescent="0.2">
      <c r="B165">
        <v>334.25698899999998</v>
      </c>
      <c r="C165">
        <v>0.15287899999999999</v>
      </c>
      <c r="L165">
        <v>2217.9250489999999</v>
      </c>
      <c r="M165">
        <v>0.93085799999999996</v>
      </c>
      <c r="Q165">
        <v>146.00500500000001</v>
      </c>
      <c r="R165">
        <v>6.9776000000000005E-2</v>
      </c>
      <c r="AA165">
        <v>1950.223999</v>
      </c>
      <c r="AB165">
        <v>0.83240999999999998</v>
      </c>
      <c r="AF165">
        <v>196.06199599999999</v>
      </c>
      <c r="AG165">
        <v>0.101312</v>
      </c>
      <c r="AP165">
        <v>273.34899899999999</v>
      </c>
      <c r="AQ165">
        <v>0.136874</v>
      </c>
    </row>
    <row r="166" spans="2:43" x14ac:dyDescent="0.2">
      <c r="B166">
        <v>326.40701300000001</v>
      </c>
      <c r="C166">
        <v>0.152058</v>
      </c>
      <c r="L166">
        <v>2351.3520509999998</v>
      </c>
      <c r="M166">
        <v>0.97289800000000004</v>
      </c>
      <c r="Q166">
        <v>158.850998</v>
      </c>
      <c r="R166">
        <v>7.5074000000000002E-2</v>
      </c>
      <c r="AA166">
        <v>1292.0579829999999</v>
      </c>
      <c r="AB166">
        <v>0.56360399999999999</v>
      </c>
      <c r="AF166">
        <v>203.95700099999999</v>
      </c>
      <c r="AG166">
        <v>0.102155</v>
      </c>
      <c r="AP166">
        <v>130.746002</v>
      </c>
      <c r="AQ166">
        <v>7.9717999999999997E-2</v>
      </c>
    </row>
    <row r="167" spans="2:43" x14ac:dyDescent="0.2">
      <c r="B167">
        <v>297.31900000000002</v>
      </c>
      <c r="C167">
        <v>0.14135300000000001</v>
      </c>
      <c r="L167">
        <v>1509.6080320000001</v>
      </c>
      <c r="M167">
        <v>0.65411399999999997</v>
      </c>
      <c r="Q167">
        <v>152.82200599999999</v>
      </c>
      <c r="R167">
        <v>7.5776999999999997E-2</v>
      </c>
      <c r="AA167">
        <v>189.31599399999999</v>
      </c>
      <c r="AB167">
        <v>9.1295000000000001E-2</v>
      </c>
      <c r="AF167">
        <v>537.533997</v>
      </c>
      <c r="AG167">
        <v>0.25112000000000001</v>
      </c>
      <c r="AP167">
        <v>127.031998</v>
      </c>
      <c r="AQ167">
        <v>7.5662999999999994E-2</v>
      </c>
    </row>
    <row r="168" spans="2:43" x14ac:dyDescent="0.2">
      <c r="B168">
        <v>1158.9720460000001</v>
      </c>
      <c r="C168">
        <v>0.49617600000000001</v>
      </c>
      <c r="L168">
        <v>2684.4379880000001</v>
      </c>
      <c r="M168">
        <v>1.1931959999999999</v>
      </c>
      <c r="Q168">
        <v>23.204000000000001</v>
      </c>
      <c r="R168">
        <v>1.6213000000000002E-2</v>
      </c>
      <c r="AA168">
        <v>180.47700499999999</v>
      </c>
      <c r="AB168">
        <v>8.7387000000000006E-2</v>
      </c>
      <c r="AF168">
        <v>493.27600100000001</v>
      </c>
      <c r="AG168">
        <v>0.222859</v>
      </c>
      <c r="AP168">
        <v>458.415009</v>
      </c>
      <c r="AQ168">
        <v>0.237287</v>
      </c>
    </row>
    <row r="169" spans="2:43" x14ac:dyDescent="0.2">
      <c r="B169">
        <v>1032.598999</v>
      </c>
      <c r="C169">
        <v>0.42848700000000001</v>
      </c>
      <c r="L169">
        <v>1582.6529539999999</v>
      </c>
      <c r="M169">
        <v>0.71980299999999997</v>
      </c>
      <c r="Q169">
        <v>21.905000999999999</v>
      </c>
      <c r="R169">
        <v>1.5488999999999999E-2</v>
      </c>
      <c r="AA169">
        <v>709.26898200000005</v>
      </c>
      <c r="AB169">
        <v>0.29457899999999998</v>
      </c>
      <c r="AF169">
        <v>431.29400600000002</v>
      </c>
      <c r="AG169">
        <v>0.204072</v>
      </c>
      <c r="AP169">
        <v>1109.4389650000001</v>
      </c>
      <c r="AQ169">
        <v>0.486543</v>
      </c>
    </row>
    <row r="170" spans="2:43" x14ac:dyDescent="0.2">
      <c r="B170">
        <v>645.20098900000005</v>
      </c>
      <c r="C170">
        <v>0.29521999999999998</v>
      </c>
      <c r="L170">
        <v>2069.3798830000001</v>
      </c>
      <c r="M170">
        <v>0.87190199999999995</v>
      </c>
      <c r="Q170">
        <v>26.882999000000002</v>
      </c>
      <c r="R170">
        <v>1.9317000000000001E-2</v>
      </c>
      <c r="AA170">
        <v>756.90600600000005</v>
      </c>
      <c r="AB170">
        <v>0.31459599999999999</v>
      </c>
      <c r="AF170">
        <v>1011.4619750000001</v>
      </c>
      <c r="AG170">
        <v>0.435867</v>
      </c>
      <c r="AP170">
        <v>1000.901001</v>
      </c>
      <c r="AQ170">
        <v>0.44074600000000003</v>
      </c>
    </row>
    <row r="171" spans="2:43" x14ac:dyDescent="0.2">
      <c r="B171">
        <v>547.87200900000005</v>
      </c>
      <c r="C171">
        <v>0.25358999999999998</v>
      </c>
      <c r="L171">
        <v>1422.4730219999999</v>
      </c>
      <c r="M171">
        <v>0.61296600000000001</v>
      </c>
      <c r="Q171">
        <v>21.774999999999999</v>
      </c>
      <c r="R171">
        <v>1.8932999999999998E-2</v>
      </c>
      <c r="AA171">
        <v>155.916</v>
      </c>
      <c r="AB171">
        <v>7.8852000000000005E-2</v>
      </c>
      <c r="AF171">
        <v>882.30999799999995</v>
      </c>
      <c r="AG171">
        <v>0.38110500000000003</v>
      </c>
      <c r="AP171">
        <v>605.17901600000005</v>
      </c>
      <c r="AQ171">
        <v>0.29206300000000002</v>
      </c>
    </row>
    <row r="172" spans="2:43" x14ac:dyDescent="0.2">
      <c r="B172">
        <v>432.783997</v>
      </c>
      <c r="C172">
        <v>0.20421500000000001</v>
      </c>
      <c r="L172">
        <v>1307.246948</v>
      </c>
      <c r="M172">
        <v>0.596024</v>
      </c>
      <c r="Q172">
        <v>52.713000999999998</v>
      </c>
      <c r="R172">
        <v>3.6871000000000001E-2</v>
      </c>
      <c r="AA172">
        <v>201.533005</v>
      </c>
      <c r="AB172">
        <v>9.6370999999999998E-2</v>
      </c>
      <c r="AF172">
        <v>56.779998999999997</v>
      </c>
      <c r="AG172">
        <v>3.5817000000000002E-2</v>
      </c>
      <c r="AP172">
        <v>728.86499000000003</v>
      </c>
      <c r="AQ172">
        <v>0.35337200000000002</v>
      </c>
    </row>
    <row r="173" spans="2:43" x14ac:dyDescent="0.2">
      <c r="B173">
        <v>355.30499300000002</v>
      </c>
      <c r="C173">
        <v>0.16997200000000001</v>
      </c>
      <c r="L173">
        <v>1567.2669679999999</v>
      </c>
      <c r="M173">
        <v>0.91572299999999995</v>
      </c>
      <c r="Q173">
        <v>44.931998999999998</v>
      </c>
      <c r="R173">
        <v>3.0976E-2</v>
      </c>
      <c r="AA173">
        <v>180.77900700000001</v>
      </c>
      <c r="AB173">
        <v>8.6221000000000006E-2</v>
      </c>
      <c r="AF173">
        <v>52.689999</v>
      </c>
      <c r="AG173">
        <v>3.2770000000000001E-2</v>
      </c>
      <c r="AP173">
        <v>1085.594971</v>
      </c>
      <c r="AQ173">
        <v>0.55161899999999997</v>
      </c>
    </row>
    <row r="174" spans="2:43" x14ac:dyDescent="0.2">
      <c r="B174">
        <v>325.46499599999999</v>
      </c>
      <c r="C174">
        <v>0.16317999999999999</v>
      </c>
      <c r="L174">
        <v>1224.88501</v>
      </c>
      <c r="M174">
        <v>0.69681800000000005</v>
      </c>
      <c r="Q174">
        <v>34.826999999999998</v>
      </c>
      <c r="R174">
        <v>2.4E-2</v>
      </c>
      <c r="AA174">
        <v>176.01300000000001</v>
      </c>
      <c r="AB174">
        <v>8.6355000000000001E-2</v>
      </c>
      <c r="AF174">
        <v>31.745999999999999</v>
      </c>
      <c r="AG174">
        <v>2.3015000000000001E-2</v>
      </c>
      <c r="AP174">
        <v>892.26501499999995</v>
      </c>
      <c r="AQ174">
        <v>0.50945300000000004</v>
      </c>
    </row>
    <row r="175" spans="2:43" x14ac:dyDescent="0.2">
      <c r="B175">
        <v>388.60400399999997</v>
      </c>
      <c r="C175">
        <v>0.18379899999999999</v>
      </c>
      <c r="L175">
        <v>1028.5539550000001</v>
      </c>
      <c r="M175">
        <v>0.60492599999999996</v>
      </c>
      <c r="Q175">
        <v>47.487999000000002</v>
      </c>
      <c r="R175">
        <v>3.3309999999999999E-2</v>
      </c>
      <c r="AA175">
        <v>1360.7569579999999</v>
      </c>
      <c r="AB175">
        <v>0.58898300000000003</v>
      </c>
      <c r="AF175">
        <v>97.518996999999999</v>
      </c>
      <c r="AG175">
        <v>5.3407999999999997E-2</v>
      </c>
      <c r="AP175">
        <v>670.00299099999995</v>
      </c>
      <c r="AQ175">
        <v>0.48580600000000002</v>
      </c>
    </row>
    <row r="176" spans="2:43" x14ac:dyDescent="0.2">
      <c r="B176">
        <v>237.10000600000001</v>
      </c>
      <c r="C176">
        <v>0.12042700000000001</v>
      </c>
      <c r="L176">
        <v>791.31897000000004</v>
      </c>
      <c r="M176">
        <v>0.65484600000000004</v>
      </c>
      <c r="Q176">
        <v>32.360000999999997</v>
      </c>
      <c r="R176">
        <v>2.3942000000000001E-2</v>
      </c>
      <c r="AA176">
        <v>1055.4880370000001</v>
      </c>
      <c r="AB176">
        <v>0.486454</v>
      </c>
      <c r="AF176">
        <v>88.746002000000004</v>
      </c>
      <c r="AG176">
        <v>5.1389999999999998E-2</v>
      </c>
      <c r="AP176">
        <v>463.98998999999998</v>
      </c>
      <c r="AQ176">
        <v>0.41021600000000003</v>
      </c>
    </row>
    <row r="177" spans="2:43" x14ac:dyDescent="0.2">
      <c r="B177">
        <v>100.14099899999999</v>
      </c>
      <c r="C177">
        <v>5.5921999999999999E-2</v>
      </c>
      <c r="L177">
        <v>587.796021</v>
      </c>
      <c r="M177">
        <v>0.52601699999999996</v>
      </c>
      <c r="Q177">
        <v>270.53601099999997</v>
      </c>
      <c r="R177">
        <v>0.120782</v>
      </c>
      <c r="AA177">
        <v>536.04303000000004</v>
      </c>
      <c r="AB177">
        <v>0.24429100000000001</v>
      </c>
      <c r="AF177">
        <v>59.290999999999997</v>
      </c>
      <c r="AG177">
        <v>3.4241000000000001E-2</v>
      </c>
      <c r="AP177">
        <v>311.55499300000002</v>
      </c>
      <c r="AQ177">
        <v>0.42257800000000001</v>
      </c>
    </row>
    <row r="178" spans="2:43" x14ac:dyDescent="0.2">
      <c r="B178">
        <v>61.464001000000003</v>
      </c>
      <c r="C178">
        <v>3.7435000000000003E-2</v>
      </c>
      <c r="L178">
        <v>373.90399200000002</v>
      </c>
      <c r="M178">
        <v>0.52790599999999999</v>
      </c>
      <c r="Q178">
        <v>239.580994</v>
      </c>
      <c r="R178">
        <v>0.103795</v>
      </c>
      <c r="AA178">
        <v>476.95199600000001</v>
      </c>
      <c r="AB178">
        <v>0.21926399999999999</v>
      </c>
      <c r="AF178">
        <v>87.43</v>
      </c>
      <c r="AG178">
        <v>4.7460000000000002E-2</v>
      </c>
      <c r="AP178">
        <v>187.020996</v>
      </c>
      <c r="AQ178">
        <v>0.51352299999999995</v>
      </c>
    </row>
    <row r="180" spans="2:43" x14ac:dyDescent="0.2">
      <c r="B180">
        <f>SUM(B154:B178)</f>
        <v>26315.855336000001</v>
      </c>
      <c r="L180">
        <f>SUM(L154:L178)</f>
        <v>35368.816773000006</v>
      </c>
      <c r="Q180">
        <f>SUM(Q154:Q178)</f>
        <v>6592.7149780000009</v>
      </c>
      <c r="AA180">
        <f>SUM(AA154:AA178)</f>
        <v>18041.436094000001</v>
      </c>
      <c r="AF180">
        <f>SUM(AF154:AF178)</f>
        <v>15524.591036000002</v>
      </c>
      <c r="AP180">
        <f>SUM(AP154:AP178)</f>
        <v>14340.277956</v>
      </c>
    </row>
    <row r="184" spans="2:43" x14ac:dyDescent="0.2">
      <c r="B184">
        <v>908.783997</v>
      </c>
      <c r="C184">
        <v>0.43495699999999998</v>
      </c>
      <c r="L184">
        <v>560.637024</v>
      </c>
      <c r="M184">
        <v>0.25109300000000001</v>
      </c>
      <c r="Q184">
        <v>237.770004</v>
      </c>
      <c r="R184">
        <v>0.16974</v>
      </c>
      <c r="AA184">
        <v>161.75</v>
      </c>
      <c r="AB184">
        <v>0.106864</v>
      </c>
      <c r="AF184">
        <v>667.21301300000005</v>
      </c>
      <c r="AG184">
        <v>0.62485599999999997</v>
      </c>
      <c r="AP184">
        <v>487.41000400000001</v>
      </c>
      <c r="AQ184">
        <v>0.24068200000000001</v>
      </c>
    </row>
    <row r="185" spans="2:43" x14ac:dyDescent="0.2">
      <c r="B185">
        <v>1141.9510499999999</v>
      </c>
      <c r="C185">
        <v>0.54736200000000002</v>
      </c>
      <c r="L185">
        <v>93.226996999999997</v>
      </c>
      <c r="M185">
        <v>5.3213999999999997E-2</v>
      </c>
      <c r="Q185">
        <v>293.74700899999999</v>
      </c>
      <c r="R185">
        <v>0.167236</v>
      </c>
      <c r="AA185">
        <v>50.402999999999999</v>
      </c>
      <c r="AB185">
        <v>3.9634999999999997E-2</v>
      </c>
      <c r="AF185">
        <v>417.62399299999998</v>
      </c>
      <c r="AG185">
        <v>0.28146100000000002</v>
      </c>
      <c r="AP185">
        <v>888.921021</v>
      </c>
      <c r="AQ185">
        <v>0.39724999999999999</v>
      </c>
    </row>
    <row r="187" spans="2:43" x14ac:dyDescent="0.2">
      <c r="B187">
        <f>SUM(B184:B185)</f>
        <v>2050.7350470000001</v>
      </c>
      <c r="L187">
        <f>SUM(L184:L185)</f>
        <v>653.86402099999998</v>
      </c>
      <c r="Q187">
        <f>SUM(Q184:Q185)</f>
        <v>531.51701300000002</v>
      </c>
      <c r="AA187">
        <f>SUM(AA184:AA185)</f>
        <v>212.15299999999999</v>
      </c>
      <c r="AF187">
        <f>SUM(AF184:AF185)</f>
        <v>1084.837006</v>
      </c>
      <c r="AP187">
        <f>SUM(AP184:AP185)</f>
        <v>1376.331025</v>
      </c>
    </row>
    <row r="189" spans="2:43" x14ac:dyDescent="0.2">
      <c r="B189">
        <v>908.783997</v>
      </c>
      <c r="C189">
        <v>0.426983</v>
      </c>
      <c r="L189">
        <v>560.637024</v>
      </c>
      <c r="M189">
        <v>0.25951800000000003</v>
      </c>
      <c r="Q189">
        <v>237.770004</v>
      </c>
      <c r="R189">
        <v>0.17213400000000001</v>
      </c>
      <c r="AA189">
        <v>161.75</v>
      </c>
      <c r="AB189">
        <v>0.109691</v>
      </c>
      <c r="AF189">
        <v>667.21301300000005</v>
      </c>
      <c r="AG189">
        <v>0.56315199999999999</v>
      </c>
      <c r="AP189">
        <v>487.41000400000001</v>
      </c>
      <c r="AQ189">
        <v>0.25079600000000002</v>
      </c>
    </row>
    <row r="190" spans="2:43" x14ac:dyDescent="0.2">
      <c r="B190">
        <v>1141.9510499999999</v>
      </c>
      <c r="C190">
        <v>0.53143300000000004</v>
      </c>
      <c r="L190">
        <v>93.226996999999997</v>
      </c>
      <c r="M190">
        <v>5.2260000000000001E-2</v>
      </c>
      <c r="Q190">
        <v>293.74700899999999</v>
      </c>
      <c r="R190">
        <v>0.169262</v>
      </c>
      <c r="AA190">
        <v>50.402999999999999</v>
      </c>
      <c r="AB190">
        <v>4.0543999999999997E-2</v>
      </c>
      <c r="AF190">
        <v>417.62399299999998</v>
      </c>
      <c r="AG190">
        <v>0.27426699999999998</v>
      </c>
      <c r="AP190">
        <v>888.921021</v>
      </c>
      <c r="AQ190">
        <v>0.40668700000000002</v>
      </c>
    </row>
    <row r="191" spans="2:43" x14ac:dyDescent="0.2">
      <c r="B191">
        <v>292.80499300000002</v>
      </c>
      <c r="C191">
        <v>0.15088199999999999</v>
      </c>
      <c r="L191">
        <v>177.895996</v>
      </c>
      <c r="M191">
        <v>8.7187000000000001E-2</v>
      </c>
      <c r="Q191">
        <v>508.87200899999999</v>
      </c>
      <c r="R191">
        <v>0.233152</v>
      </c>
      <c r="AA191">
        <v>27.551000999999999</v>
      </c>
      <c r="AB191">
        <v>3.3278000000000002E-2</v>
      </c>
      <c r="AF191">
        <v>832.46502699999996</v>
      </c>
      <c r="AG191">
        <v>0.40977999999999998</v>
      </c>
      <c r="AP191">
        <v>276.04599000000002</v>
      </c>
      <c r="AQ191">
        <v>0.13528100000000001</v>
      </c>
    </row>
    <row r="192" spans="2:43" x14ac:dyDescent="0.2">
      <c r="B192">
        <v>377.92498799999998</v>
      </c>
      <c r="C192">
        <v>0.17924100000000001</v>
      </c>
      <c r="L192">
        <v>89.350998000000004</v>
      </c>
      <c r="M192">
        <v>5.3655000000000001E-2</v>
      </c>
      <c r="Q192">
        <v>307.69101000000001</v>
      </c>
      <c r="R192">
        <v>0.15648699999999999</v>
      </c>
      <c r="AA192">
        <v>258.31601000000001</v>
      </c>
      <c r="AB192">
        <v>0.115106</v>
      </c>
      <c r="AF192">
        <v>249.61300700000001</v>
      </c>
      <c r="AG192">
        <v>0.128106</v>
      </c>
      <c r="AP192">
        <v>323.60699499999998</v>
      </c>
      <c r="AQ192">
        <v>0.163636</v>
      </c>
    </row>
    <row r="193" spans="2:43" x14ac:dyDescent="0.2">
      <c r="B193">
        <v>952.08099400000003</v>
      </c>
      <c r="C193">
        <v>0.39533499999999999</v>
      </c>
      <c r="L193">
        <v>126.656998</v>
      </c>
      <c r="M193">
        <v>7.1673000000000001E-2</v>
      </c>
      <c r="Q193">
        <v>105.74700199999999</v>
      </c>
      <c r="R193">
        <v>6.3938999999999996E-2</v>
      </c>
      <c r="AA193">
        <v>170.58000200000001</v>
      </c>
      <c r="AB193">
        <v>8.1340999999999997E-2</v>
      </c>
      <c r="AF193">
        <v>267.33599900000002</v>
      </c>
      <c r="AG193">
        <v>0.125913</v>
      </c>
      <c r="AP193">
        <v>98.775002000000001</v>
      </c>
      <c r="AQ193">
        <v>5.8946999999999999E-2</v>
      </c>
    </row>
    <row r="195" spans="2:43" x14ac:dyDescent="0.2">
      <c r="B195">
        <f>SUM(B189:B193)</f>
        <v>3673.5460220000004</v>
      </c>
      <c r="L195">
        <f>SUM(L189:L193)</f>
        <v>1047.7680129999999</v>
      </c>
      <c r="Q195">
        <f>SUM(Q189:Q193)</f>
        <v>1453.8270340000001</v>
      </c>
      <c r="AA195">
        <f>SUM(AA189:AA193)</f>
        <v>668.60001299999999</v>
      </c>
      <c r="AF195">
        <f>SUM(AF189:AF193)</f>
        <v>2434.2510389999998</v>
      </c>
      <c r="AP195">
        <f>SUM(AP189:AP193)</f>
        <v>2074.759012</v>
      </c>
    </row>
    <row r="197" spans="2:43" x14ac:dyDescent="0.2">
      <c r="B197">
        <v>908.783997</v>
      </c>
      <c r="C197">
        <v>0.44156400000000001</v>
      </c>
      <c r="L197">
        <v>560.637024</v>
      </c>
      <c r="M197">
        <v>0.255021</v>
      </c>
      <c r="Q197">
        <v>237.770004</v>
      </c>
      <c r="R197">
        <v>0.18748799999999999</v>
      </c>
      <c r="AA197">
        <v>161.75</v>
      </c>
      <c r="AB197">
        <v>0.124209</v>
      </c>
      <c r="AF197">
        <v>667.21301300000005</v>
      </c>
      <c r="AG197">
        <v>0.55219399999999996</v>
      </c>
      <c r="AP197">
        <v>487.41000400000001</v>
      </c>
      <c r="AQ197">
        <v>0.25184200000000001</v>
      </c>
    </row>
    <row r="198" spans="2:43" x14ac:dyDescent="0.2">
      <c r="B198">
        <v>1141.9510499999999</v>
      </c>
      <c r="C198">
        <v>0.55443200000000004</v>
      </c>
      <c r="L198">
        <v>93.226996999999997</v>
      </c>
      <c r="M198">
        <v>5.2638999999999998E-2</v>
      </c>
      <c r="Q198">
        <v>293.74700899999999</v>
      </c>
      <c r="R198">
        <v>0.182391</v>
      </c>
      <c r="AA198">
        <v>50.402999999999999</v>
      </c>
      <c r="AB198">
        <v>4.1852E-2</v>
      </c>
      <c r="AF198">
        <v>417.62399299999998</v>
      </c>
      <c r="AG198">
        <v>0.26345299999999999</v>
      </c>
      <c r="AP198">
        <v>888.921021</v>
      </c>
      <c r="AQ198">
        <v>0.416856</v>
      </c>
    </row>
    <row r="199" spans="2:43" x14ac:dyDescent="0.2">
      <c r="B199">
        <v>292.80499300000002</v>
      </c>
      <c r="C199">
        <v>0.14699799999999999</v>
      </c>
      <c r="L199">
        <v>177.895996</v>
      </c>
      <c r="M199">
        <v>8.5150000000000003E-2</v>
      </c>
      <c r="Q199">
        <v>508.87200899999999</v>
      </c>
      <c r="R199">
        <v>0.232902</v>
      </c>
      <c r="AA199">
        <v>27.551000999999999</v>
      </c>
      <c r="AB199">
        <v>2.6814999999999999E-2</v>
      </c>
      <c r="AF199">
        <v>832.46502699999996</v>
      </c>
      <c r="AG199">
        <v>0.421371</v>
      </c>
      <c r="AP199">
        <v>276.04599000000002</v>
      </c>
      <c r="AQ199">
        <v>0.13980899999999999</v>
      </c>
    </row>
    <row r="200" spans="2:43" x14ac:dyDescent="0.2">
      <c r="B200">
        <v>377.92498799999998</v>
      </c>
      <c r="C200">
        <v>0.176145</v>
      </c>
      <c r="L200">
        <v>89.350998000000004</v>
      </c>
      <c r="M200">
        <v>4.8696999999999997E-2</v>
      </c>
      <c r="Q200">
        <v>307.69101000000001</v>
      </c>
      <c r="R200">
        <v>0.15065999999999999</v>
      </c>
      <c r="AA200">
        <v>258.31601000000001</v>
      </c>
      <c r="AB200">
        <v>0.11537799999999999</v>
      </c>
      <c r="AF200">
        <v>249.61300700000001</v>
      </c>
      <c r="AG200">
        <v>0.12912899999999999</v>
      </c>
      <c r="AP200">
        <v>323.60699499999998</v>
      </c>
      <c r="AQ200">
        <v>0.15678900000000001</v>
      </c>
    </row>
    <row r="201" spans="2:43" x14ac:dyDescent="0.2">
      <c r="B201">
        <v>952.08099400000003</v>
      </c>
      <c r="C201">
        <v>0.394874</v>
      </c>
      <c r="L201">
        <v>126.656998</v>
      </c>
      <c r="M201">
        <v>6.6834000000000005E-2</v>
      </c>
      <c r="Q201">
        <v>105.74700199999999</v>
      </c>
      <c r="R201">
        <v>7.6272000000000006E-2</v>
      </c>
      <c r="AA201">
        <v>170.58000200000001</v>
      </c>
      <c r="AB201">
        <v>7.8716999999999995E-2</v>
      </c>
      <c r="AF201">
        <v>267.33599900000002</v>
      </c>
      <c r="AG201">
        <v>0.128052</v>
      </c>
      <c r="AP201">
        <v>98.775002000000001</v>
      </c>
      <c r="AQ201">
        <v>5.9711E-2</v>
      </c>
    </row>
    <row r="202" spans="2:43" x14ac:dyDescent="0.2">
      <c r="B202">
        <v>613.16601600000001</v>
      </c>
      <c r="C202">
        <v>0.27948800000000001</v>
      </c>
      <c r="L202">
        <v>526.74401899999998</v>
      </c>
      <c r="M202">
        <v>0.24174399999999999</v>
      </c>
      <c r="Q202">
        <v>171.58999600000001</v>
      </c>
      <c r="R202">
        <v>0.106515</v>
      </c>
      <c r="AA202">
        <v>57.542999000000002</v>
      </c>
      <c r="AB202">
        <v>3.6125999999999998E-2</v>
      </c>
      <c r="AF202">
        <v>177.07600400000001</v>
      </c>
      <c r="AG202">
        <v>9.3722E-2</v>
      </c>
      <c r="AP202">
        <v>189.12300099999999</v>
      </c>
      <c r="AQ202">
        <v>9.8989999999999995E-2</v>
      </c>
    </row>
    <row r="203" spans="2:43" x14ac:dyDescent="0.2">
      <c r="B203">
        <v>678.46002199999998</v>
      </c>
      <c r="C203">
        <v>0.29527399999999998</v>
      </c>
      <c r="L203">
        <v>718.364014</v>
      </c>
      <c r="M203">
        <v>0.32678200000000002</v>
      </c>
      <c r="Q203">
        <v>105.578003</v>
      </c>
      <c r="R203">
        <v>5.8959999999999999E-2</v>
      </c>
      <c r="AA203">
        <v>69.472999999999999</v>
      </c>
      <c r="AB203">
        <v>3.9726999999999998E-2</v>
      </c>
      <c r="AF203">
        <v>148.108002</v>
      </c>
      <c r="AG203">
        <v>7.6830999999999997E-2</v>
      </c>
      <c r="AP203">
        <v>191.32699600000001</v>
      </c>
      <c r="AQ203">
        <v>9.8951999999999998E-2</v>
      </c>
    </row>
    <row r="204" spans="2:43" x14ac:dyDescent="0.2">
      <c r="B204">
        <v>424.37100199999998</v>
      </c>
      <c r="C204">
        <v>0.186811</v>
      </c>
      <c r="L204">
        <v>849.91497800000002</v>
      </c>
      <c r="M204">
        <v>0.38731300000000002</v>
      </c>
      <c r="Q204">
        <v>51.484000999999999</v>
      </c>
      <c r="R204">
        <v>3.1466000000000001E-2</v>
      </c>
      <c r="AA204">
        <v>144.445999</v>
      </c>
      <c r="AB204">
        <v>6.8450999999999998E-2</v>
      </c>
      <c r="AF204">
        <v>183.800003</v>
      </c>
      <c r="AG204">
        <v>8.9786000000000005E-2</v>
      </c>
      <c r="AP204">
        <v>109.110001</v>
      </c>
      <c r="AQ204">
        <v>6.4828999999999998E-2</v>
      </c>
    </row>
    <row r="205" spans="2:43" x14ac:dyDescent="0.2">
      <c r="B205">
        <v>415.70098899999999</v>
      </c>
      <c r="C205">
        <v>0.19745699999999999</v>
      </c>
      <c r="L205">
        <v>250.134995</v>
      </c>
      <c r="M205">
        <v>0.11952500000000001</v>
      </c>
      <c r="Q205">
        <v>30.437000000000001</v>
      </c>
      <c r="R205">
        <v>2.1645999999999999E-2</v>
      </c>
      <c r="AA205">
        <v>146.04600500000001</v>
      </c>
      <c r="AB205">
        <v>7.7889E-2</v>
      </c>
      <c r="AF205">
        <v>860.74102800000003</v>
      </c>
      <c r="AG205">
        <v>0.35028300000000001</v>
      </c>
      <c r="AP205">
        <v>104.906998</v>
      </c>
      <c r="AQ205">
        <v>6.2809000000000004E-2</v>
      </c>
    </row>
    <row r="206" spans="2:43" x14ac:dyDescent="0.2">
      <c r="B206">
        <v>276.77801499999998</v>
      </c>
      <c r="C206">
        <v>0.12945799999999999</v>
      </c>
      <c r="L206">
        <v>227.432999</v>
      </c>
      <c r="M206">
        <v>0.117256</v>
      </c>
      <c r="Q206">
        <v>48.005001</v>
      </c>
      <c r="R206">
        <v>2.5957999999999998E-2</v>
      </c>
      <c r="AA206">
        <v>13.225</v>
      </c>
      <c r="AB206">
        <v>1.618E-2</v>
      </c>
      <c r="AF206">
        <v>298.34298699999999</v>
      </c>
      <c r="AG206">
        <v>0.13399</v>
      </c>
      <c r="AP206">
        <v>535.56402600000001</v>
      </c>
      <c r="AQ206">
        <v>0.24523</v>
      </c>
    </row>
    <row r="208" spans="2:43" x14ac:dyDescent="0.2">
      <c r="B208">
        <f>SUM(B197:B206)</f>
        <v>6082.0220660000005</v>
      </c>
      <c r="L208">
        <f>SUM(L197:L206)</f>
        <v>3620.3590180000001</v>
      </c>
      <c r="Q208">
        <f>SUM(Q197:Q206)</f>
        <v>1860.9210350000001</v>
      </c>
      <c r="AA208">
        <f>SUM(AA197:AA206)</f>
        <v>1099.3330159999998</v>
      </c>
      <c r="AF208">
        <f>SUM(AF197:AF206)</f>
        <v>4102.319062999999</v>
      </c>
      <c r="AP208">
        <f>SUM(AP197:AP206)</f>
        <v>3204.7900340000001</v>
      </c>
    </row>
    <row r="210" spans="2:43" x14ac:dyDescent="0.2">
      <c r="B210">
        <v>908.783997</v>
      </c>
      <c r="C210">
        <v>0.448411</v>
      </c>
      <c r="L210">
        <v>560.637024</v>
      </c>
      <c r="M210">
        <v>0.25220999999999999</v>
      </c>
      <c r="Q210">
        <v>237.770004</v>
      </c>
      <c r="R210">
        <v>0.18221200000000001</v>
      </c>
      <c r="AA210">
        <v>161.75</v>
      </c>
      <c r="AB210">
        <v>0.106863</v>
      </c>
      <c r="AF210">
        <v>667.21301300000005</v>
      </c>
      <c r="AG210">
        <v>0.53083499999999995</v>
      </c>
      <c r="AP210">
        <v>487.41000400000001</v>
      </c>
      <c r="AQ210">
        <v>0.24800800000000001</v>
      </c>
    </row>
    <row r="211" spans="2:43" x14ac:dyDescent="0.2">
      <c r="B211">
        <v>1141.9510499999999</v>
      </c>
      <c r="C211">
        <v>0.53943700000000006</v>
      </c>
      <c r="L211">
        <v>93.226996999999997</v>
      </c>
      <c r="M211">
        <v>5.4989000000000003E-2</v>
      </c>
      <c r="Q211">
        <v>293.74700899999999</v>
      </c>
      <c r="R211">
        <v>0.17723700000000001</v>
      </c>
      <c r="AA211">
        <v>50.402999999999999</v>
      </c>
      <c r="AB211">
        <v>4.4763999999999998E-2</v>
      </c>
      <c r="AF211">
        <v>417.62399299999998</v>
      </c>
      <c r="AG211">
        <v>0.263986</v>
      </c>
      <c r="AP211">
        <v>888.921021</v>
      </c>
      <c r="AQ211">
        <v>0.40666099999999999</v>
      </c>
    </row>
    <row r="212" spans="2:43" x14ac:dyDescent="0.2">
      <c r="B212">
        <v>292.80499300000002</v>
      </c>
      <c r="C212">
        <v>0.15035799999999999</v>
      </c>
      <c r="L212">
        <v>177.895996</v>
      </c>
      <c r="M212">
        <v>9.9490999999999996E-2</v>
      </c>
      <c r="Q212">
        <v>508.87200899999999</v>
      </c>
      <c r="R212">
        <v>0.22986599999999999</v>
      </c>
      <c r="AA212">
        <v>27.551000999999999</v>
      </c>
      <c r="AB212">
        <v>2.6456E-2</v>
      </c>
      <c r="AF212">
        <v>832.46502699999996</v>
      </c>
      <c r="AG212">
        <v>0.416327</v>
      </c>
      <c r="AP212">
        <v>276.04599000000002</v>
      </c>
      <c r="AQ212">
        <v>0.13635700000000001</v>
      </c>
    </row>
    <row r="213" spans="2:43" x14ac:dyDescent="0.2">
      <c r="B213">
        <v>377.92498799999998</v>
      </c>
      <c r="C213">
        <v>0.17732700000000001</v>
      </c>
      <c r="L213">
        <v>89.350998000000004</v>
      </c>
      <c r="M213">
        <v>5.3552000000000002E-2</v>
      </c>
      <c r="Q213">
        <v>307.69101000000001</v>
      </c>
      <c r="R213">
        <v>0.156529</v>
      </c>
      <c r="AA213">
        <v>258.31601000000001</v>
      </c>
      <c r="AB213">
        <v>0.116646</v>
      </c>
      <c r="AF213">
        <v>249.61300700000001</v>
      </c>
      <c r="AG213">
        <v>0.14030100000000001</v>
      </c>
      <c r="AP213">
        <v>323.60699499999998</v>
      </c>
      <c r="AQ213">
        <v>0.17256299999999999</v>
      </c>
    </row>
    <row r="214" spans="2:43" x14ac:dyDescent="0.2">
      <c r="B214">
        <v>952.08099400000003</v>
      </c>
      <c r="C214">
        <v>0.39780500000000002</v>
      </c>
      <c r="L214">
        <v>126.656998</v>
      </c>
      <c r="M214">
        <v>7.1273000000000003E-2</v>
      </c>
      <c r="Q214">
        <v>105.74700199999999</v>
      </c>
      <c r="R214">
        <v>9.7212000000000007E-2</v>
      </c>
      <c r="AA214">
        <v>170.58000200000001</v>
      </c>
      <c r="AB214">
        <v>8.2809999999999995E-2</v>
      </c>
      <c r="AF214">
        <v>267.33599900000002</v>
      </c>
      <c r="AG214">
        <v>0.126855</v>
      </c>
      <c r="AP214">
        <v>98.775002000000001</v>
      </c>
      <c r="AQ214">
        <v>5.9950999999999997E-2</v>
      </c>
    </row>
    <row r="215" spans="2:43" x14ac:dyDescent="0.2">
      <c r="B215">
        <v>613.16601600000001</v>
      </c>
      <c r="C215">
        <v>0.27301199999999998</v>
      </c>
      <c r="L215">
        <v>526.74401899999998</v>
      </c>
      <c r="M215">
        <v>0.26194000000000001</v>
      </c>
      <c r="Q215">
        <v>171.58999600000001</v>
      </c>
      <c r="R215">
        <v>9.8375000000000004E-2</v>
      </c>
      <c r="AA215">
        <v>57.542999000000002</v>
      </c>
      <c r="AB215">
        <v>4.1632000000000002E-2</v>
      </c>
      <c r="AF215">
        <v>177.07600400000001</v>
      </c>
      <c r="AG215">
        <v>9.2698000000000003E-2</v>
      </c>
      <c r="AP215">
        <v>189.12300099999999</v>
      </c>
      <c r="AQ215">
        <v>9.7344E-2</v>
      </c>
    </row>
    <row r="216" spans="2:43" x14ac:dyDescent="0.2">
      <c r="B216">
        <v>678.46002199999998</v>
      </c>
      <c r="C216">
        <v>0.29576000000000002</v>
      </c>
      <c r="L216">
        <v>718.364014</v>
      </c>
      <c r="M216">
        <v>0.330845</v>
      </c>
      <c r="Q216">
        <v>105.578003</v>
      </c>
      <c r="R216">
        <v>6.1810999999999998E-2</v>
      </c>
      <c r="AA216">
        <v>69.472999999999999</v>
      </c>
      <c r="AB216">
        <v>4.2209999999999998E-2</v>
      </c>
      <c r="AF216">
        <v>148.108002</v>
      </c>
      <c r="AG216">
        <v>7.2834999999999997E-2</v>
      </c>
      <c r="AP216">
        <v>191.32699600000001</v>
      </c>
      <c r="AQ216">
        <v>0.102119</v>
      </c>
    </row>
    <row r="217" spans="2:43" x14ac:dyDescent="0.2">
      <c r="B217">
        <v>424.37100199999998</v>
      </c>
      <c r="C217">
        <v>0.207371</v>
      </c>
      <c r="L217">
        <v>849.91497800000002</v>
      </c>
      <c r="M217">
        <v>0.37952900000000001</v>
      </c>
      <c r="Q217">
        <v>51.484000999999999</v>
      </c>
      <c r="R217">
        <v>3.0348E-2</v>
      </c>
      <c r="AA217">
        <v>144.445999</v>
      </c>
      <c r="AB217">
        <v>8.3401000000000003E-2</v>
      </c>
      <c r="AF217">
        <v>183.800003</v>
      </c>
      <c r="AG217">
        <v>8.9939000000000005E-2</v>
      </c>
      <c r="AP217">
        <v>109.110001</v>
      </c>
      <c r="AQ217">
        <v>6.5072000000000005E-2</v>
      </c>
    </row>
    <row r="218" spans="2:43" x14ac:dyDescent="0.2">
      <c r="B218">
        <v>415.70098899999999</v>
      </c>
      <c r="C218">
        <v>0.1951</v>
      </c>
      <c r="L218">
        <v>250.134995</v>
      </c>
      <c r="M218">
        <v>0.120022</v>
      </c>
      <c r="Q218">
        <v>30.437000000000001</v>
      </c>
      <c r="R218">
        <v>2.1305000000000001E-2</v>
      </c>
      <c r="AA218">
        <v>146.04600500000001</v>
      </c>
      <c r="AB218">
        <v>7.6543E-2</v>
      </c>
      <c r="AF218">
        <v>860.74102800000003</v>
      </c>
      <c r="AG218">
        <v>0.40026400000000001</v>
      </c>
      <c r="AP218">
        <v>104.906998</v>
      </c>
      <c r="AQ218">
        <v>6.2343000000000003E-2</v>
      </c>
    </row>
    <row r="219" spans="2:43" x14ac:dyDescent="0.2">
      <c r="B219">
        <v>276.77801499999998</v>
      </c>
      <c r="C219">
        <v>0.129134</v>
      </c>
      <c r="L219">
        <v>227.432999</v>
      </c>
      <c r="M219">
        <v>0.118158</v>
      </c>
      <c r="Q219">
        <v>48.005001</v>
      </c>
      <c r="R219">
        <v>2.7799999999999998E-2</v>
      </c>
      <c r="AA219">
        <v>13.225</v>
      </c>
      <c r="AB219">
        <v>1.7662000000000001E-2</v>
      </c>
      <c r="AF219">
        <v>298.34298699999999</v>
      </c>
      <c r="AG219">
        <v>0.14425099999999999</v>
      </c>
      <c r="AP219">
        <v>535.56402600000001</v>
      </c>
      <c r="AQ219">
        <v>0.24199899999999999</v>
      </c>
    </row>
    <row r="220" spans="2:43" x14ac:dyDescent="0.2">
      <c r="B220">
        <v>234.901993</v>
      </c>
      <c r="C220">
        <v>0.115384</v>
      </c>
      <c r="L220">
        <v>256.30499300000002</v>
      </c>
      <c r="M220">
        <v>0.12840399999999999</v>
      </c>
      <c r="Q220">
        <v>190.645004</v>
      </c>
      <c r="R220">
        <v>0.10555200000000001</v>
      </c>
      <c r="AA220">
        <v>8.44</v>
      </c>
      <c r="AB220">
        <v>1.6811E-2</v>
      </c>
      <c r="AF220">
        <v>297.216003</v>
      </c>
      <c r="AG220">
        <v>0.14171</v>
      </c>
      <c r="AP220">
        <v>690.31298800000002</v>
      </c>
      <c r="AQ220">
        <v>0.30834400000000001</v>
      </c>
    </row>
    <row r="221" spans="2:43" x14ac:dyDescent="0.2">
      <c r="B221">
        <v>814.57000700000003</v>
      </c>
      <c r="C221">
        <v>0.34484399999999998</v>
      </c>
      <c r="L221">
        <v>1043.769043</v>
      </c>
      <c r="M221">
        <v>0.49193599999999998</v>
      </c>
      <c r="Q221">
        <v>202.22200000000001</v>
      </c>
      <c r="R221">
        <v>9.2740000000000003E-2</v>
      </c>
      <c r="AA221">
        <v>11.452</v>
      </c>
      <c r="AB221">
        <v>1.4257000000000001E-2</v>
      </c>
      <c r="AF221">
        <v>68.453002999999995</v>
      </c>
      <c r="AG221">
        <v>3.9891999999999997E-2</v>
      </c>
      <c r="AP221">
        <v>635.70202600000005</v>
      </c>
      <c r="AQ221">
        <v>0.295294</v>
      </c>
    </row>
    <row r="222" spans="2:43" x14ac:dyDescent="0.2">
      <c r="B222">
        <v>808.46197500000005</v>
      </c>
      <c r="C222">
        <v>0.36574600000000002</v>
      </c>
      <c r="L222">
        <v>1046.4720460000001</v>
      </c>
      <c r="M222">
        <v>0.49113699999999999</v>
      </c>
      <c r="Q222">
        <v>218.96000699999999</v>
      </c>
      <c r="R222">
        <v>0.103258</v>
      </c>
      <c r="AA222">
        <v>12.4</v>
      </c>
      <c r="AB222">
        <v>1.4574999999999999E-2</v>
      </c>
      <c r="AF222">
        <v>61.112000000000002</v>
      </c>
      <c r="AG222">
        <v>3.5192000000000001E-2</v>
      </c>
      <c r="AP222">
        <v>675.99499500000002</v>
      </c>
      <c r="AQ222">
        <v>0.30993300000000001</v>
      </c>
    </row>
    <row r="223" spans="2:43" x14ac:dyDescent="0.2">
      <c r="B223">
        <v>386.28799400000003</v>
      </c>
      <c r="C223">
        <v>0.19939899999999999</v>
      </c>
      <c r="L223">
        <v>1535.4279790000001</v>
      </c>
      <c r="M223">
        <v>0.68709900000000002</v>
      </c>
      <c r="Q223">
        <v>220.074005</v>
      </c>
      <c r="R223">
        <v>0.101956</v>
      </c>
      <c r="AA223">
        <v>9.7899999999999991</v>
      </c>
      <c r="AB223">
        <v>1.4344000000000001E-2</v>
      </c>
      <c r="AF223">
        <v>68.079002000000003</v>
      </c>
      <c r="AG223">
        <v>3.8547999999999999E-2</v>
      </c>
      <c r="AP223">
        <v>316.925995</v>
      </c>
      <c r="AQ223">
        <v>0.158944</v>
      </c>
    </row>
    <row r="224" spans="2:43" x14ac:dyDescent="0.2">
      <c r="B224">
        <v>436.61498999999998</v>
      </c>
      <c r="C224">
        <v>0.209759</v>
      </c>
      <c r="L224">
        <v>1406.0570070000001</v>
      </c>
      <c r="M224">
        <v>0.621286</v>
      </c>
      <c r="Q224">
        <v>147.23800700000001</v>
      </c>
      <c r="R224">
        <v>7.7040999999999998E-2</v>
      </c>
      <c r="AA224">
        <v>493.38799999999998</v>
      </c>
      <c r="AB224">
        <v>0.249691</v>
      </c>
      <c r="AF224">
        <v>65.415001000000004</v>
      </c>
      <c r="AG224">
        <v>4.0996999999999999E-2</v>
      </c>
      <c r="AP224">
        <v>595.89099099999999</v>
      </c>
      <c r="AQ224">
        <v>0.26911000000000002</v>
      </c>
    </row>
    <row r="225" spans="2:43" x14ac:dyDescent="0.2">
      <c r="B225">
        <v>408.67001299999998</v>
      </c>
      <c r="C225">
        <v>0.18893699999999999</v>
      </c>
      <c r="L225">
        <v>697.21002199999998</v>
      </c>
      <c r="M225">
        <v>0.32109500000000002</v>
      </c>
      <c r="Q225">
        <v>144.59700000000001</v>
      </c>
      <c r="R225">
        <v>7.8659999999999994E-2</v>
      </c>
      <c r="AA225">
        <v>502.66000400000001</v>
      </c>
      <c r="AB225">
        <v>0.22426299999999999</v>
      </c>
      <c r="AF225">
        <v>62.426997999999998</v>
      </c>
      <c r="AG225">
        <v>3.6318000000000003E-2</v>
      </c>
      <c r="AP225">
        <v>872.23498500000005</v>
      </c>
      <c r="AQ225">
        <v>0.37970399999999999</v>
      </c>
    </row>
    <row r="226" spans="2:43" x14ac:dyDescent="0.2">
      <c r="B226">
        <v>784.88098100000002</v>
      </c>
      <c r="C226">
        <v>0.40087200000000001</v>
      </c>
      <c r="L226">
        <v>696.61901899999998</v>
      </c>
      <c r="M226">
        <v>0.34822199999999998</v>
      </c>
      <c r="Q226">
        <v>150.65699799999999</v>
      </c>
      <c r="R226">
        <v>8.0058000000000004E-2</v>
      </c>
      <c r="AA226">
        <v>539.39202899999998</v>
      </c>
      <c r="AB226">
        <v>0.23908599999999999</v>
      </c>
      <c r="AF226">
        <v>467.29501299999998</v>
      </c>
      <c r="AG226">
        <v>0.231128</v>
      </c>
      <c r="AP226">
        <v>840.92297399999995</v>
      </c>
      <c r="AQ226">
        <v>0.37900499999999998</v>
      </c>
    </row>
    <row r="227" spans="2:43" x14ac:dyDescent="0.2">
      <c r="B227">
        <v>648.19097899999997</v>
      </c>
      <c r="C227">
        <v>0.334756</v>
      </c>
      <c r="L227">
        <v>359.19799799999998</v>
      </c>
      <c r="M227">
        <v>0.18524199999999999</v>
      </c>
      <c r="Q227">
        <v>140.77200300000001</v>
      </c>
      <c r="R227">
        <v>8.4181000000000006E-2</v>
      </c>
      <c r="AA227">
        <v>142.729996</v>
      </c>
      <c r="AB227">
        <v>7.3040999999999995E-2</v>
      </c>
      <c r="AF227">
        <v>406.98700000000002</v>
      </c>
      <c r="AG227">
        <v>0.18753400000000001</v>
      </c>
      <c r="AP227">
        <v>514.05999799999995</v>
      </c>
      <c r="AQ227">
        <v>0.27132699999999998</v>
      </c>
    </row>
    <row r="228" spans="2:43" x14ac:dyDescent="0.2">
      <c r="B228">
        <v>156.192993</v>
      </c>
      <c r="C228">
        <v>8.2317000000000001E-2</v>
      </c>
      <c r="L228">
        <v>454.53100599999999</v>
      </c>
      <c r="M228">
        <v>0.22917999999999999</v>
      </c>
      <c r="Q228">
        <v>77.518996999999999</v>
      </c>
      <c r="R228">
        <v>4.6729E-2</v>
      </c>
      <c r="AA228">
        <v>122.273003</v>
      </c>
      <c r="AB228">
        <v>7.016E-2</v>
      </c>
      <c r="AF228">
        <v>24.225999999999999</v>
      </c>
      <c r="AG228">
        <v>1.9729E-2</v>
      </c>
      <c r="AP228">
        <v>485.73498499999999</v>
      </c>
      <c r="AQ228">
        <v>0.28134999999999999</v>
      </c>
    </row>
    <row r="229" spans="2:43" x14ac:dyDescent="0.2">
      <c r="B229">
        <v>156.75100699999999</v>
      </c>
      <c r="C229">
        <v>8.3539000000000002E-2</v>
      </c>
      <c r="L229">
        <v>490.27099600000003</v>
      </c>
      <c r="M229">
        <v>0.241808</v>
      </c>
      <c r="Q229">
        <v>65.207001000000005</v>
      </c>
      <c r="R229">
        <v>3.9925000000000002E-2</v>
      </c>
      <c r="AA229">
        <v>115.605003</v>
      </c>
      <c r="AB229">
        <v>6.8247000000000002E-2</v>
      </c>
      <c r="AF229">
        <v>27.187999999999999</v>
      </c>
      <c r="AG229">
        <v>2.2689999999999998E-2</v>
      </c>
      <c r="AP229">
        <v>399.540009</v>
      </c>
      <c r="AQ229">
        <v>0.27702599999999999</v>
      </c>
    </row>
    <row r="230" spans="2:43" x14ac:dyDescent="0.2">
      <c r="B230">
        <v>134.44399999999999</v>
      </c>
      <c r="C230">
        <v>7.3643E-2</v>
      </c>
      <c r="L230">
        <v>862.64202899999998</v>
      </c>
      <c r="M230">
        <v>0.41338599999999998</v>
      </c>
      <c r="Q230">
        <v>54.658999999999999</v>
      </c>
      <c r="R230">
        <v>3.2974000000000003E-2</v>
      </c>
      <c r="AA230">
        <v>595.57702600000005</v>
      </c>
      <c r="AB230">
        <v>0.269015</v>
      </c>
      <c r="AF230">
        <v>7.2489999999999997</v>
      </c>
      <c r="AG230">
        <v>1.0182999999999999E-2</v>
      </c>
      <c r="AP230">
        <v>563.56701699999996</v>
      </c>
      <c r="AQ230">
        <v>0.34525099999999997</v>
      </c>
    </row>
    <row r="231" spans="2:43" x14ac:dyDescent="0.2">
      <c r="B231">
        <v>114.42800099999999</v>
      </c>
      <c r="C231">
        <v>6.2205999999999997E-2</v>
      </c>
      <c r="L231">
        <v>758.021973</v>
      </c>
      <c r="M231">
        <v>0.39099499999999998</v>
      </c>
      <c r="Q231">
        <v>70.167998999999995</v>
      </c>
      <c r="R231">
        <v>4.6114000000000002E-2</v>
      </c>
      <c r="AA231">
        <v>566.38500999999997</v>
      </c>
      <c r="AB231">
        <v>0.25212600000000002</v>
      </c>
      <c r="AF231">
        <v>11.379</v>
      </c>
      <c r="AG231">
        <v>1.2213E-2</v>
      </c>
      <c r="AP231">
        <v>581.07397500000002</v>
      </c>
      <c r="AQ231">
        <v>0.35881800000000003</v>
      </c>
    </row>
    <row r="232" spans="2:43" x14ac:dyDescent="0.2">
      <c r="B232">
        <v>97.776000999999994</v>
      </c>
      <c r="C232">
        <v>5.7584000000000003E-2</v>
      </c>
      <c r="L232">
        <v>729.07800299999997</v>
      </c>
      <c r="M232">
        <v>0.41381299999999999</v>
      </c>
      <c r="Q232">
        <v>51.688999000000003</v>
      </c>
      <c r="R232">
        <v>3.2355000000000002E-2</v>
      </c>
      <c r="AA232">
        <v>534.68499799999995</v>
      </c>
      <c r="AB232">
        <v>0.24903400000000001</v>
      </c>
      <c r="AF232">
        <v>8.8149999999999995</v>
      </c>
      <c r="AG232">
        <v>1.1469E-2</v>
      </c>
      <c r="AP232">
        <v>421.25299100000001</v>
      </c>
      <c r="AQ232">
        <v>0.31476799999999999</v>
      </c>
    </row>
    <row r="233" spans="2:43" x14ac:dyDescent="0.2">
      <c r="B233">
        <v>91.330001999999993</v>
      </c>
      <c r="C233">
        <v>5.6910000000000002E-2</v>
      </c>
      <c r="L233">
        <v>570.10900900000001</v>
      </c>
      <c r="M233">
        <v>0.37850600000000001</v>
      </c>
      <c r="Q233">
        <v>25.663</v>
      </c>
      <c r="R233">
        <v>2.5264000000000002E-2</v>
      </c>
      <c r="AA233">
        <v>249.14300499999999</v>
      </c>
      <c r="AB233">
        <v>0.15457199999999999</v>
      </c>
      <c r="AF233">
        <v>26.966999000000001</v>
      </c>
      <c r="AG233">
        <v>1.9243E-2</v>
      </c>
      <c r="AP233">
        <v>304.62799100000001</v>
      </c>
      <c r="AQ233">
        <v>0.35047899999999998</v>
      </c>
    </row>
    <row r="234" spans="2:43" x14ac:dyDescent="0.2">
      <c r="B234">
        <v>22.620000999999998</v>
      </c>
      <c r="C234">
        <v>1.8020999999999999E-2</v>
      </c>
      <c r="L234">
        <v>373.841003</v>
      </c>
      <c r="M234">
        <v>0.39052300000000001</v>
      </c>
      <c r="Q234">
        <v>15.468999999999999</v>
      </c>
      <c r="R234">
        <v>1.3858000000000001E-2</v>
      </c>
      <c r="AA234">
        <v>349.40200800000002</v>
      </c>
      <c r="AB234">
        <v>0.178148</v>
      </c>
      <c r="AF234">
        <v>18.789000000000001</v>
      </c>
      <c r="AG234">
        <v>1.5602E-2</v>
      </c>
      <c r="AP234">
        <v>187.00900300000001</v>
      </c>
      <c r="AQ234">
        <v>0.40077299999999999</v>
      </c>
    </row>
    <row r="236" spans="2:43" x14ac:dyDescent="0.2">
      <c r="B236">
        <f>SUM(B210:B234)</f>
        <v>11378.143003000003</v>
      </c>
      <c r="L236">
        <f>SUM(L210:L234)</f>
        <v>14899.911143999998</v>
      </c>
      <c r="Q236">
        <f>SUM(Q210:Q234)</f>
        <v>3636.4600550000009</v>
      </c>
      <c r="AA236">
        <f>SUM(AA210:AA234)</f>
        <v>5352.6550979999993</v>
      </c>
      <c r="AF236">
        <f>SUM(AF210:AF234)</f>
        <v>5723.9160819999979</v>
      </c>
      <c r="AP236">
        <f>SUM(AP210:AP234)</f>
        <v>11289.640956999996</v>
      </c>
    </row>
    <row r="241" spans="2:43" x14ac:dyDescent="0.2">
      <c r="B241">
        <v>581.00402799999995</v>
      </c>
      <c r="C241">
        <v>0.37875399999999998</v>
      </c>
      <c r="L241">
        <v>227.662003</v>
      </c>
      <c r="M241">
        <v>0.119283</v>
      </c>
      <c r="Q241">
        <v>394.77801499999998</v>
      </c>
      <c r="R241">
        <v>0.84205300000000005</v>
      </c>
      <c r="AA241">
        <v>63.141998000000001</v>
      </c>
      <c r="AB241">
        <v>9.2351000000000003E-2</v>
      </c>
      <c r="AF241">
        <v>128.52499399999999</v>
      </c>
      <c r="AG241">
        <v>0.10481799999999999</v>
      </c>
      <c r="AP241">
        <v>200.75</v>
      </c>
      <c r="AQ241">
        <v>0.105917</v>
      </c>
    </row>
    <row r="242" spans="2:43" x14ac:dyDescent="0.2">
      <c r="B242">
        <v>245.82299800000001</v>
      </c>
      <c r="C242">
        <v>0.135353</v>
      </c>
      <c r="L242">
        <v>39.935001</v>
      </c>
      <c r="M242">
        <v>3.3387E-2</v>
      </c>
      <c r="Q242">
        <v>429.02301</v>
      </c>
      <c r="R242">
        <v>0.32713199999999998</v>
      </c>
      <c r="AA242">
        <v>58.008999000000003</v>
      </c>
      <c r="AB242">
        <v>6.1175E-2</v>
      </c>
      <c r="AF242">
        <v>140.17300399999999</v>
      </c>
      <c r="AG242">
        <v>0.105659</v>
      </c>
      <c r="AP242">
        <v>54.192000999999998</v>
      </c>
      <c r="AQ242">
        <v>3.7046000000000003E-2</v>
      </c>
    </row>
    <row r="244" spans="2:43" x14ac:dyDescent="0.2">
      <c r="B244">
        <f>SUM(B241:B242)</f>
        <v>826.82702599999993</v>
      </c>
      <c r="L244">
        <f>SUM(L241:L242)</f>
        <v>267.59700399999997</v>
      </c>
      <c r="Q244">
        <f>SUM(Q241:Q242)</f>
        <v>823.80102499999998</v>
      </c>
      <c r="AA244">
        <f>SUM(AA241:AA242)</f>
        <v>121.150997</v>
      </c>
      <c r="AF244">
        <f>SUM(AF241:AF242)</f>
        <v>268.69799799999998</v>
      </c>
      <c r="AP244">
        <f>SUM(AP241:AP242)</f>
        <v>254.942001</v>
      </c>
    </row>
    <row r="246" spans="2:43" x14ac:dyDescent="0.2">
      <c r="B246">
        <v>581.00402799999995</v>
      </c>
      <c r="C246">
        <v>0.36179</v>
      </c>
      <c r="L246">
        <v>227.662003</v>
      </c>
      <c r="M246">
        <v>0.130105</v>
      </c>
      <c r="Q246">
        <v>394.77801499999998</v>
      </c>
      <c r="R246">
        <v>0.81972699999999998</v>
      </c>
      <c r="AA246">
        <v>63.141998000000001</v>
      </c>
      <c r="AB246">
        <v>9.6731999999999999E-2</v>
      </c>
      <c r="AF246">
        <v>128.52499399999999</v>
      </c>
      <c r="AG246">
        <v>0.106262</v>
      </c>
      <c r="AP246">
        <v>200.75</v>
      </c>
      <c r="AQ246">
        <v>0.10295600000000001</v>
      </c>
    </row>
    <row r="247" spans="2:43" x14ac:dyDescent="0.2">
      <c r="B247">
        <v>245.82299800000001</v>
      </c>
      <c r="C247">
        <v>0.14118900000000001</v>
      </c>
      <c r="L247">
        <v>39.935001</v>
      </c>
      <c r="M247">
        <v>3.2971E-2</v>
      </c>
      <c r="Q247">
        <v>429.02301</v>
      </c>
      <c r="R247">
        <v>0.335229</v>
      </c>
      <c r="AA247">
        <v>58.008999000000003</v>
      </c>
      <c r="AB247">
        <v>6.2172999999999999E-2</v>
      </c>
      <c r="AF247">
        <v>140.17300399999999</v>
      </c>
      <c r="AG247">
        <v>0.100382</v>
      </c>
      <c r="AP247">
        <v>54.192000999999998</v>
      </c>
      <c r="AQ247">
        <v>3.5543999999999999E-2</v>
      </c>
    </row>
    <row r="248" spans="2:43" x14ac:dyDescent="0.2">
      <c r="B248">
        <v>282.89898699999998</v>
      </c>
      <c r="C248">
        <v>0.15227099999999999</v>
      </c>
      <c r="L248">
        <v>48.771000000000001</v>
      </c>
      <c r="M248">
        <v>3.5288E-2</v>
      </c>
      <c r="Q248">
        <v>155.729996</v>
      </c>
      <c r="R248">
        <v>0.104395</v>
      </c>
      <c r="AA248">
        <v>161.524002</v>
      </c>
      <c r="AB248">
        <v>0.101118</v>
      </c>
      <c r="AF248">
        <v>378.22399899999999</v>
      </c>
      <c r="AG248">
        <v>0.21288399999999999</v>
      </c>
      <c r="AP248">
        <v>50.790000999999997</v>
      </c>
      <c r="AQ248">
        <v>3.1632E-2</v>
      </c>
    </row>
    <row r="249" spans="2:43" x14ac:dyDescent="0.2">
      <c r="B249">
        <v>98.039000999999999</v>
      </c>
      <c r="C249">
        <v>6.3521999999999995E-2</v>
      </c>
      <c r="L249">
        <v>85.582999999999998</v>
      </c>
      <c r="M249">
        <v>5.0893000000000001E-2</v>
      </c>
      <c r="Q249">
        <v>35.373001000000002</v>
      </c>
      <c r="R249">
        <v>3.7189E-2</v>
      </c>
      <c r="AA249">
        <v>209.83999600000001</v>
      </c>
      <c r="AB249">
        <v>0.110287</v>
      </c>
      <c r="AF249">
        <v>243.770996</v>
      </c>
      <c r="AG249">
        <v>0.12732599999999999</v>
      </c>
      <c r="AP249">
        <v>15.327999999999999</v>
      </c>
      <c r="AQ249">
        <v>1.6358999999999999E-2</v>
      </c>
    </row>
    <row r="250" spans="2:43" x14ac:dyDescent="0.2">
      <c r="B250">
        <v>89.544998000000007</v>
      </c>
      <c r="C250">
        <v>6.7472000000000004E-2</v>
      </c>
      <c r="L250">
        <v>117.212997</v>
      </c>
      <c r="M250">
        <v>7.2267999999999999E-2</v>
      </c>
      <c r="Q250">
        <v>11.866</v>
      </c>
      <c r="R250">
        <v>1.8464999999999999E-2</v>
      </c>
      <c r="AA250">
        <v>195.145996</v>
      </c>
      <c r="AB250">
        <v>0.104393</v>
      </c>
      <c r="AF250">
        <v>183.645996</v>
      </c>
      <c r="AG250">
        <v>9.8168000000000005E-2</v>
      </c>
      <c r="AP250">
        <v>10.994</v>
      </c>
      <c r="AQ250">
        <v>1.3691999999999999E-2</v>
      </c>
    </row>
    <row r="252" spans="2:43" x14ac:dyDescent="0.2">
      <c r="B252">
        <f>SUM(B246:B250)</f>
        <v>1297.3100120000001</v>
      </c>
      <c r="L252">
        <f>SUM(L246:L250)</f>
        <v>519.16400099999998</v>
      </c>
      <c r="Q252">
        <f>SUM(Q246:Q250)</f>
        <v>1026.7700220000002</v>
      </c>
      <c r="AA252">
        <f>SUM(AA246:AA250)</f>
        <v>687.66099099999997</v>
      </c>
      <c r="AF252">
        <f>SUM(AF246:AF250)</f>
        <v>1074.3389889999999</v>
      </c>
      <c r="AP252">
        <f>SUM(AP246:AP250)</f>
        <v>332.05400199999997</v>
      </c>
    </row>
    <row r="254" spans="2:43" x14ac:dyDescent="0.2">
      <c r="B254">
        <v>581.00402799999995</v>
      </c>
      <c r="C254">
        <v>0.360537</v>
      </c>
      <c r="L254">
        <v>227.662003</v>
      </c>
      <c r="M254">
        <v>0.12514800000000001</v>
      </c>
      <c r="Q254">
        <v>394.77801499999998</v>
      </c>
      <c r="R254">
        <v>0.86806300000000003</v>
      </c>
      <c r="AA254">
        <v>63.141998000000001</v>
      </c>
      <c r="AB254">
        <v>9.4939999999999997E-2</v>
      </c>
      <c r="AF254">
        <v>128.52499399999999</v>
      </c>
      <c r="AG254">
        <v>0.105895</v>
      </c>
      <c r="AP254">
        <v>200.75</v>
      </c>
      <c r="AQ254">
        <v>0.10405</v>
      </c>
    </row>
    <row r="255" spans="2:43" x14ac:dyDescent="0.2">
      <c r="B255">
        <v>245.82299800000001</v>
      </c>
      <c r="C255">
        <v>0.134383</v>
      </c>
      <c r="L255">
        <v>39.935001</v>
      </c>
      <c r="M255">
        <v>3.3678E-2</v>
      </c>
      <c r="Q255">
        <v>429.02301</v>
      </c>
      <c r="R255">
        <v>0.33090700000000001</v>
      </c>
      <c r="AA255">
        <v>58.008999000000003</v>
      </c>
      <c r="AB255">
        <v>6.2281999999999997E-2</v>
      </c>
      <c r="AF255">
        <v>140.17300399999999</v>
      </c>
      <c r="AG255">
        <v>0.11126900000000001</v>
      </c>
      <c r="AP255">
        <v>54.192000999999998</v>
      </c>
      <c r="AQ255">
        <v>3.8075999999999999E-2</v>
      </c>
    </row>
    <row r="256" spans="2:43" x14ac:dyDescent="0.2">
      <c r="B256">
        <v>282.89898699999998</v>
      </c>
      <c r="C256">
        <v>0.15762300000000001</v>
      </c>
      <c r="L256">
        <v>48.771000000000001</v>
      </c>
      <c r="M256">
        <v>3.5896999999999998E-2</v>
      </c>
      <c r="Q256">
        <v>155.729996</v>
      </c>
      <c r="R256">
        <v>0.10462399999999999</v>
      </c>
      <c r="AA256">
        <v>161.524002</v>
      </c>
      <c r="AB256">
        <v>9.7304000000000002E-2</v>
      </c>
      <c r="AF256">
        <v>378.22399899999999</v>
      </c>
      <c r="AG256">
        <v>0.185752</v>
      </c>
      <c r="AP256">
        <v>50.790000999999997</v>
      </c>
      <c r="AQ256">
        <v>3.2843999999999998E-2</v>
      </c>
    </row>
    <row r="257" spans="2:43" x14ac:dyDescent="0.2">
      <c r="B257">
        <v>98.039000999999999</v>
      </c>
      <c r="C257">
        <v>6.3186999999999993E-2</v>
      </c>
      <c r="L257">
        <v>85.582999999999998</v>
      </c>
      <c r="M257">
        <v>5.6061E-2</v>
      </c>
      <c r="Q257">
        <v>35.373001000000002</v>
      </c>
      <c r="R257">
        <v>3.5726000000000001E-2</v>
      </c>
      <c r="AA257">
        <v>209.83999600000001</v>
      </c>
      <c r="AB257">
        <v>0.131107</v>
      </c>
      <c r="AF257">
        <v>243.770996</v>
      </c>
      <c r="AG257">
        <v>0.15881500000000001</v>
      </c>
      <c r="AP257">
        <v>15.327999999999999</v>
      </c>
      <c r="AQ257">
        <v>1.6497999999999999E-2</v>
      </c>
    </row>
    <row r="258" spans="2:43" x14ac:dyDescent="0.2">
      <c r="B258">
        <v>89.544998000000007</v>
      </c>
      <c r="C258">
        <v>5.9501999999999999E-2</v>
      </c>
      <c r="L258">
        <v>117.212997</v>
      </c>
      <c r="M258">
        <v>6.4373E-2</v>
      </c>
      <c r="Q258">
        <v>11.866</v>
      </c>
      <c r="R258">
        <v>1.8883E-2</v>
      </c>
      <c r="AA258">
        <v>195.145996</v>
      </c>
      <c r="AB258">
        <v>0.103922</v>
      </c>
      <c r="AF258">
        <v>183.645996</v>
      </c>
      <c r="AG258">
        <v>9.6959000000000004E-2</v>
      </c>
      <c r="AP258">
        <v>10.994</v>
      </c>
      <c r="AQ258">
        <v>1.3679E-2</v>
      </c>
    </row>
    <row r="259" spans="2:43" x14ac:dyDescent="0.2">
      <c r="B259">
        <v>629.260986</v>
      </c>
      <c r="C259">
        <v>0.287547</v>
      </c>
      <c r="L259">
        <v>205.06199599999999</v>
      </c>
      <c r="M259">
        <v>0.111696</v>
      </c>
      <c r="Q259">
        <v>44.619999</v>
      </c>
      <c r="R259">
        <v>3.5778999999999998E-2</v>
      </c>
      <c r="AA259">
        <v>55.277999999999999</v>
      </c>
      <c r="AB259">
        <v>4.0045999999999998E-2</v>
      </c>
      <c r="AF259">
        <v>114.289001</v>
      </c>
      <c r="AG259">
        <v>6.9439000000000001E-2</v>
      </c>
      <c r="AP259">
        <v>17.989999999999998</v>
      </c>
      <c r="AQ259">
        <v>1.9223000000000001E-2</v>
      </c>
    </row>
    <row r="260" spans="2:43" x14ac:dyDescent="0.2">
      <c r="B260">
        <v>161.162994</v>
      </c>
      <c r="C260">
        <v>8.9266999999999999E-2</v>
      </c>
      <c r="L260">
        <v>276.38699300000002</v>
      </c>
      <c r="M260">
        <v>0.131296</v>
      </c>
      <c r="Q260">
        <v>33.863998000000002</v>
      </c>
      <c r="R260">
        <v>3.0217000000000001E-2</v>
      </c>
      <c r="AA260">
        <v>64.013999999999996</v>
      </c>
      <c r="AB260">
        <v>4.5622000000000003E-2</v>
      </c>
      <c r="AF260">
        <v>94.044998000000007</v>
      </c>
      <c r="AG260">
        <v>5.8125000000000003E-2</v>
      </c>
      <c r="AP260">
        <v>44.700001</v>
      </c>
      <c r="AQ260">
        <v>3.2035000000000001E-2</v>
      </c>
    </row>
    <row r="261" spans="2:43" x14ac:dyDescent="0.2">
      <c r="B261">
        <v>192.77200300000001</v>
      </c>
      <c r="C261">
        <v>0.101158</v>
      </c>
      <c r="L261">
        <v>329.199005</v>
      </c>
      <c r="M261">
        <v>0.15134700000000001</v>
      </c>
      <c r="Q261">
        <v>37.853999999999999</v>
      </c>
      <c r="R261">
        <v>2.8988E-2</v>
      </c>
      <c r="AA261">
        <v>77.008003000000002</v>
      </c>
      <c r="AB261">
        <v>6.2420000000000003E-2</v>
      </c>
      <c r="AF261">
        <v>55.193001000000002</v>
      </c>
      <c r="AG261">
        <v>3.5812999999999998E-2</v>
      </c>
      <c r="AP261">
        <v>43.665000999999997</v>
      </c>
      <c r="AQ261">
        <v>2.8594000000000001E-2</v>
      </c>
    </row>
    <row r="262" spans="2:43" x14ac:dyDescent="0.2">
      <c r="B262">
        <v>706.50299099999995</v>
      </c>
      <c r="C262">
        <v>0.30157</v>
      </c>
      <c r="L262">
        <v>417.10501099999999</v>
      </c>
      <c r="M262">
        <v>0.196545</v>
      </c>
      <c r="Q262">
        <v>32.949001000000003</v>
      </c>
      <c r="R262">
        <v>2.5229999999999999E-2</v>
      </c>
      <c r="AA262">
        <v>142.354004</v>
      </c>
      <c r="AB262">
        <v>8.0649999999999999E-2</v>
      </c>
      <c r="AF262">
        <v>8.9689999999999994</v>
      </c>
      <c r="AG262">
        <v>1.3863E-2</v>
      </c>
      <c r="AP262">
        <v>44.849997999999999</v>
      </c>
      <c r="AQ262">
        <v>3.3079999999999998E-2</v>
      </c>
    </row>
    <row r="263" spans="2:43" x14ac:dyDescent="0.2">
      <c r="B263">
        <v>135.75100699999999</v>
      </c>
      <c r="C263">
        <v>7.1815000000000004E-2</v>
      </c>
      <c r="L263">
        <v>383.38699300000002</v>
      </c>
      <c r="M263">
        <v>0.18717700000000001</v>
      </c>
      <c r="Q263">
        <v>38.773997999999999</v>
      </c>
      <c r="R263">
        <v>2.5271999999999999E-2</v>
      </c>
      <c r="AA263">
        <v>176.88600199999999</v>
      </c>
      <c r="AB263">
        <v>9.5856999999999998E-2</v>
      </c>
      <c r="AF263">
        <v>2.2669999999999999</v>
      </c>
      <c r="AG263">
        <v>7.9690000000000004E-3</v>
      </c>
      <c r="AP263">
        <v>111.73400100000001</v>
      </c>
      <c r="AQ263">
        <v>6.2843999999999997E-2</v>
      </c>
    </row>
    <row r="265" spans="2:43" x14ac:dyDescent="0.2">
      <c r="B265">
        <f>SUM(B254:B263)</f>
        <v>3122.7599929999997</v>
      </c>
      <c r="L265">
        <f>SUM(L254:L263)</f>
        <v>2130.3039990000002</v>
      </c>
      <c r="Q265">
        <f>SUM(Q254:Q263)</f>
        <v>1214.8310180000001</v>
      </c>
      <c r="AA265">
        <f>SUM(AA254:AA263)</f>
        <v>1203.201</v>
      </c>
      <c r="AF265">
        <f>SUM(AF254:AF263)</f>
        <v>1349.1019890000002</v>
      </c>
      <c r="AP265">
        <f>SUM(AP254:AP263)</f>
        <v>594.99300300000004</v>
      </c>
    </row>
    <row r="266" spans="2:43" x14ac:dyDescent="0.2">
      <c r="AF266" s="1"/>
    </row>
    <row r="267" spans="2:43" x14ac:dyDescent="0.2">
      <c r="B267">
        <v>581.00402799999995</v>
      </c>
      <c r="C267">
        <v>0.37374499999999999</v>
      </c>
      <c r="L267">
        <v>227.662003</v>
      </c>
      <c r="M267">
        <v>0.12873699999999999</v>
      </c>
      <c r="Q267">
        <v>394.77801499999998</v>
      </c>
      <c r="R267">
        <v>0.85775999999999997</v>
      </c>
      <c r="AA267">
        <v>63.141998000000001</v>
      </c>
      <c r="AB267">
        <v>9.9229999999999999E-2</v>
      </c>
      <c r="AF267">
        <v>128.52499399999999</v>
      </c>
      <c r="AG267">
        <v>0.114443</v>
      </c>
      <c r="AP267">
        <v>200.75</v>
      </c>
      <c r="AQ267">
        <v>0.108116</v>
      </c>
    </row>
    <row r="268" spans="2:43" x14ac:dyDescent="0.2">
      <c r="B268">
        <v>245.82299800000001</v>
      </c>
      <c r="C268">
        <v>0.162859</v>
      </c>
      <c r="L268">
        <v>39.935001</v>
      </c>
      <c r="M268">
        <v>3.4401000000000001E-2</v>
      </c>
      <c r="Q268">
        <v>429.02301</v>
      </c>
      <c r="R268">
        <v>0.33096700000000001</v>
      </c>
      <c r="AA268">
        <v>58.008999000000003</v>
      </c>
      <c r="AB268">
        <v>7.2371000000000005E-2</v>
      </c>
      <c r="AF268">
        <v>140.17300399999999</v>
      </c>
      <c r="AG268">
        <v>0.104036</v>
      </c>
      <c r="AP268">
        <v>54.192000999999998</v>
      </c>
      <c r="AQ268">
        <v>4.0511999999999999E-2</v>
      </c>
    </row>
    <row r="269" spans="2:43" x14ac:dyDescent="0.2">
      <c r="B269">
        <v>282.89898699999998</v>
      </c>
      <c r="C269">
        <v>0.155587</v>
      </c>
      <c r="L269">
        <v>48.771000000000001</v>
      </c>
      <c r="M269">
        <v>3.6857000000000001E-2</v>
      </c>
      <c r="Q269">
        <v>155.729996</v>
      </c>
      <c r="R269">
        <v>0.10560600000000001</v>
      </c>
      <c r="AA269">
        <v>161.524002</v>
      </c>
      <c r="AB269">
        <v>9.9446000000000007E-2</v>
      </c>
      <c r="AF269">
        <v>378.22399899999999</v>
      </c>
      <c r="AG269">
        <v>0.182807</v>
      </c>
      <c r="AP269">
        <v>50.790000999999997</v>
      </c>
      <c r="AQ269">
        <v>3.3260999999999999E-2</v>
      </c>
    </row>
    <row r="270" spans="2:43" x14ac:dyDescent="0.2">
      <c r="B270">
        <v>98.039000999999999</v>
      </c>
      <c r="C270">
        <v>6.6466999999999998E-2</v>
      </c>
      <c r="L270">
        <v>85.582999999999998</v>
      </c>
      <c r="M270">
        <v>5.4732000000000003E-2</v>
      </c>
      <c r="Q270">
        <v>35.373001000000002</v>
      </c>
      <c r="R270">
        <v>3.5984000000000002E-2</v>
      </c>
      <c r="AA270">
        <v>209.83999600000001</v>
      </c>
      <c r="AB270">
        <v>0.12687799999999999</v>
      </c>
      <c r="AF270">
        <v>243.770996</v>
      </c>
      <c r="AG270">
        <v>0.12917000000000001</v>
      </c>
      <c r="AP270">
        <v>15.327999999999999</v>
      </c>
      <c r="AQ270">
        <v>1.7205999999999999E-2</v>
      </c>
    </row>
    <row r="271" spans="2:43" x14ac:dyDescent="0.2">
      <c r="B271">
        <v>89.544998000000007</v>
      </c>
      <c r="C271">
        <v>5.9341999999999999E-2</v>
      </c>
      <c r="L271">
        <v>117.212997</v>
      </c>
      <c r="M271">
        <v>7.3591000000000004E-2</v>
      </c>
      <c r="Q271">
        <v>11.866</v>
      </c>
      <c r="R271">
        <v>2.0459000000000001E-2</v>
      </c>
      <c r="AA271">
        <v>195.145996</v>
      </c>
      <c r="AB271">
        <v>0.11079799999999999</v>
      </c>
      <c r="AF271">
        <v>183.645996</v>
      </c>
      <c r="AG271">
        <v>0.119338</v>
      </c>
      <c r="AP271">
        <v>10.994</v>
      </c>
      <c r="AQ271">
        <v>1.3958E-2</v>
      </c>
    </row>
    <row r="272" spans="2:43" x14ac:dyDescent="0.2">
      <c r="B272">
        <v>629.260986</v>
      </c>
      <c r="C272">
        <v>0.30890699999999999</v>
      </c>
      <c r="L272">
        <v>205.06199599999999</v>
      </c>
      <c r="M272">
        <v>0.11400100000000001</v>
      </c>
      <c r="Q272">
        <v>44.619999</v>
      </c>
      <c r="R272">
        <v>3.9328000000000002E-2</v>
      </c>
      <c r="AA272">
        <v>55.277999999999999</v>
      </c>
      <c r="AB272">
        <v>4.2476E-2</v>
      </c>
      <c r="AF272">
        <v>114.289001</v>
      </c>
      <c r="AG272">
        <v>7.3546E-2</v>
      </c>
      <c r="AP272">
        <v>17.989999999999998</v>
      </c>
      <c r="AQ272">
        <v>2.1465999999999999E-2</v>
      </c>
    </row>
    <row r="273" spans="2:43" x14ac:dyDescent="0.2">
      <c r="B273">
        <v>161.162994</v>
      </c>
      <c r="C273">
        <v>9.1066999999999995E-2</v>
      </c>
      <c r="L273">
        <v>276.38699300000002</v>
      </c>
      <c r="M273">
        <v>0.13546900000000001</v>
      </c>
      <c r="Q273">
        <v>33.863998000000002</v>
      </c>
      <c r="R273">
        <v>2.9618999999999999E-2</v>
      </c>
      <c r="AA273">
        <v>64.013999999999996</v>
      </c>
      <c r="AB273">
        <v>5.0581000000000001E-2</v>
      </c>
      <c r="AF273">
        <v>94.044998000000007</v>
      </c>
      <c r="AG273">
        <v>6.0138999999999998E-2</v>
      </c>
      <c r="AP273">
        <v>44.700001</v>
      </c>
      <c r="AQ273">
        <v>2.9794999999999999E-2</v>
      </c>
    </row>
    <row r="274" spans="2:43" x14ac:dyDescent="0.2">
      <c r="B274">
        <v>192.77200300000001</v>
      </c>
      <c r="C274">
        <v>0.111883</v>
      </c>
      <c r="L274">
        <v>329.199005</v>
      </c>
      <c r="M274">
        <v>0.152617</v>
      </c>
      <c r="Q274">
        <v>37.853999999999999</v>
      </c>
      <c r="R274">
        <v>3.0287999999999999E-2</v>
      </c>
      <c r="AA274">
        <v>77.008003000000002</v>
      </c>
      <c r="AB274">
        <v>5.2256999999999998E-2</v>
      </c>
      <c r="AF274">
        <v>55.193001000000002</v>
      </c>
      <c r="AG274">
        <v>3.6303000000000002E-2</v>
      </c>
      <c r="AP274">
        <v>43.665000999999997</v>
      </c>
      <c r="AQ274">
        <v>2.8115000000000001E-2</v>
      </c>
    </row>
    <row r="275" spans="2:43" x14ac:dyDescent="0.2">
      <c r="B275">
        <v>706.50299099999995</v>
      </c>
      <c r="C275">
        <v>0.32571299999999997</v>
      </c>
      <c r="L275">
        <v>417.10501099999999</v>
      </c>
      <c r="M275">
        <v>0.241201</v>
      </c>
      <c r="Q275">
        <v>32.949001000000003</v>
      </c>
      <c r="R275">
        <v>2.3372E-2</v>
      </c>
      <c r="AA275">
        <v>142.354004</v>
      </c>
      <c r="AB275">
        <v>8.6796999999999999E-2</v>
      </c>
      <c r="AF275">
        <v>8.9689999999999994</v>
      </c>
      <c r="AG275">
        <v>1.3695000000000001E-2</v>
      </c>
      <c r="AP275">
        <v>44.849997999999999</v>
      </c>
      <c r="AQ275">
        <v>3.3618000000000002E-2</v>
      </c>
    </row>
    <row r="276" spans="2:43" x14ac:dyDescent="0.2">
      <c r="B276">
        <v>135.75100699999999</v>
      </c>
      <c r="C276">
        <v>7.3018E-2</v>
      </c>
      <c r="L276">
        <v>383.38699300000002</v>
      </c>
      <c r="M276">
        <v>0.18782799999999999</v>
      </c>
      <c r="Q276">
        <v>38.773997999999999</v>
      </c>
      <c r="R276">
        <v>2.6263000000000002E-2</v>
      </c>
      <c r="AA276">
        <v>176.88600199999999</v>
      </c>
      <c r="AB276">
        <v>0.102523</v>
      </c>
      <c r="AF276">
        <v>2.2669999999999999</v>
      </c>
      <c r="AG276">
        <v>9.0749999999999997E-3</v>
      </c>
      <c r="AP276">
        <v>111.73400100000001</v>
      </c>
      <c r="AQ276">
        <v>6.2469999999999998E-2</v>
      </c>
    </row>
    <row r="277" spans="2:43" x14ac:dyDescent="0.2">
      <c r="B277">
        <v>99.984001000000006</v>
      </c>
      <c r="C277">
        <v>5.4393999999999998E-2</v>
      </c>
      <c r="L277">
        <v>293.908997</v>
      </c>
      <c r="M277">
        <v>0.142536</v>
      </c>
      <c r="Q277">
        <v>11.702</v>
      </c>
      <c r="R277">
        <v>1.282E-2</v>
      </c>
      <c r="AA277">
        <v>440.540009</v>
      </c>
      <c r="AB277">
        <v>0.21280299999999999</v>
      </c>
      <c r="AF277">
        <v>100.393997</v>
      </c>
      <c r="AG277">
        <v>5.2072E-2</v>
      </c>
      <c r="AP277">
        <v>107.287003</v>
      </c>
      <c r="AQ277">
        <v>5.8319000000000003E-2</v>
      </c>
    </row>
    <row r="278" spans="2:43" x14ac:dyDescent="0.2">
      <c r="B278">
        <v>107.735001</v>
      </c>
      <c r="C278">
        <v>6.0017000000000001E-2</v>
      </c>
      <c r="L278">
        <v>333.98700000000002</v>
      </c>
      <c r="M278">
        <v>0.162332</v>
      </c>
      <c r="Q278">
        <v>157.121994</v>
      </c>
      <c r="R278">
        <v>7.5690999999999994E-2</v>
      </c>
      <c r="AA278">
        <v>461.58898900000003</v>
      </c>
      <c r="AB278">
        <v>0.241594</v>
      </c>
      <c r="AF278">
        <v>92.419998000000007</v>
      </c>
      <c r="AG278">
        <v>5.2409999999999998E-2</v>
      </c>
      <c r="AP278">
        <v>104.84899900000001</v>
      </c>
      <c r="AQ278">
        <v>5.7632999999999997E-2</v>
      </c>
    </row>
    <row r="279" spans="2:43" x14ac:dyDescent="0.2">
      <c r="B279">
        <v>115.527</v>
      </c>
      <c r="C279">
        <v>6.2578999999999996E-2</v>
      </c>
      <c r="L279">
        <v>392.83599900000002</v>
      </c>
      <c r="M279">
        <v>0.189022</v>
      </c>
      <c r="Q279">
        <v>159.10200499999999</v>
      </c>
      <c r="R279">
        <v>7.9898999999999998E-2</v>
      </c>
      <c r="AA279">
        <v>137.983994</v>
      </c>
      <c r="AB279">
        <v>7.9173999999999994E-2</v>
      </c>
      <c r="AF279">
        <v>98.026000999999994</v>
      </c>
      <c r="AG279">
        <v>5.2012999999999997E-2</v>
      </c>
      <c r="AP279">
        <v>82.471999999999994</v>
      </c>
      <c r="AQ279">
        <v>5.1147999999999999E-2</v>
      </c>
    </row>
    <row r="280" spans="2:43" x14ac:dyDescent="0.2">
      <c r="B280">
        <v>128.04600500000001</v>
      </c>
      <c r="C280">
        <v>7.8394000000000005E-2</v>
      </c>
      <c r="L280">
        <v>376.92099000000002</v>
      </c>
      <c r="M280">
        <v>0.191606</v>
      </c>
      <c r="Q280">
        <v>163.85000600000001</v>
      </c>
      <c r="R280">
        <v>7.7868000000000007E-2</v>
      </c>
      <c r="AA280">
        <v>134.108994</v>
      </c>
      <c r="AB280">
        <v>7.7309000000000003E-2</v>
      </c>
      <c r="AF280">
        <v>93.887000999999998</v>
      </c>
      <c r="AG280">
        <v>5.2814E-2</v>
      </c>
      <c r="AP280">
        <v>88.093001999999998</v>
      </c>
      <c r="AQ280">
        <v>5.5527E-2</v>
      </c>
    </row>
    <row r="281" spans="2:43" x14ac:dyDescent="0.2">
      <c r="B281">
        <v>146.300995</v>
      </c>
      <c r="C281">
        <v>8.4129999999999996E-2</v>
      </c>
      <c r="L281">
        <v>705.11901899999998</v>
      </c>
      <c r="M281">
        <v>0.34628100000000001</v>
      </c>
      <c r="Q281">
        <v>168.128998</v>
      </c>
      <c r="R281">
        <v>7.8106999999999996E-2</v>
      </c>
      <c r="AA281">
        <v>125.318001</v>
      </c>
      <c r="AB281">
        <v>9.0231000000000006E-2</v>
      </c>
      <c r="AF281">
        <v>92.422996999999995</v>
      </c>
      <c r="AG281">
        <v>6.4813999999999997E-2</v>
      </c>
      <c r="AP281">
        <v>248.22200000000001</v>
      </c>
      <c r="AQ281">
        <v>0.141377</v>
      </c>
    </row>
    <row r="282" spans="2:43" x14ac:dyDescent="0.2">
      <c r="B282">
        <v>139.11799600000001</v>
      </c>
      <c r="C282">
        <v>9.7192000000000001E-2</v>
      </c>
      <c r="L282">
        <v>1181.2380370000001</v>
      </c>
      <c r="M282">
        <v>0.55594699999999997</v>
      </c>
      <c r="Q282">
        <v>165.06899999999999</v>
      </c>
      <c r="R282">
        <v>8.5609000000000005E-2</v>
      </c>
      <c r="AA282">
        <v>119.758003</v>
      </c>
      <c r="AB282">
        <v>7.5009999999999993E-2</v>
      </c>
      <c r="AF282">
        <v>11.861000000000001</v>
      </c>
      <c r="AG282">
        <v>1.3884000000000001E-2</v>
      </c>
      <c r="AP282">
        <v>381.08700599999997</v>
      </c>
      <c r="AQ282">
        <v>0.200318</v>
      </c>
    </row>
    <row r="283" spans="2:43" x14ac:dyDescent="0.2">
      <c r="B283">
        <v>140.205994</v>
      </c>
      <c r="C283">
        <v>7.7831999999999998E-2</v>
      </c>
      <c r="L283">
        <v>833.34497099999999</v>
      </c>
      <c r="M283">
        <v>0.40951599999999999</v>
      </c>
      <c r="Q283">
        <v>9.2639999999999993</v>
      </c>
      <c r="R283">
        <v>1.2234E-2</v>
      </c>
      <c r="AA283">
        <v>115.636002</v>
      </c>
      <c r="AB283">
        <v>6.8594000000000002E-2</v>
      </c>
      <c r="AF283">
        <v>12.023</v>
      </c>
      <c r="AG283">
        <v>1.3776999999999999E-2</v>
      </c>
      <c r="AP283">
        <v>345.43798800000002</v>
      </c>
      <c r="AQ283">
        <v>0.18440899999999999</v>
      </c>
    </row>
    <row r="284" spans="2:43" x14ac:dyDescent="0.2">
      <c r="B284">
        <v>436.69601399999999</v>
      </c>
      <c r="C284">
        <v>0.22156999999999999</v>
      </c>
      <c r="L284">
        <v>956.02697799999999</v>
      </c>
      <c r="M284">
        <v>0.471003</v>
      </c>
      <c r="Q284">
        <v>8.1649999999999991</v>
      </c>
      <c r="R284">
        <v>1.0833000000000001E-2</v>
      </c>
      <c r="AA284">
        <v>120.84899900000001</v>
      </c>
      <c r="AB284">
        <v>7.3638999999999996E-2</v>
      </c>
      <c r="AF284">
        <v>11.244999999999999</v>
      </c>
      <c r="AG284">
        <v>1.3481999999999999E-2</v>
      </c>
      <c r="AP284">
        <v>369.19400000000002</v>
      </c>
      <c r="AQ284">
        <v>0.197403</v>
      </c>
    </row>
    <row r="285" spans="2:43" x14ac:dyDescent="0.2">
      <c r="B285">
        <v>417.98001099999999</v>
      </c>
      <c r="C285">
        <v>0.20039799999999999</v>
      </c>
      <c r="L285">
        <v>741.89801</v>
      </c>
      <c r="M285">
        <v>0.38216800000000001</v>
      </c>
      <c r="Q285">
        <v>15.148</v>
      </c>
      <c r="R285">
        <v>1.6639999999999999E-2</v>
      </c>
      <c r="AA285">
        <v>222.50500500000001</v>
      </c>
      <c r="AB285">
        <v>0.116414</v>
      </c>
      <c r="AF285">
        <v>10.234999999999999</v>
      </c>
      <c r="AG285">
        <v>1.2666E-2</v>
      </c>
      <c r="AP285">
        <v>285.62298600000003</v>
      </c>
      <c r="AQ285">
        <v>0.16317999999999999</v>
      </c>
    </row>
    <row r="286" spans="2:43" x14ac:dyDescent="0.2">
      <c r="B286">
        <v>389.760986</v>
      </c>
      <c r="C286">
        <v>0.187698</v>
      </c>
      <c r="L286">
        <v>988.59301800000003</v>
      </c>
      <c r="M286">
        <v>0.49426300000000001</v>
      </c>
      <c r="Q286">
        <v>11.76</v>
      </c>
      <c r="R286">
        <v>1.4629E-2</v>
      </c>
      <c r="AA286">
        <v>103.61799600000001</v>
      </c>
      <c r="AB286">
        <v>6.8234000000000003E-2</v>
      </c>
      <c r="AF286">
        <v>11.243</v>
      </c>
      <c r="AG286">
        <v>1.47E-2</v>
      </c>
      <c r="AP286">
        <v>318.72900399999997</v>
      </c>
      <c r="AQ286">
        <v>0.179121</v>
      </c>
    </row>
    <row r="287" spans="2:43" x14ac:dyDescent="0.2">
      <c r="B287">
        <v>458.86599699999999</v>
      </c>
      <c r="C287">
        <v>0.214695</v>
      </c>
      <c r="L287">
        <v>789.07800299999997</v>
      </c>
      <c r="M287">
        <v>0.433145</v>
      </c>
      <c r="Q287">
        <v>10.785</v>
      </c>
      <c r="R287">
        <v>1.3517E-2</v>
      </c>
      <c r="AA287">
        <v>99.905997999999997</v>
      </c>
      <c r="AB287">
        <v>6.7327999999999999E-2</v>
      </c>
      <c r="AF287">
        <v>5.66</v>
      </c>
      <c r="AG287">
        <v>1.5391E-2</v>
      </c>
      <c r="AP287">
        <v>312.88299599999999</v>
      </c>
      <c r="AQ287">
        <v>0.18936</v>
      </c>
    </row>
    <row r="288" spans="2:43" x14ac:dyDescent="0.2">
      <c r="B288">
        <v>401.13000499999998</v>
      </c>
      <c r="C288">
        <v>0.19061700000000001</v>
      </c>
      <c r="L288">
        <v>784.24200399999995</v>
      </c>
      <c r="M288">
        <v>0.42801</v>
      </c>
      <c r="Q288">
        <v>46.576999999999998</v>
      </c>
      <c r="R288">
        <v>3.0994000000000001E-2</v>
      </c>
      <c r="AA288">
        <v>111.514</v>
      </c>
      <c r="AB288">
        <v>0.110337</v>
      </c>
      <c r="AF288">
        <v>6.8230000000000004</v>
      </c>
      <c r="AG288">
        <v>1.1452E-2</v>
      </c>
      <c r="AP288">
        <v>436.41101099999997</v>
      </c>
      <c r="AQ288">
        <v>0.25401699999999999</v>
      </c>
    </row>
    <row r="289" spans="2:43" x14ac:dyDescent="0.2">
      <c r="B289">
        <v>553.73699999999997</v>
      </c>
      <c r="C289">
        <v>0.24071699999999999</v>
      </c>
      <c r="L289">
        <v>616.99700900000005</v>
      </c>
      <c r="M289">
        <v>0.39421899999999999</v>
      </c>
      <c r="Q289">
        <v>40.701999999999998</v>
      </c>
      <c r="R289">
        <v>2.7795E-2</v>
      </c>
      <c r="AA289">
        <v>87.911002999999994</v>
      </c>
      <c r="AB289">
        <v>7.3191000000000006E-2</v>
      </c>
      <c r="AF289">
        <v>1.1459999999999999</v>
      </c>
      <c r="AG289">
        <v>6.1840000000000003E-3</v>
      </c>
      <c r="AP289">
        <v>334.29199199999999</v>
      </c>
      <c r="AQ289">
        <v>0.23816200000000001</v>
      </c>
    </row>
    <row r="290" spans="2:43" x14ac:dyDescent="0.2">
      <c r="B290">
        <v>114.31500200000001</v>
      </c>
      <c r="C290">
        <v>6.2775999999999998E-2</v>
      </c>
      <c r="L290">
        <v>561.78601100000003</v>
      </c>
      <c r="M290">
        <v>0.39038</v>
      </c>
      <c r="Q290">
        <v>23.164000000000001</v>
      </c>
      <c r="R290">
        <v>1.5618999999999999E-2</v>
      </c>
      <c r="AA290">
        <v>553.71899399999995</v>
      </c>
      <c r="AB290">
        <v>0.28387200000000001</v>
      </c>
      <c r="AF290">
        <v>0.8</v>
      </c>
      <c r="AG290">
        <v>5.3400000000000001E-3</v>
      </c>
      <c r="AP290">
        <v>290.35400399999997</v>
      </c>
      <c r="AQ290">
        <v>0.27799800000000002</v>
      </c>
    </row>
    <row r="291" spans="2:43" x14ac:dyDescent="0.2">
      <c r="B291">
        <v>53.749001</v>
      </c>
      <c r="C291">
        <v>3.3530999999999998E-2</v>
      </c>
      <c r="L291">
        <v>373.50698899999998</v>
      </c>
      <c r="M291">
        <v>0.370446</v>
      </c>
      <c r="Q291">
        <v>25.315000999999999</v>
      </c>
      <c r="R291">
        <v>1.6944000000000001E-2</v>
      </c>
      <c r="AA291">
        <v>489.78601099999997</v>
      </c>
      <c r="AB291">
        <v>0.27106400000000003</v>
      </c>
      <c r="AF291">
        <v>3.9689999999999999</v>
      </c>
      <c r="AG291">
        <v>6.9670000000000001E-3</v>
      </c>
      <c r="AP291">
        <v>172.63600199999999</v>
      </c>
      <c r="AQ291">
        <v>0.25800000000000001</v>
      </c>
    </row>
    <row r="293" spans="2:43" x14ac:dyDescent="0.2">
      <c r="B293">
        <f>SUM(B267:B291)</f>
        <v>6825.9110009999995</v>
      </c>
      <c r="L293">
        <f>SUM(L267:L291)</f>
        <v>12059.787034000001</v>
      </c>
      <c r="Q293">
        <f>SUM(Q267:Q291)</f>
        <v>2230.6850220000001</v>
      </c>
      <c r="AA293">
        <f>SUM(AA267:AA291)</f>
        <v>4527.9429980000004</v>
      </c>
      <c r="AF293">
        <f>SUM(AF267:AF291)</f>
        <v>1901.256983</v>
      </c>
      <c r="AP293">
        <f>SUM(AP267:AP291)</f>
        <v>4472.5629959999997</v>
      </c>
    </row>
    <row r="296" spans="2:43" x14ac:dyDescent="0.2">
      <c r="B296">
        <v>1345.654053</v>
      </c>
      <c r="C296">
        <v>0.80010700000000001</v>
      </c>
      <c r="L296">
        <v>506.63299599999999</v>
      </c>
      <c r="M296">
        <v>0.24890899999999999</v>
      </c>
      <c r="Q296">
        <v>455.46798699999999</v>
      </c>
      <c r="R296">
        <v>0.64993900000000004</v>
      </c>
      <c r="AA296">
        <v>90.650002000000001</v>
      </c>
      <c r="AB296">
        <v>9.2496999999999996E-2</v>
      </c>
      <c r="AF296">
        <v>903.49700900000005</v>
      </c>
      <c r="AG296">
        <v>0.54986199999999996</v>
      </c>
      <c r="AP296">
        <v>168.337006</v>
      </c>
      <c r="AQ296">
        <v>9.1999999999999998E-2</v>
      </c>
    </row>
    <row r="297" spans="2:43" x14ac:dyDescent="0.2">
      <c r="B297">
        <v>809.60400400000003</v>
      </c>
      <c r="C297">
        <v>0.39196599999999998</v>
      </c>
      <c r="L297">
        <v>529.71899399999995</v>
      </c>
      <c r="M297">
        <v>0.240036</v>
      </c>
      <c r="Q297">
        <v>528.49102800000003</v>
      </c>
      <c r="R297">
        <v>0.29247499999999998</v>
      </c>
      <c r="AA297">
        <v>54.810001</v>
      </c>
      <c r="AB297">
        <v>5.2567999999999997E-2</v>
      </c>
      <c r="AF297">
        <v>872.69799799999998</v>
      </c>
      <c r="AG297">
        <v>0.449795</v>
      </c>
      <c r="AP297">
        <v>47.618999000000002</v>
      </c>
      <c r="AQ297">
        <v>3.7010000000000001E-2</v>
      </c>
    </row>
    <row r="299" spans="2:43" x14ac:dyDescent="0.2">
      <c r="B299">
        <f>SUM(B296:B297)</f>
        <v>2155.258057</v>
      </c>
      <c r="L299">
        <f>SUM(L296:L297)</f>
        <v>1036.3519899999999</v>
      </c>
      <c r="Q299">
        <f>SUM(Q296:Q297)</f>
        <v>983.95901500000002</v>
      </c>
      <c r="AA299">
        <f>SUM(AA296:AA297)</f>
        <v>145.460003</v>
      </c>
      <c r="AF299">
        <f>SUM(AF296:AF297)</f>
        <v>1776.195007</v>
      </c>
      <c r="AP299">
        <f>SUM(AP296:AP297)</f>
        <v>215.956005</v>
      </c>
    </row>
    <row r="301" spans="2:43" x14ac:dyDescent="0.2">
      <c r="B301">
        <v>1345.654053</v>
      </c>
      <c r="C301">
        <v>0.80937999999999999</v>
      </c>
      <c r="L301">
        <v>506.63299599999999</v>
      </c>
      <c r="M301">
        <v>0.241731</v>
      </c>
      <c r="Q301">
        <v>455.46798699999999</v>
      </c>
      <c r="R301">
        <v>0.65335799999999999</v>
      </c>
      <c r="AA301">
        <v>90.650002000000001</v>
      </c>
      <c r="AB301">
        <v>9.0797000000000003E-2</v>
      </c>
      <c r="AF301">
        <v>903.49700900000005</v>
      </c>
      <c r="AG301">
        <v>0.53167900000000001</v>
      </c>
      <c r="AP301">
        <v>168.337006</v>
      </c>
      <c r="AQ301">
        <v>8.9892E-2</v>
      </c>
    </row>
    <row r="302" spans="2:43" x14ac:dyDescent="0.2">
      <c r="B302">
        <v>809.60400400000003</v>
      </c>
      <c r="C302">
        <v>0.42509200000000003</v>
      </c>
      <c r="L302">
        <v>529.71899399999995</v>
      </c>
      <c r="M302">
        <v>0.25424200000000002</v>
      </c>
      <c r="Q302">
        <v>528.49102800000003</v>
      </c>
      <c r="R302">
        <v>0.29119099999999998</v>
      </c>
      <c r="AA302">
        <v>54.810001</v>
      </c>
      <c r="AB302">
        <v>5.4136999999999998E-2</v>
      </c>
      <c r="AF302">
        <v>872.69799799999998</v>
      </c>
      <c r="AG302">
        <v>0.46243600000000001</v>
      </c>
      <c r="AP302">
        <v>47.618999000000002</v>
      </c>
      <c r="AQ302">
        <v>3.7721999999999999E-2</v>
      </c>
    </row>
    <row r="303" spans="2:43" x14ac:dyDescent="0.2">
      <c r="B303">
        <v>386.52398699999998</v>
      </c>
      <c r="C303">
        <v>0.195877</v>
      </c>
      <c r="L303">
        <v>51.832999999999998</v>
      </c>
      <c r="M303">
        <v>3.6250999999999999E-2</v>
      </c>
      <c r="Q303">
        <v>309.67099000000002</v>
      </c>
      <c r="R303">
        <v>0.16991600000000001</v>
      </c>
      <c r="AA303">
        <v>255.53199799999999</v>
      </c>
      <c r="AB303">
        <v>0.14516799999999999</v>
      </c>
      <c r="AF303">
        <v>614.32098399999995</v>
      </c>
      <c r="AG303">
        <v>0.29056900000000002</v>
      </c>
      <c r="AP303">
        <v>2.6930000000000001</v>
      </c>
      <c r="AQ303">
        <v>1.14E-2</v>
      </c>
    </row>
    <row r="304" spans="2:43" x14ac:dyDescent="0.2">
      <c r="B304">
        <v>1175.8129879999999</v>
      </c>
      <c r="C304">
        <v>0.52718900000000002</v>
      </c>
      <c r="L304">
        <v>347.76599099999999</v>
      </c>
      <c r="M304">
        <v>0.17207800000000001</v>
      </c>
      <c r="Q304">
        <v>575.58099400000003</v>
      </c>
      <c r="R304">
        <v>0.25251699999999999</v>
      </c>
      <c r="AA304">
        <v>501.27301</v>
      </c>
      <c r="AB304">
        <v>0.23049700000000001</v>
      </c>
      <c r="AF304">
        <v>1668.487061</v>
      </c>
      <c r="AG304">
        <v>0.76204899999999998</v>
      </c>
      <c r="AP304">
        <v>6.4969999999999999</v>
      </c>
      <c r="AQ304">
        <v>1.2525E-2</v>
      </c>
    </row>
    <row r="305" spans="2:43" x14ac:dyDescent="0.2">
      <c r="B305">
        <v>689.739014</v>
      </c>
      <c r="C305">
        <v>0.32336999999999999</v>
      </c>
      <c r="L305">
        <v>780.205017</v>
      </c>
      <c r="M305">
        <v>0.36363099999999998</v>
      </c>
      <c r="Q305">
        <v>244.11399800000001</v>
      </c>
      <c r="R305">
        <v>0.13469300000000001</v>
      </c>
      <c r="AA305">
        <v>1233.323975</v>
      </c>
      <c r="AB305">
        <v>0.50702100000000005</v>
      </c>
      <c r="AF305">
        <v>1588.1979980000001</v>
      </c>
      <c r="AG305">
        <v>0.67944099999999996</v>
      </c>
      <c r="AP305">
        <v>322.47500600000001</v>
      </c>
      <c r="AQ305">
        <v>0.15439</v>
      </c>
    </row>
    <row r="307" spans="2:43" x14ac:dyDescent="0.2">
      <c r="B307">
        <f>SUM(B301:B305)</f>
        <v>4407.3340459999999</v>
      </c>
      <c r="L307">
        <f>SUM(L301:L305)</f>
        <v>2216.1559980000002</v>
      </c>
      <c r="Q307">
        <f>SUM(Q301:Q305)</f>
        <v>2113.3249969999997</v>
      </c>
      <c r="AA307">
        <f>SUM(AA301:AA305)</f>
        <v>2135.5889859999997</v>
      </c>
      <c r="AF307">
        <f>SUM(AF301:AF305)</f>
        <v>5647.2010499999997</v>
      </c>
      <c r="AP307">
        <f>SUM(AP301:AP305)</f>
        <v>547.62101099999995</v>
      </c>
    </row>
    <row r="309" spans="2:43" x14ac:dyDescent="0.2">
      <c r="B309">
        <v>1345.654053</v>
      </c>
      <c r="C309">
        <v>0.79303800000000002</v>
      </c>
      <c r="L309">
        <v>506.63299599999999</v>
      </c>
      <c r="M309">
        <v>0.24487500000000001</v>
      </c>
      <c r="Q309">
        <v>455.46798699999999</v>
      </c>
      <c r="R309">
        <v>0.65101200000000004</v>
      </c>
      <c r="AA309">
        <v>90.650002000000001</v>
      </c>
      <c r="AB309">
        <v>9.0575000000000003E-2</v>
      </c>
      <c r="AF309">
        <v>903.49700900000005</v>
      </c>
      <c r="AG309">
        <v>0.54544300000000001</v>
      </c>
      <c r="AP309">
        <v>168.337006</v>
      </c>
      <c r="AQ309">
        <v>9.0856999999999993E-2</v>
      </c>
    </row>
    <row r="310" spans="2:43" x14ac:dyDescent="0.2">
      <c r="B310">
        <v>809.60400400000003</v>
      </c>
      <c r="C310">
        <v>0.51376500000000003</v>
      </c>
      <c r="L310">
        <v>529.71899399999995</v>
      </c>
      <c r="M310">
        <v>0.25237199999999999</v>
      </c>
      <c r="Q310">
        <v>528.49102800000003</v>
      </c>
      <c r="R310">
        <v>0.297342</v>
      </c>
      <c r="AA310">
        <v>54.810001</v>
      </c>
      <c r="AB310">
        <v>5.6323999999999999E-2</v>
      </c>
      <c r="AF310">
        <v>872.69799799999998</v>
      </c>
      <c r="AG310">
        <v>0.44282300000000002</v>
      </c>
      <c r="AP310">
        <v>47.618999000000002</v>
      </c>
      <c r="AQ310">
        <v>3.9789999999999999E-2</v>
      </c>
    </row>
    <row r="311" spans="2:43" x14ac:dyDescent="0.2">
      <c r="B311">
        <v>386.52398699999998</v>
      </c>
      <c r="C311">
        <v>0.198541</v>
      </c>
      <c r="L311">
        <v>51.832999999999998</v>
      </c>
      <c r="M311">
        <v>3.7512999999999998E-2</v>
      </c>
      <c r="Q311">
        <v>309.67099000000002</v>
      </c>
      <c r="R311">
        <v>0.20036300000000001</v>
      </c>
      <c r="AA311">
        <v>255.53199799999999</v>
      </c>
      <c r="AB311">
        <v>0.14105300000000001</v>
      </c>
      <c r="AF311">
        <v>614.32098399999995</v>
      </c>
      <c r="AG311">
        <v>0.29011799999999999</v>
      </c>
      <c r="AP311">
        <v>2.6930000000000001</v>
      </c>
      <c r="AQ311">
        <v>1.0426E-2</v>
      </c>
    </row>
    <row r="312" spans="2:43" x14ac:dyDescent="0.2">
      <c r="B312">
        <v>1175.8129879999999</v>
      </c>
      <c r="C312">
        <v>0.55492900000000001</v>
      </c>
      <c r="L312">
        <v>347.76599099999999</v>
      </c>
      <c r="M312">
        <v>0.16681000000000001</v>
      </c>
      <c r="Q312">
        <v>575.58099400000003</v>
      </c>
      <c r="R312">
        <v>0.25818999999999998</v>
      </c>
      <c r="AA312">
        <v>501.27301</v>
      </c>
      <c r="AB312">
        <v>0.23031299999999999</v>
      </c>
      <c r="AF312">
        <v>1668.487061</v>
      </c>
      <c r="AG312">
        <v>0.80099200000000004</v>
      </c>
      <c r="AP312">
        <v>6.4969999999999999</v>
      </c>
      <c r="AQ312">
        <v>1.2444E-2</v>
      </c>
    </row>
    <row r="313" spans="2:43" x14ac:dyDescent="0.2">
      <c r="B313">
        <v>689.739014</v>
      </c>
      <c r="C313">
        <v>0.32067400000000001</v>
      </c>
      <c r="L313">
        <v>780.205017</v>
      </c>
      <c r="M313">
        <v>0.38953700000000002</v>
      </c>
      <c r="Q313">
        <v>244.11399800000001</v>
      </c>
      <c r="R313">
        <v>0.134104</v>
      </c>
      <c r="AA313">
        <v>1233.323975</v>
      </c>
      <c r="AB313">
        <v>0.49592999999999998</v>
      </c>
      <c r="AF313">
        <v>1588.1979980000001</v>
      </c>
      <c r="AG313">
        <v>0.68104799999999999</v>
      </c>
      <c r="AP313">
        <v>322.47500600000001</v>
      </c>
      <c r="AQ313">
        <v>0.153582</v>
      </c>
    </row>
    <row r="314" spans="2:43" x14ac:dyDescent="0.2">
      <c r="B314">
        <v>1263.1800539999999</v>
      </c>
      <c r="C314">
        <v>0.54923599999999995</v>
      </c>
      <c r="L314">
        <v>1154.8289789999999</v>
      </c>
      <c r="M314">
        <v>0.54577600000000004</v>
      </c>
      <c r="Q314">
        <v>880.58300799999995</v>
      </c>
      <c r="R314">
        <v>0.35717500000000002</v>
      </c>
      <c r="AA314">
        <v>866.13500999999997</v>
      </c>
      <c r="AB314">
        <v>0.36847099999999999</v>
      </c>
      <c r="AF314">
        <v>499.95300300000002</v>
      </c>
      <c r="AG314">
        <v>0.24734100000000001</v>
      </c>
      <c r="AP314">
        <v>355.567993</v>
      </c>
      <c r="AQ314">
        <v>0.189915</v>
      </c>
    </row>
    <row r="315" spans="2:43" x14ac:dyDescent="0.2">
      <c r="B315">
        <v>1704.7879640000001</v>
      </c>
      <c r="C315">
        <v>0.75838799999999995</v>
      </c>
      <c r="L315">
        <v>2035.0780030000001</v>
      </c>
      <c r="M315">
        <v>0.89486200000000005</v>
      </c>
      <c r="Q315">
        <v>285.192993</v>
      </c>
      <c r="R315">
        <v>0.12693299999999999</v>
      </c>
      <c r="AA315">
        <v>479.68099999999998</v>
      </c>
      <c r="AB315">
        <v>0.212727</v>
      </c>
      <c r="AF315">
        <v>992.82299799999998</v>
      </c>
      <c r="AG315">
        <v>0.44691399999999998</v>
      </c>
      <c r="AP315">
        <v>173.00199900000001</v>
      </c>
      <c r="AQ315">
        <v>9.1675000000000006E-2</v>
      </c>
    </row>
    <row r="316" spans="2:43" x14ac:dyDescent="0.2">
      <c r="B316">
        <v>1623.5570070000001</v>
      </c>
      <c r="C316">
        <v>0.70150299999999999</v>
      </c>
      <c r="L316">
        <v>625.13098100000002</v>
      </c>
      <c r="M316">
        <v>0.28756799999999999</v>
      </c>
      <c r="Q316">
        <v>283.04599000000002</v>
      </c>
      <c r="R316">
        <v>0.126835</v>
      </c>
      <c r="AA316">
        <v>494.22100799999998</v>
      </c>
      <c r="AB316">
        <v>0.21869</v>
      </c>
      <c r="AF316">
        <v>610.88897699999995</v>
      </c>
      <c r="AG316">
        <v>0.26849299999999998</v>
      </c>
      <c r="AP316">
        <v>180.49499499999999</v>
      </c>
      <c r="AQ316">
        <v>9.3637999999999999E-2</v>
      </c>
    </row>
    <row r="317" spans="2:43" x14ac:dyDescent="0.2">
      <c r="B317">
        <v>291.49200400000001</v>
      </c>
      <c r="C317">
        <v>0.14413300000000001</v>
      </c>
      <c r="L317">
        <v>607.12902799999995</v>
      </c>
      <c r="M317">
        <v>0.29455500000000001</v>
      </c>
      <c r="Q317">
        <v>104.386002</v>
      </c>
      <c r="R317">
        <v>4.9889000000000003E-2</v>
      </c>
      <c r="AA317">
        <v>201.39300499999999</v>
      </c>
      <c r="AB317">
        <v>0.102205</v>
      </c>
      <c r="AF317">
        <v>620.11700399999995</v>
      </c>
      <c r="AG317">
        <v>0.29894599999999999</v>
      </c>
      <c r="AP317">
        <v>330.04800399999999</v>
      </c>
      <c r="AQ317">
        <v>0.14558099999999999</v>
      </c>
    </row>
    <row r="318" spans="2:43" x14ac:dyDescent="0.2">
      <c r="B318">
        <v>288.141998</v>
      </c>
      <c r="C318">
        <v>0.14147699999999999</v>
      </c>
      <c r="L318">
        <v>1055.1560059999999</v>
      </c>
      <c r="M318">
        <v>0.46894400000000003</v>
      </c>
      <c r="Q318">
        <v>127.69699900000001</v>
      </c>
      <c r="R318">
        <v>6.0415000000000003E-2</v>
      </c>
      <c r="AA318">
        <v>59.798000000000002</v>
      </c>
      <c r="AB318">
        <v>4.2097999999999997E-2</v>
      </c>
      <c r="AF318">
        <v>596.07598900000005</v>
      </c>
      <c r="AG318">
        <v>0.266148</v>
      </c>
      <c r="AP318">
        <v>338.29998799999998</v>
      </c>
      <c r="AQ318">
        <v>0.162466</v>
      </c>
    </row>
    <row r="320" spans="2:43" x14ac:dyDescent="0.2">
      <c r="B320">
        <f>SUM(B309:B318)</f>
        <v>9578.4930729999996</v>
      </c>
      <c r="L320">
        <f>SUM(L309:L318)</f>
        <v>7693.4789950000013</v>
      </c>
      <c r="Q320">
        <f>SUM(Q309:Q318)</f>
        <v>3794.2299890000004</v>
      </c>
      <c r="AA320">
        <f>SUM(AA309:AA318)</f>
        <v>4236.8170089999994</v>
      </c>
      <c r="AF320">
        <f>SUM(AF309:AF318)</f>
        <v>8967.0590209999991</v>
      </c>
      <c r="AP320">
        <f>SUM(AP309:AP318)</f>
        <v>1925.0339899999999</v>
      </c>
    </row>
    <row r="322" spans="2:43" x14ac:dyDescent="0.2">
      <c r="B322">
        <v>1345.654053</v>
      </c>
      <c r="C322">
        <v>0.81177600000000005</v>
      </c>
      <c r="L322">
        <v>506.63299599999999</v>
      </c>
      <c r="M322">
        <v>0.26950200000000002</v>
      </c>
      <c r="Q322">
        <v>455.46798699999999</v>
      </c>
      <c r="R322">
        <v>0.65698999999999996</v>
      </c>
      <c r="AA322">
        <v>90.650002000000001</v>
      </c>
      <c r="AB322">
        <v>9.0264999999999998E-2</v>
      </c>
      <c r="AF322">
        <v>903.49700900000005</v>
      </c>
      <c r="AG322">
        <v>0.54880099999999998</v>
      </c>
      <c r="AP322">
        <v>168.337006</v>
      </c>
      <c r="AQ322">
        <v>9.9454000000000001E-2</v>
      </c>
    </row>
    <row r="323" spans="2:43" x14ac:dyDescent="0.2">
      <c r="B323">
        <v>809.60400400000003</v>
      </c>
      <c r="C323">
        <v>0.43526999999999999</v>
      </c>
      <c r="L323">
        <v>529.71899399999995</v>
      </c>
      <c r="M323">
        <v>0.25890099999999999</v>
      </c>
      <c r="Q323">
        <v>528.49102800000003</v>
      </c>
      <c r="R323">
        <v>0.31807400000000002</v>
      </c>
      <c r="AA323">
        <v>54.810001</v>
      </c>
      <c r="AB323">
        <v>5.6316999999999999E-2</v>
      </c>
      <c r="AF323">
        <v>872.69799799999998</v>
      </c>
      <c r="AG323">
        <v>0.434728</v>
      </c>
      <c r="AP323">
        <v>47.618999000000002</v>
      </c>
      <c r="AQ323">
        <v>3.8178999999999998E-2</v>
      </c>
    </row>
    <row r="324" spans="2:43" x14ac:dyDescent="0.2">
      <c r="B324">
        <v>386.52398699999998</v>
      </c>
      <c r="C324">
        <v>0.20016900000000001</v>
      </c>
      <c r="L324">
        <v>51.832999999999998</v>
      </c>
      <c r="M324">
        <v>3.8934999999999997E-2</v>
      </c>
      <c r="Q324">
        <v>309.67099000000002</v>
      </c>
      <c r="R324">
        <v>0.175154</v>
      </c>
      <c r="AA324">
        <v>255.53199799999999</v>
      </c>
      <c r="AB324">
        <v>0.145423</v>
      </c>
      <c r="AF324">
        <v>614.32098399999995</v>
      </c>
      <c r="AG324">
        <v>0.316579</v>
      </c>
      <c r="AP324">
        <v>2.6930000000000001</v>
      </c>
      <c r="AQ324">
        <v>1.0709E-2</v>
      </c>
    </row>
    <row r="325" spans="2:43" x14ac:dyDescent="0.2">
      <c r="B325">
        <v>1175.8129879999999</v>
      </c>
      <c r="C325">
        <v>0.56310700000000002</v>
      </c>
      <c r="L325">
        <v>347.76599099999999</v>
      </c>
      <c r="M325">
        <v>0.178734</v>
      </c>
      <c r="Q325">
        <v>575.58099400000003</v>
      </c>
      <c r="R325">
        <v>0.26350499999999999</v>
      </c>
      <c r="AA325">
        <v>501.27301</v>
      </c>
      <c r="AB325">
        <v>0.235732</v>
      </c>
      <c r="AF325">
        <v>1668.487061</v>
      </c>
      <c r="AG325">
        <v>0.78121300000000005</v>
      </c>
      <c r="AP325">
        <v>6.4969999999999999</v>
      </c>
      <c r="AQ325">
        <v>1.3573999999999999E-2</v>
      </c>
    </row>
    <row r="326" spans="2:43" x14ac:dyDescent="0.2">
      <c r="B326">
        <v>689.739014</v>
      </c>
      <c r="C326">
        <v>0.31412400000000001</v>
      </c>
      <c r="L326">
        <v>780.205017</v>
      </c>
      <c r="M326">
        <v>0.37119799999999997</v>
      </c>
      <c r="Q326">
        <v>244.11399800000001</v>
      </c>
      <c r="R326">
        <v>0.136932</v>
      </c>
      <c r="AA326">
        <v>1233.323975</v>
      </c>
      <c r="AB326">
        <v>0.50824499999999995</v>
      </c>
      <c r="AF326">
        <v>1588.1979980000001</v>
      </c>
      <c r="AG326">
        <v>0.71997599999999995</v>
      </c>
      <c r="AP326">
        <v>322.47500600000001</v>
      </c>
      <c r="AQ326">
        <v>0.17376900000000001</v>
      </c>
    </row>
    <row r="327" spans="2:43" x14ac:dyDescent="0.2">
      <c r="B327">
        <v>1263.1800539999999</v>
      </c>
      <c r="C327">
        <v>0.54685600000000001</v>
      </c>
      <c r="L327">
        <v>1154.8289789999999</v>
      </c>
      <c r="M327">
        <v>0.527918</v>
      </c>
      <c r="Q327">
        <v>880.58300799999995</v>
      </c>
      <c r="R327">
        <v>0.39176899999999998</v>
      </c>
      <c r="AA327">
        <v>866.13500999999997</v>
      </c>
      <c r="AB327">
        <v>0.367705</v>
      </c>
      <c r="AF327">
        <v>499.95300300000002</v>
      </c>
      <c r="AG327">
        <v>0.245971</v>
      </c>
      <c r="AP327">
        <v>355.567993</v>
      </c>
      <c r="AQ327">
        <v>0.17226900000000001</v>
      </c>
    </row>
    <row r="328" spans="2:43" x14ac:dyDescent="0.2">
      <c r="B328">
        <v>1704.7879640000001</v>
      </c>
      <c r="C328">
        <v>0.74337600000000004</v>
      </c>
      <c r="L328">
        <v>2035.0780030000001</v>
      </c>
      <c r="M328">
        <v>0.89282300000000003</v>
      </c>
      <c r="Q328">
        <v>285.192993</v>
      </c>
      <c r="R328">
        <v>0.13101599999999999</v>
      </c>
      <c r="AA328">
        <v>479.68099999999998</v>
      </c>
      <c r="AB328">
        <v>0.21659400000000001</v>
      </c>
      <c r="AF328">
        <v>992.82299799999998</v>
      </c>
      <c r="AG328">
        <v>0.44826199999999999</v>
      </c>
      <c r="AP328">
        <v>173.00199900000001</v>
      </c>
      <c r="AQ328">
        <v>9.0883000000000005E-2</v>
      </c>
    </row>
    <row r="329" spans="2:43" x14ac:dyDescent="0.2">
      <c r="B329">
        <v>1623.5570070000001</v>
      </c>
      <c r="C329">
        <v>0.69005000000000005</v>
      </c>
      <c r="L329">
        <v>625.13098100000002</v>
      </c>
      <c r="M329">
        <v>0.282331</v>
      </c>
      <c r="Q329">
        <v>283.04599000000002</v>
      </c>
      <c r="R329">
        <v>0.131025</v>
      </c>
      <c r="AA329">
        <v>494.22100799999998</v>
      </c>
      <c r="AB329">
        <v>0.218858</v>
      </c>
      <c r="AF329">
        <v>610.88897699999995</v>
      </c>
      <c r="AG329">
        <v>0.27633200000000002</v>
      </c>
      <c r="AP329">
        <v>180.49499499999999</v>
      </c>
      <c r="AQ329">
        <v>9.3807000000000001E-2</v>
      </c>
    </row>
    <row r="330" spans="2:43" x14ac:dyDescent="0.2">
      <c r="B330">
        <v>291.49200400000001</v>
      </c>
      <c r="C330">
        <v>0.16609099999999999</v>
      </c>
      <c r="L330">
        <v>607.12902799999995</v>
      </c>
      <c r="M330">
        <v>0.28638799999999998</v>
      </c>
      <c r="Q330">
        <v>104.386002</v>
      </c>
      <c r="R330">
        <v>5.1742000000000003E-2</v>
      </c>
      <c r="AA330">
        <v>201.39300499999999</v>
      </c>
      <c r="AB330">
        <v>0.104063</v>
      </c>
      <c r="AF330">
        <v>620.11700399999995</v>
      </c>
      <c r="AG330">
        <v>0.31850200000000001</v>
      </c>
      <c r="AP330">
        <v>330.04800399999999</v>
      </c>
      <c r="AQ330">
        <v>0.14874999999999999</v>
      </c>
    </row>
    <row r="331" spans="2:43" x14ac:dyDescent="0.2">
      <c r="B331">
        <v>288.141998</v>
      </c>
      <c r="C331">
        <v>0.14716499999999999</v>
      </c>
      <c r="L331">
        <v>1055.1560059999999</v>
      </c>
      <c r="M331">
        <v>0.54039899999999996</v>
      </c>
      <c r="Q331">
        <v>127.69699900000001</v>
      </c>
      <c r="R331">
        <v>6.5967999999999999E-2</v>
      </c>
      <c r="AA331">
        <v>59.798000000000002</v>
      </c>
      <c r="AB331">
        <v>4.0320000000000002E-2</v>
      </c>
      <c r="AF331">
        <v>596.07598900000005</v>
      </c>
      <c r="AG331">
        <v>0.27740599999999999</v>
      </c>
      <c r="AP331">
        <v>338.29998799999998</v>
      </c>
      <c r="AQ331">
        <v>0.181811</v>
      </c>
    </row>
    <row r="332" spans="2:43" x14ac:dyDescent="0.2">
      <c r="B332">
        <v>569.341003</v>
      </c>
      <c r="C332">
        <v>0.26656999999999997</v>
      </c>
      <c r="L332">
        <v>1117.38501</v>
      </c>
      <c r="M332">
        <v>0.52064200000000005</v>
      </c>
      <c r="Q332">
        <v>502.26998900000001</v>
      </c>
      <c r="R332">
        <v>0.21893199999999999</v>
      </c>
      <c r="AA332">
        <v>51.508999000000003</v>
      </c>
      <c r="AB332">
        <v>4.0738000000000003E-2</v>
      </c>
      <c r="AF332">
        <v>95.722999999999999</v>
      </c>
      <c r="AG332">
        <v>5.4045000000000003E-2</v>
      </c>
      <c r="AP332">
        <v>377.06201199999998</v>
      </c>
      <c r="AQ332">
        <v>0.202431</v>
      </c>
    </row>
    <row r="333" spans="2:43" x14ac:dyDescent="0.2">
      <c r="B333">
        <v>421.52999899999998</v>
      </c>
      <c r="C333">
        <v>0.19950599999999999</v>
      </c>
      <c r="L333">
        <v>1564.035034</v>
      </c>
      <c r="M333">
        <v>0.75254100000000002</v>
      </c>
      <c r="Q333">
        <v>520.49902299999997</v>
      </c>
      <c r="R333">
        <v>0.23439599999999999</v>
      </c>
      <c r="AA333">
        <v>55.813000000000002</v>
      </c>
      <c r="AB333">
        <v>4.4655E-2</v>
      </c>
      <c r="AF333">
        <v>89.767998000000006</v>
      </c>
      <c r="AG333">
        <v>5.2208999999999998E-2</v>
      </c>
      <c r="AP333">
        <v>368.03100599999999</v>
      </c>
      <c r="AQ333">
        <v>0.17379900000000001</v>
      </c>
    </row>
    <row r="334" spans="2:43" x14ac:dyDescent="0.2">
      <c r="B334">
        <v>526.97198500000002</v>
      </c>
      <c r="C334">
        <v>0.24052000000000001</v>
      </c>
      <c r="L334">
        <v>1585.737061</v>
      </c>
      <c r="M334">
        <v>0.74810699999999997</v>
      </c>
      <c r="Q334">
        <v>557.45898399999999</v>
      </c>
      <c r="R334">
        <v>0.23589299999999999</v>
      </c>
      <c r="AA334">
        <v>58.247002000000002</v>
      </c>
      <c r="AB334">
        <v>4.6758000000000001E-2</v>
      </c>
      <c r="AF334">
        <v>82.426002999999994</v>
      </c>
      <c r="AG334">
        <v>4.9341000000000003E-2</v>
      </c>
      <c r="AP334">
        <v>506.76501500000001</v>
      </c>
      <c r="AQ334">
        <v>0.24443400000000001</v>
      </c>
    </row>
    <row r="335" spans="2:43" x14ac:dyDescent="0.2">
      <c r="B335">
        <v>499.82101399999999</v>
      </c>
      <c r="C335">
        <v>0.243642</v>
      </c>
      <c r="L335">
        <v>2529.8039549999999</v>
      </c>
      <c r="M335">
        <v>1.133893</v>
      </c>
      <c r="Q335">
        <v>268.73599200000001</v>
      </c>
      <c r="R335">
        <v>0.12923699999999999</v>
      </c>
      <c r="AA335">
        <v>1053.2490230000001</v>
      </c>
      <c r="AB335">
        <v>0.454876</v>
      </c>
      <c r="AF335">
        <v>116.096001</v>
      </c>
      <c r="AG335">
        <v>6.5820000000000004E-2</v>
      </c>
      <c r="AP335">
        <v>514.739014</v>
      </c>
      <c r="AQ335">
        <v>0.27606399999999998</v>
      </c>
    </row>
    <row r="336" spans="2:43" x14ac:dyDescent="0.2">
      <c r="B336">
        <v>254.516998</v>
      </c>
      <c r="C336">
        <v>0.12579000000000001</v>
      </c>
      <c r="L336">
        <v>1673.4849850000001</v>
      </c>
      <c r="M336">
        <v>0.76811399999999996</v>
      </c>
      <c r="Q336">
        <v>260.625</v>
      </c>
      <c r="R336">
        <v>0.12445000000000001</v>
      </c>
      <c r="AA336">
        <v>1004.153015</v>
      </c>
      <c r="AB336">
        <v>0.44452199999999997</v>
      </c>
      <c r="AF336">
        <v>112.431</v>
      </c>
      <c r="AG336">
        <v>6.3065999999999997E-2</v>
      </c>
      <c r="AP336">
        <v>450.45199600000001</v>
      </c>
      <c r="AQ336">
        <v>0.245867</v>
      </c>
    </row>
    <row r="337" spans="2:43" x14ac:dyDescent="0.2">
      <c r="B337">
        <v>235.82299800000001</v>
      </c>
      <c r="C337">
        <v>0.115046</v>
      </c>
      <c r="L337">
        <v>1266.9060059999999</v>
      </c>
      <c r="M337">
        <v>0.578206</v>
      </c>
      <c r="Q337">
        <v>253.391006</v>
      </c>
      <c r="R337">
        <v>0.12024</v>
      </c>
      <c r="AA337">
        <v>512.48699999999997</v>
      </c>
      <c r="AB337">
        <v>0.23327700000000001</v>
      </c>
      <c r="AF337">
        <v>98.175003000000004</v>
      </c>
      <c r="AG337">
        <v>5.7556999999999997E-2</v>
      </c>
      <c r="AP337">
        <v>472.80200200000002</v>
      </c>
      <c r="AQ337">
        <v>0.247473</v>
      </c>
    </row>
    <row r="338" spans="2:43" x14ac:dyDescent="0.2">
      <c r="B338">
        <v>229.046997</v>
      </c>
      <c r="C338">
        <v>0.118408</v>
      </c>
      <c r="L338">
        <v>2224.3059079999998</v>
      </c>
      <c r="M338">
        <v>0.93643600000000005</v>
      </c>
      <c r="Q338">
        <v>1370.5720209999999</v>
      </c>
      <c r="R338">
        <v>0.55085899999999999</v>
      </c>
      <c r="AA338">
        <v>535.00299099999995</v>
      </c>
      <c r="AB338">
        <v>0.277397</v>
      </c>
      <c r="AF338">
        <v>101.88200399999999</v>
      </c>
      <c r="AG338">
        <v>5.8048000000000002E-2</v>
      </c>
      <c r="AP338">
        <v>438.98498499999999</v>
      </c>
      <c r="AQ338">
        <v>0.22803000000000001</v>
      </c>
    </row>
    <row r="339" spans="2:43" x14ac:dyDescent="0.2">
      <c r="B339">
        <v>194.20500200000001</v>
      </c>
      <c r="C339">
        <v>9.9158999999999997E-2</v>
      </c>
      <c r="L339">
        <v>1828.3370359999999</v>
      </c>
      <c r="M339">
        <v>0.83300099999999999</v>
      </c>
      <c r="Q339">
        <v>1253.5410159999999</v>
      </c>
      <c r="R339">
        <v>0.51864100000000002</v>
      </c>
      <c r="AA339">
        <v>295.425995</v>
      </c>
      <c r="AB339">
        <v>0.141648</v>
      </c>
      <c r="AF339">
        <v>85.189003</v>
      </c>
      <c r="AG339">
        <v>5.4779000000000001E-2</v>
      </c>
      <c r="AP339">
        <v>730.94097899999997</v>
      </c>
      <c r="AQ339">
        <v>0.36977100000000002</v>
      </c>
    </row>
    <row r="340" spans="2:43" x14ac:dyDescent="0.2">
      <c r="B340">
        <v>507.94500699999998</v>
      </c>
      <c r="C340">
        <v>0.234789</v>
      </c>
      <c r="L340">
        <v>1116.6820070000001</v>
      </c>
      <c r="M340">
        <v>0.53468599999999999</v>
      </c>
      <c r="Q340">
        <v>1058.409058</v>
      </c>
      <c r="R340">
        <v>0.424377</v>
      </c>
      <c r="AA340">
        <v>315.53698700000001</v>
      </c>
      <c r="AB340">
        <v>0.15873899999999999</v>
      </c>
      <c r="AF340">
        <v>23.483000000000001</v>
      </c>
      <c r="AG340">
        <v>1.9354E-2</v>
      </c>
      <c r="AP340">
        <v>617.43298300000004</v>
      </c>
      <c r="AQ340">
        <v>0.33075500000000002</v>
      </c>
    </row>
    <row r="341" spans="2:43" x14ac:dyDescent="0.2">
      <c r="B341">
        <v>452.80398600000001</v>
      </c>
      <c r="C341">
        <v>0.21015500000000001</v>
      </c>
      <c r="L341">
        <v>1077.008057</v>
      </c>
      <c r="M341">
        <v>0.528775</v>
      </c>
      <c r="Q341">
        <v>4.3170000000000002</v>
      </c>
      <c r="R341">
        <v>8.0540000000000004E-3</v>
      </c>
      <c r="AA341">
        <v>329.07699600000001</v>
      </c>
      <c r="AB341">
        <v>0.16613700000000001</v>
      </c>
      <c r="AF341">
        <v>24.299999</v>
      </c>
      <c r="AG341">
        <v>1.9602999999999999E-2</v>
      </c>
      <c r="AP341">
        <v>336.36801100000002</v>
      </c>
      <c r="AQ341">
        <v>0.19847400000000001</v>
      </c>
    </row>
    <row r="342" spans="2:43" x14ac:dyDescent="0.2">
      <c r="B342">
        <v>423.05398600000001</v>
      </c>
      <c r="C342">
        <v>0.18007899999999999</v>
      </c>
      <c r="L342">
        <v>952.17797900000005</v>
      </c>
      <c r="M342">
        <v>0.51084399999999996</v>
      </c>
      <c r="Q342">
        <v>3.371</v>
      </c>
      <c r="R342">
        <v>8.7430000000000008E-3</v>
      </c>
      <c r="AA342">
        <v>1056.8630370000001</v>
      </c>
      <c r="AB342">
        <v>0.44817800000000002</v>
      </c>
      <c r="AF342">
        <v>13.965</v>
      </c>
      <c r="AG342">
        <v>1.5580999999999999E-2</v>
      </c>
      <c r="AP342">
        <v>375.99099699999999</v>
      </c>
      <c r="AQ342">
        <v>0.229462</v>
      </c>
    </row>
    <row r="343" spans="2:43" x14ac:dyDescent="0.2">
      <c r="B343">
        <v>187.746994</v>
      </c>
      <c r="C343">
        <v>9.8780999999999994E-2</v>
      </c>
      <c r="L343">
        <v>997.97198500000002</v>
      </c>
      <c r="M343">
        <v>0.58216199999999996</v>
      </c>
      <c r="Q343">
        <v>6.5469999999999997</v>
      </c>
      <c r="R343">
        <v>1.0147E-2</v>
      </c>
      <c r="AA343">
        <v>950.01599099999999</v>
      </c>
      <c r="AB343">
        <v>0.41856100000000002</v>
      </c>
      <c r="AF343">
        <v>14.266</v>
      </c>
      <c r="AG343">
        <v>1.4050999999999999E-2</v>
      </c>
      <c r="AP343">
        <v>290.36300699999998</v>
      </c>
      <c r="AQ343">
        <v>0.21132200000000001</v>
      </c>
    </row>
    <row r="344" spans="2:43" x14ac:dyDescent="0.2">
      <c r="B344">
        <v>141.921997</v>
      </c>
      <c r="C344">
        <v>7.3417999999999997E-2</v>
      </c>
      <c r="L344">
        <v>694.92297399999995</v>
      </c>
      <c r="M344">
        <v>0.406418</v>
      </c>
      <c r="Q344">
        <v>4.6239999999999997</v>
      </c>
      <c r="R344">
        <v>8.3490000000000005E-3</v>
      </c>
      <c r="AA344">
        <v>484.23498499999999</v>
      </c>
      <c r="AB344">
        <v>0.21682199999999999</v>
      </c>
      <c r="AF344">
        <v>12.151</v>
      </c>
      <c r="AG344">
        <v>1.5174E-2</v>
      </c>
      <c r="AP344">
        <v>327.17498799999998</v>
      </c>
      <c r="AQ344">
        <v>0.264934</v>
      </c>
    </row>
    <row r="345" spans="2:43" x14ac:dyDescent="0.2">
      <c r="B345">
        <v>147.76199299999999</v>
      </c>
      <c r="C345">
        <v>7.7216000000000007E-2</v>
      </c>
      <c r="L345">
        <v>559.90100099999995</v>
      </c>
      <c r="M345">
        <v>0.38595499999999999</v>
      </c>
      <c r="Q345">
        <v>3.831</v>
      </c>
      <c r="R345">
        <v>8.77E-3</v>
      </c>
      <c r="AA345">
        <v>398.70599399999998</v>
      </c>
      <c r="AB345">
        <v>0.185861</v>
      </c>
      <c r="AF345">
        <v>9.2409999999999997</v>
      </c>
      <c r="AG345">
        <v>1.2898E-2</v>
      </c>
      <c r="AP345">
        <v>261.55200200000002</v>
      </c>
      <c r="AQ345">
        <v>0.286167</v>
      </c>
    </row>
    <row r="346" spans="2:43" x14ac:dyDescent="0.2">
      <c r="B346">
        <v>78.586997999999994</v>
      </c>
      <c r="C346">
        <v>4.6074999999999998E-2</v>
      </c>
      <c r="L346">
        <v>373.63000499999998</v>
      </c>
      <c r="M346">
        <v>0.41397600000000001</v>
      </c>
      <c r="Q346">
        <v>1.29</v>
      </c>
      <c r="R346">
        <v>5.5300000000000002E-3</v>
      </c>
      <c r="AA346">
        <v>229.32600400000001</v>
      </c>
      <c r="AB346">
        <v>0.13272800000000001</v>
      </c>
      <c r="AF346">
        <v>9.5470000000000006</v>
      </c>
      <c r="AG346">
        <v>1.0814000000000001E-2</v>
      </c>
      <c r="AP346">
        <v>186.483002</v>
      </c>
      <c r="AQ346">
        <v>0.34690199999999999</v>
      </c>
    </row>
    <row r="348" spans="2:43" x14ac:dyDescent="0.2">
      <c r="B348">
        <f>SUM(B322:B346)</f>
        <v>14449.570029999999</v>
      </c>
      <c r="L348">
        <f>SUM(L322:L346)</f>
        <v>27255.767997999999</v>
      </c>
      <c r="Q348">
        <f>SUM(Q322:Q346)</f>
        <v>9863.7120779999987</v>
      </c>
      <c r="AA348">
        <f>SUM(AA322:AA346)</f>
        <v>11566.464028</v>
      </c>
      <c r="AF348">
        <f>SUM(AF322:AF346)</f>
        <v>9855.7020319999992</v>
      </c>
      <c r="AP348">
        <f>SUM(AP322:AP346)</f>
        <v>8180.1759890000003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6"/>
  <sheetViews>
    <sheetView tabSelected="1" topLeftCell="A62" zoomScale="110" zoomScaleNormal="110" workbookViewId="0">
      <selection activeCell="E64" sqref="E64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75</v>
      </c>
      <c r="B1" s="9" t="s">
        <v>43</v>
      </c>
      <c r="C1" s="9" t="s">
        <v>53</v>
      </c>
      <c r="D1" s="9" t="s">
        <v>39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109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1" t="s">
        <v>109</v>
      </c>
      <c r="W3" s="60"/>
      <c r="X3" s="60"/>
      <c r="Y3" s="60"/>
      <c r="Z3" s="60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97.300003000000004</v>
      </c>
      <c r="C5" s="13">
        <v>0.97299999999999998</v>
      </c>
      <c r="D5" s="11">
        <v>1636.718018</v>
      </c>
      <c r="E5" s="31">
        <v>2875</v>
      </c>
      <c r="F5" s="32">
        <v>163875</v>
      </c>
      <c r="G5">
        <v>97.300003000000004</v>
      </c>
      <c r="H5">
        <v>0.97299999999999998</v>
      </c>
      <c r="I5" s="68">
        <v>1624.6660159999999</v>
      </c>
      <c r="J5" s="37"/>
      <c r="K5" s="32"/>
      <c r="L5" s="13">
        <v>87.400002000000001</v>
      </c>
      <c r="M5" s="13">
        <v>0.97257400000000005</v>
      </c>
      <c r="N5" s="11">
        <v>579.08898899999997</v>
      </c>
      <c r="O5" s="37">
        <v>2875</v>
      </c>
      <c r="P5" s="32">
        <v>37375</v>
      </c>
      <c r="Q5" s="9">
        <v>99.599997999999999</v>
      </c>
      <c r="R5" s="9">
        <v>0.996</v>
      </c>
      <c r="S5" s="55">
        <v>445.30599999999998</v>
      </c>
      <c r="T5" s="39">
        <v>755</v>
      </c>
      <c r="U5" s="40">
        <v>55115</v>
      </c>
      <c r="V5" s="17"/>
      <c r="W5" s="17"/>
      <c r="X5" s="66">
        <v>328.658997</v>
      </c>
      <c r="Y5" s="39"/>
      <c r="Z5" s="40"/>
      <c r="AA5" s="9">
        <v>99.400002000000001</v>
      </c>
      <c r="AB5" s="9">
        <v>0.99598399999999998</v>
      </c>
      <c r="AC5" s="17">
        <v>329.43899499999998</v>
      </c>
      <c r="AD5" s="39">
        <v>755</v>
      </c>
      <c r="AE5" s="40">
        <v>18875</v>
      </c>
      <c r="AF5" s="54">
        <v>99.599997999999999</v>
      </c>
      <c r="AG5" s="54">
        <v>0.996</v>
      </c>
      <c r="AH5" s="23">
        <v>1124.854004</v>
      </c>
      <c r="AI5" s="46">
        <v>2839</v>
      </c>
      <c r="AJ5" s="47">
        <v>193052</v>
      </c>
      <c r="AK5" s="23"/>
      <c r="AL5" s="23"/>
      <c r="AM5" s="70">
        <v>1266.5460210000001</v>
      </c>
      <c r="AN5" s="46"/>
      <c r="AO5" s="47"/>
      <c r="AP5" s="54">
        <v>98.5</v>
      </c>
      <c r="AQ5" s="54">
        <v>0.99585599999999996</v>
      </c>
      <c r="AR5" s="23">
        <v>493.92001299999998</v>
      </c>
      <c r="AS5" s="46">
        <v>2839</v>
      </c>
      <c r="AT5" s="47">
        <v>36907</v>
      </c>
    </row>
    <row r="6" spans="1:46" x14ac:dyDescent="0.2">
      <c r="A6" s="6" t="s">
        <v>31</v>
      </c>
      <c r="B6" s="12">
        <v>97.25</v>
      </c>
      <c r="C6" s="13">
        <v>0.97262099999999996</v>
      </c>
      <c r="D6" s="11">
        <v>3437.9610600000001</v>
      </c>
      <c r="E6" s="31">
        <v>8381</v>
      </c>
      <c r="F6" s="32">
        <v>318043</v>
      </c>
      <c r="G6">
        <v>97.25</v>
      </c>
      <c r="H6">
        <v>0.97262099999999996</v>
      </c>
      <c r="I6" s="68">
        <v>3600.7540289999997</v>
      </c>
      <c r="J6" s="37"/>
      <c r="K6" s="32"/>
      <c r="L6" s="13">
        <v>86.099997999999999</v>
      </c>
      <c r="M6" s="13">
        <v>0.97190399999999999</v>
      </c>
      <c r="N6" s="11">
        <v>1948.3070070000001</v>
      </c>
      <c r="O6" s="37">
        <v>8381</v>
      </c>
      <c r="P6" s="32">
        <v>75917</v>
      </c>
      <c r="Q6" s="9">
        <v>99.550003000000004</v>
      </c>
      <c r="R6" s="9">
        <v>0.995614</v>
      </c>
      <c r="S6" s="17">
        <v>554.05400099999997</v>
      </c>
      <c r="T6" s="39">
        <v>2588</v>
      </c>
      <c r="U6" s="40">
        <v>71612</v>
      </c>
      <c r="V6" s="17"/>
      <c r="W6" s="17"/>
      <c r="X6" s="66">
        <v>556.09399499999995</v>
      </c>
      <c r="Y6" s="39"/>
      <c r="Z6" s="40"/>
      <c r="AA6" s="9">
        <v>99.400002000000001</v>
      </c>
      <c r="AB6" s="9">
        <v>0.99560199999999999</v>
      </c>
      <c r="AC6" s="17">
        <v>701.73199399999999</v>
      </c>
      <c r="AD6" s="39">
        <v>2588</v>
      </c>
      <c r="AE6" s="40">
        <v>39038</v>
      </c>
      <c r="AF6" s="54">
        <v>99.599997999999999</v>
      </c>
      <c r="AG6" s="54">
        <v>0.996</v>
      </c>
      <c r="AH6" s="23">
        <v>1839.4719849999999</v>
      </c>
      <c r="AI6" s="46">
        <v>8484</v>
      </c>
      <c r="AJ6" s="47">
        <v>272082</v>
      </c>
      <c r="AK6" s="23"/>
      <c r="AL6" s="23"/>
      <c r="AM6" s="70">
        <v>2239.4590459999999</v>
      </c>
      <c r="AN6" s="46"/>
      <c r="AO6" s="47"/>
      <c r="AP6" s="54">
        <v>98.650002000000001</v>
      </c>
      <c r="AQ6" s="54">
        <v>0.99586300000000005</v>
      </c>
      <c r="AR6" s="23">
        <v>1008.024993</v>
      </c>
      <c r="AS6" s="46">
        <v>8484</v>
      </c>
      <c r="AT6" s="47">
        <v>76422</v>
      </c>
    </row>
    <row r="7" spans="1:46" x14ac:dyDescent="0.2">
      <c r="A7" s="6" t="s">
        <v>32</v>
      </c>
      <c r="B7" s="12">
        <v>97.220000999999996</v>
      </c>
      <c r="C7" s="13">
        <v>0.97234699999999996</v>
      </c>
      <c r="D7" s="11">
        <v>9338.6351319999994</v>
      </c>
      <c r="E7" s="31">
        <v>33889</v>
      </c>
      <c r="F7" s="32">
        <v>523481</v>
      </c>
      <c r="G7">
        <v>97.220000999999996</v>
      </c>
      <c r="H7">
        <v>0.97234699999999996</v>
      </c>
      <c r="I7" s="68">
        <v>7349.0580139999993</v>
      </c>
      <c r="J7" s="37"/>
      <c r="K7" s="32"/>
      <c r="L7" s="13">
        <v>80.260002</v>
      </c>
      <c r="M7" s="13">
        <v>0.97075</v>
      </c>
      <c r="N7" s="11">
        <v>3721.0639959999999</v>
      </c>
      <c r="O7" s="37">
        <v>33889</v>
      </c>
      <c r="P7" s="32">
        <v>193909</v>
      </c>
      <c r="Q7" s="9">
        <v>99.459998999999996</v>
      </c>
      <c r="R7" s="9">
        <v>0.99489799999999995</v>
      </c>
      <c r="S7" s="17">
        <v>1692.636017</v>
      </c>
      <c r="T7" s="39">
        <v>14046</v>
      </c>
      <c r="U7" s="40">
        <v>138367</v>
      </c>
      <c r="V7" s="17"/>
      <c r="W7" s="17"/>
      <c r="X7" s="66">
        <v>1052.3429919999999</v>
      </c>
      <c r="Y7" s="39"/>
      <c r="Z7" s="40"/>
      <c r="AA7" s="9">
        <v>99.400002000000001</v>
      </c>
      <c r="AB7" s="9">
        <v>0.99488500000000002</v>
      </c>
      <c r="AC7" s="17">
        <v>1055.297</v>
      </c>
      <c r="AD7" s="39">
        <v>14046</v>
      </c>
      <c r="AE7" s="40">
        <v>97135</v>
      </c>
      <c r="AF7" s="54">
        <v>99.360000999999997</v>
      </c>
      <c r="AG7" s="54">
        <v>0.99544500000000002</v>
      </c>
      <c r="AH7" s="23">
        <v>3687.6240240000002</v>
      </c>
      <c r="AI7" s="46">
        <v>36557</v>
      </c>
      <c r="AJ7" s="47">
        <v>465956</v>
      </c>
      <c r="AK7" s="23"/>
      <c r="AL7" s="23"/>
      <c r="AM7" s="70">
        <v>3957.791048</v>
      </c>
      <c r="AN7" s="46"/>
      <c r="AO7" s="47"/>
      <c r="AP7" s="54">
        <v>98.540001000000004</v>
      </c>
      <c r="AQ7" s="54">
        <v>0.99529800000000002</v>
      </c>
      <c r="AR7" s="23">
        <v>2572.7759390000001</v>
      </c>
      <c r="AS7" s="46">
        <v>36557</v>
      </c>
      <c r="AT7" s="47">
        <v>196676</v>
      </c>
    </row>
    <row r="8" spans="1:46" x14ac:dyDescent="0.2">
      <c r="A8" s="6" t="s">
        <v>33</v>
      </c>
      <c r="B8" s="12">
        <v>97.18</v>
      </c>
      <c r="C8" s="13">
        <v>0.97202999999999995</v>
      </c>
      <c r="D8" s="11">
        <v>15860.882248</v>
      </c>
      <c r="E8" s="31">
        <v>86623</v>
      </c>
      <c r="F8" s="32">
        <v>712875</v>
      </c>
      <c r="G8">
        <v>97.150002000000001</v>
      </c>
      <c r="H8">
        <v>0.97202999999999995</v>
      </c>
      <c r="I8" s="68">
        <v>12802.783904999998</v>
      </c>
      <c r="J8" s="37"/>
      <c r="K8" s="32"/>
      <c r="L8" s="13">
        <v>77.730002999999996</v>
      </c>
      <c r="M8" s="13">
        <v>0.96977599999999997</v>
      </c>
      <c r="N8" s="11">
        <v>14712.012117</v>
      </c>
      <c r="O8" s="37">
        <v>86623</v>
      </c>
      <c r="P8" s="32">
        <v>404845</v>
      </c>
      <c r="Q8" s="9">
        <v>99.080001999999993</v>
      </c>
      <c r="R8" s="9">
        <v>0.99458400000000002</v>
      </c>
      <c r="S8" s="17">
        <v>5903.1898789999996</v>
      </c>
      <c r="T8" s="39">
        <v>48846</v>
      </c>
      <c r="U8" s="40">
        <v>240514</v>
      </c>
      <c r="V8" s="17"/>
      <c r="W8" s="17"/>
      <c r="X8" s="66">
        <v>4111.9579880000001</v>
      </c>
      <c r="Y8" s="39"/>
      <c r="Z8" s="40"/>
      <c r="AA8" s="9">
        <v>99.309997999999993</v>
      </c>
      <c r="AB8" s="9">
        <v>0.99457700000000004</v>
      </c>
      <c r="AC8" s="17">
        <v>3266.4580110000002</v>
      </c>
      <c r="AD8" s="39">
        <v>48846</v>
      </c>
      <c r="AE8" s="40">
        <v>207242</v>
      </c>
      <c r="AF8" s="54">
        <v>98.779999000000004</v>
      </c>
      <c r="AG8" s="54">
        <v>0.99491399999999997</v>
      </c>
      <c r="AH8" s="23">
        <v>5215.5920109999997</v>
      </c>
      <c r="AI8" s="46">
        <v>93878</v>
      </c>
      <c r="AJ8" s="47">
        <v>672229</v>
      </c>
      <c r="AK8" s="23"/>
      <c r="AL8" s="23"/>
      <c r="AM8" s="70">
        <v>6208.7568900000006</v>
      </c>
      <c r="AN8" s="46"/>
      <c r="AO8" s="47"/>
      <c r="AP8" s="54">
        <v>97.910004000000001</v>
      </c>
      <c r="AQ8" s="54">
        <v>0.99475599999999997</v>
      </c>
      <c r="AR8" s="23">
        <v>8376.3260179999997</v>
      </c>
      <c r="AS8" s="46">
        <v>93878</v>
      </c>
      <c r="AT8" s="47">
        <v>391029</v>
      </c>
    </row>
    <row r="9" spans="1:46" x14ac:dyDescent="0.2">
      <c r="A9" s="6" t="s">
        <v>39</v>
      </c>
      <c r="B9" s="12">
        <v>96.991996999999998</v>
      </c>
      <c r="C9" s="13">
        <v>0.97157800000000005</v>
      </c>
      <c r="D9" s="13">
        <v>32463.438363000001</v>
      </c>
      <c r="E9" s="33">
        <v>188619</v>
      </c>
      <c r="F9" s="34">
        <v>910239</v>
      </c>
      <c r="G9">
        <v>96.807998999999995</v>
      </c>
      <c r="H9">
        <v>0.97157000000000004</v>
      </c>
      <c r="I9" s="69">
        <v>19150.934782999997</v>
      </c>
      <c r="J9" s="33"/>
      <c r="K9" s="34"/>
      <c r="L9" s="13">
        <v>76.667998999999995</v>
      </c>
      <c r="M9" s="13">
        <v>0.96857099999999996</v>
      </c>
      <c r="N9" s="13">
        <v>38917.368071999997</v>
      </c>
      <c r="O9" s="33">
        <v>188619</v>
      </c>
      <c r="P9" s="34">
        <v>998189</v>
      </c>
      <c r="Q9" s="9">
        <v>97.491996999999998</v>
      </c>
      <c r="R9" s="9">
        <v>0.99425399999999997</v>
      </c>
      <c r="S9" s="19">
        <v>10383.952883</v>
      </c>
      <c r="T9" s="41">
        <v>166630</v>
      </c>
      <c r="U9" s="42">
        <v>464434</v>
      </c>
      <c r="V9" s="19"/>
      <c r="W9" s="19"/>
      <c r="X9" s="67">
        <v>5308.0210959999995</v>
      </c>
      <c r="Y9" s="41"/>
      <c r="Z9" s="42"/>
      <c r="AA9" s="9">
        <v>98.856003000000001</v>
      </c>
      <c r="AB9" s="9">
        <v>0.99430700000000005</v>
      </c>
      <c r="AC9" s="19">
        <v>12266.651929</v>
      </c>
      <c r="AD9" s="41">
        <v>166630</v>
      </c>
      <c r="AE9" s="42">
        <v>572242</v>
      </c>
      <c r="AF9" s="54">
        <v>97.452003000000005</v>
      </c>
      <c r="AG9" s="54">
        <v>0.994371</v>
      </c>
      <c r="AH9" s="25">
        <v>9860.1880739999997</v>
      </c>
      <c r="AI9" s="48">
        <v>192858</v>
      </c>
      <c r="AJ9" s="49">
        <v>861362</v>
      </c>
      <c r="AK9" s="25"/>
      <c r="AL9" s="25"/>
      <c r="AM9" s="71">
        <v>8779.9590770000032</v>
      </c>
      <c r="AN9" s="48"/>
      <c r="AO9" s="49"/>
      <c r="AP9" s="54">
        <v>96.375998999999993</v>
      </c>
      <c r="AQ9" s="54">
        <v>0.99418399999999996</v>
      </c>
      <c r="AR9" s="25">
        <v>21441.401045999999</v>
      </c>
      <c r="AS9" s="48">
        <v>192858</v>
      </c>
      <c r="AT9" s="49">
        <v>963551</v>
      </c>
    </row>
    <row r="10" spans="1:46" x14ac:dyDescent="0.2">
      <c r="A10" s="6"/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109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97.300003000000004</v>
      </c>
      <c r="C15" s="13">
        <v>0.97299999999999998</v>
      </c>
      <c r="D15" s="11">
        <v>2184.264893</v>
      </c>
      <c r="E15" s="31">
        <v>2875</v>
      </c>
      <c r="F15" s="32">
        <v>123625</v>
      </c>
      <c r="G15" s="11"/>
      <c r="H15" s="11"/>
      <c r="I15" s="68">
        <v>2233.5610350000002</v>
      </c>
      <c r="J15" s="37"/>
      <c r="K15" s="32"/>
      <c r="L15" s="13">
        <v>84.099997999999999</v>
      </c>
      <c r="M15" s="13">
        <v>0.97169799999999995</v>
      </c>
      <c r="N15" s="11">
        <v>947.93597399999999</v>
      </c>
      <c r="O15" s="37">
        <v>2875</v>
      </c>
      <c r="P15" s="32">
        <v>31625</v>
      </c>
      <c r="Q15" s="9">
        <v>99.599997999999999</v>
      </c>
      <c r="R15" s="9">
        <v>0.996</v>
      </c>
      <c r="S15" s="17">
        <v>562.182007</v>
      </c>
      <c r="T15" s="39">
        <v>755</v>
      </c>
      <c r="U15" s="40">
        <v>380520</v>
      </c>
      <c r="V15" s="17"/>
      <c r="W15" s="17"/>
      <c r="X15" s="17"/>
      <c r="Y15" s="39"/>
      <c r="Z15" s="40"/>
      <c r="AA15" s="9">
        <v>99.599997999999999</v>
      </c>
      <c r="AB15" s="9">
        <v>0.996</v>
      </c>
      <c r="AC15" s="17">
        <v>553.14398200000005</v>
      </c>
      <c r="AD15" s="39">
        <v>755</v>
      </c>
      <c r="AE15" s="40">
        <v>38505</v>
      </c>
      <c r="AF15" s="54">
        <v>99.599997999999999</v>
      </c>
      <c r="AG15" s="54">
        <v>0.996</v>
      </c>
      <c r="AH15" s="23">
        <v>1782.114014</v>
      </c>
      <c r="AI15" s="46">
        <v>2839</v>
      </c>
      <c r="AJ15" s="47">
        <v>204408</v>
      </c>
      <c r="AK15">
        <v>99.599997999999999</v>
      </c>
      <c r="AL15">
        <v>0.996</v>
      </c>
      <c r="AM15" s="23">
        <v>1885.3599850000001</v>
      </c>
      <c r="AN15" s="46"/>
      <c r="AO15" s="47"/>
      <c r="AP15" s="54">
        <v>99.599997999999999</v>
      </c>
      <c r="AQ15" s="54">
        <v>0.996</v>
      </c>
      <c r="AR15" s="23">
        <v>1393.463013</v>
      </c>
      <c r="AS15" s="46">
        <v>2839</v>
      </c>
      <c r="AT15" s="47">
        <v>34068</v>
      </c>
    </row>
    <row r="16" spans="1:46" x14ac:dyDescent="0.2">
      <c r="A16" s="6" t="s">
        <v>31</v>
      </c>
      <c r="B16" s="12">
        <v>97.25</v>
      </c>
      <c r="C16" s="13">
        <v>0.97262099999999996</v>
      </c>
      <c r="D16" s="11">
        <v>5327.7038579999999</v>
      </c>
      <c r="E16" s="31">
        <v>8381</v>
      </c>
      <c r="F16" s="32">
        <v>189697</v>
      </c>
      <c r="G16" s="11"/>
      <c r="H16" s="11"/>
      <c r="I16" s="68">
        <v>5078.8330079999996</v>
      </c>
      <c r="J16" s="37"/>
      <c r="K16" s="32"/>
      <c r="L16" s="13">
        <v>78</v>
      </c>
      <c r="M16" s="13">
        <v>0.97088300000000005</v>
      </c>
      <c r="N16" s="11">
        <v>3089.1039430000001</v>
      </c>
      <c r="O16" s="37">
        <v>8381</v>
      </c>
      <c r="P16" s="32">
        <v>64661</v>
      </c>
      <c r="Q16" s="9">
        <v>99.550003000000004</v>
      </c>
      <c r="R16" s="9">
        <v>0.995614</v>
      </c>
      <c r="S16" s="17">
        <v>1894.2940679999999</v>
      </c>
      <c r="T16" s="39">
        <v>2588</v>
      </c>
      <c r="U16" s="40">
        <v>508830</v>
      </c>
      <c r="V16" s="17"/>
      <c r="W16" s="17"/>
      <c r="X16" s="17"/>
      <c r="Y16" s="39"/>
      <c r="Z16" s="40"/>
      <c r="AA16" s="9">
        <v>99.550003000000004</v>
      </c>
      <c r="AB16" s="9">
        <v>0.995614</v>
      </c>
      <c r="AC16" s="17">
        <v>804.17298900000003</v>
      </c>
      <c r="AD16" s="39">
        <v>2588</v>
      </c>
      <c r="AE16" s="40">
        <v>76998</v>
      </c>
      <c r="AF16" s="54">
        <v>99.599997999999999</v>
      </c>
      <c r="AG16" s="54">
        <v>0.996</v>
      </c>
      <c r="AH16" s="23">
        <v>3473.2969969999999</v>
      </c>
      <c r="AI16" s="46">
        <v>8484</v>
      </c>
      <c r="AJ16" s="47">
        <v>260858</v>
      </c>
      <c r="AK16">
        <v>99.599997999999999</v>
      </c>
      <c r="AL16">
        <v>0.996</v>
      </c>
      <c r="AM16" s="23">
        <v>2444.3679810000003</v>
      </c>
      <c r="AN16" s="46"/>
      <c r="AO16" s="47"/>
      <c r="AP16" s="54">
        <v>99.599997999999999</v>
      </c>
      <c r="AQ16" s="54">
        <v>0.996</v>
      </c>
      <c r="AR16" s="23">
        <v>1859.277008</v>
      </c>
      <c r="AS16" s="46">
        <v>8484</v>
      </c>
      <c r="AT16" s="47">
        <v>67938</v>
      </c>
    </row>
    <row r="17" spans="1:46" x14ac:dyDescent="0.2">
      <c r="A17" s="6" t="s">
        <v>32</v>
      </c>
      <c r="B17" s="12">
        <v>97.220000999999996</v>
      </c>
      <c r="C17" s="13">
        <v>0.97234699999999996</v>
      </c>
      <c r="D17" s="11">
        <v>9481.6588749999992</v>
      </c>
      <c r="E17" s="31">
        <v>33889</v>
      </c>
      <c r="F17" s="32">
        <v>363729</v>
      </c>
      <c r="G17" s="11"/>
      <c r="H17" s="11"/>
      <c r="I17" s="68">
        <v>10570.802123999998</v>
      </c>
      <c r="J17" s="37"/>
      <c r="K17" s="32"/>
      <c r="L17" s="13">
        <v>78.980002999999996</v>
      </c>
      <c r="M17" s="13">
        <v>0.96981700000000004</v>
      </c>
      <c r="N17" s="11">
        <v>9337.3869020000002</v>
      </c>
      <c r="O17" s="37">
        <v>33889</v>
      </c>
      <c r="P17" s="32">
        <v>166693</v>
      </c>
      <c r="Q17" s="9">
        <v>99.459998999999996</v>
      </c>
      <c r="R17" s="9">
        <v>0.99489799999999995</v>
      </c>
      <c r="S17" s="17">
        <v>4127.9650890000003</v>
      </c>
      <c r="T17" s="39">
        <v>14046</v>
      </c>
      <c r="U17" s="40">
        <v>610766</v>
      </c>
      <c r="V17" s="17"/>
      <c r="W17" s="17"/>
      <c r="X17" s="17"/>
      <c r="Y17" s="39"/>
      <c r="Z17" s="40"/>
      <c r="AA17" s="9">
        <v>99.459998999999996</v>
      </c>
      <c r="AB17" s="9">
        <v>0.99489799999999995</v>
      </c>
      <c r="AC17" s="17">
        <v>2814.7669839999999</v>
      </c>
      <c r="AD17" s="39">
        <v>14046</v>
      </c>
      <c r="AE17" s="40">
        <v>197985</v>
      </c>
      <c r="AF17" s="54">
        <v>99.519997000000004</v>
      </c>
      <c r="AG17" s="54">
        <v>0.99544999999999995</v>
      </c>
      <c r="AH17" s="23">
        <v>9380.2669669999996</v>
      </c>
      <c r="AI17" s="46">
        <v>36557</v>
      </c>
      <c r="AJ17" s="47">
        <v>426659</v>
      </c>
      <c r="AK17">
        <v>99.519997000000004</v>
      </c>
      <c r="AL17">
        <v>0.99544999999999995</v>
      </c>
      <c r="AM17" s="23">
        <v>7092.4461069999998</v>
      </c>
      <c r="AN17" s="46"/>
      <c r="AO17" s="47"/>
      <c r="AP17" s="54">
        <v>99.519997000000004</v>
      </c>
      <c r="AQ17" s="54">
        <v>0.99544999999999995</v>
      </c>
      <c r="AR17" s="23">
        <v>2938.3929899999998</v>
      </c>
      <c r="AS17" s="46">
        <v>36557</v>
      </c>
      <c r="AT17" s="47">
        <v>188192</v>
      </c>
    </row>
    <row r="18" spans="1:46" x14ac:dyDescent="0.2">
      <c r="A18" s="6" t="s">
        <v>33</v>
      </c>
      <c r="B18" s="12">
        <v>97.120002999999997</v>
      </c>
      <c r="C18" s="13">
        <v>0.972028</v>
      </c>
      <c r="D18" s="11">
        <v>17129.429872000001</v>
      </c>
      <c r="E18" s="31">
        <v>86623</v>
      </c>
      <c r="F18" s="32">
        <v>521640</v>
      </c>
      <c r="G18" s="11"/>
      <c r="H18" s="11"/>
      <c r="I18" s="68">
        <v>20841.969908999999</v>
      </c>
      <c r="J18" s="37"/>
      <c r="K18" s="32"/>
      <c r="L18" s="13">
        <v>82.120002999999997</v>
      </c>
      <c r="M18" s="13">
        <v>0.96946200000000005</v>
      </c>
      <c r="N18" s="11">
        <v>18983.257874999999</v>
      </c>
      <c r="O18" s="37">
        <v>86623</v>
      </c>
      <c r="P18" s="32">
        <v>324895</v>
      </c>
      <c r="Q18" s="9">
        <v>99.43</v>
      </c>
      <c r="R18" s="9">
        <v>0.994587</v>
      </c>
      <c r="S18" s="17">
        <v>9668.3071610000006</v>
      </c>
      <c r="T18" s="39">
        <v>48846</v>
      </c>
      <c r="U18" s="40">
        <v>730683</v>
      </c>
      <c r="V18" s="17"/>
      <c r="W18" s="17"/>
      <c r="X18" s="17"/>
      <c r="Y18" s="39"/>
      <c r="Z18" s="40"/>
      <c r="AA18" s="9">
        <v>99.43</v>
      </c>
      <c r="AB18" s="9">
        <v>0.994587</v>
      </c>
      <c r="AC18" s="17">
        <v>6452.4109660000004</v>
      </c>
      <c r="AD18" s="39">
        <v>48846</v>
      </c>
      <c r="AE18" s="40">
        <v>410888</v>
      </c>
      <c r="AF18" s="54">
        <v>99.459998999999996</v>
      </c>
      <c r="AG18" s="54">
        <v>0.99494700000000003</v>
      </c>
      <c r="AH18" s="23">
        <v>15148.885077000001</v>
      </c>
      <c r="AI18" s="46">
        <v>93878</v>
      </c>
      <c r="AJ18" s="47">
        <v>644543</v>
      </c>
      <c r="AK18">
        <v>99.43</v>
      </c>
      <c r="AL18">
        <v>0.99494700000000003</v>
      </c>
      <c r="AM18" s="23">
        <v>14706.498231000001</v>
      </c>
      <c r="AN18" s="46"/>
      <c r="AO18" s="47"/>
      <c r="AP18" s="54">
        <v>99.019997000000004</v>
      </c>
      <c r="AQ18" s="54">
        <v>0.99493900000000002</v>
      </c>
      <c r="AR18" s="23">
        <v>6407.8278959999998</v>
      </c>
      <c r="AS18" s="46">
        <v>93878</v>
      </c>
      <c r="AT18" s="47">
        <v>371276</v>
      </c>
    </row>
    <row r="19" spans="1:46" x14ac:dyDescent="0.2">
      <c r="A19" s="6" t="s">
        <v>39</v>
      </c>
      <c r="B19" s="12">
        <v>97.052002000000002</v>
      </c>
      <c r="C19" s="13">
        <v>0.971576</v>
      </c>
      <c r="D19" s="13">
        <v>44427.486222</v>
      </c>
      <c r="E19" s="33">
        <v>188619</v>
      </c>
      <c r="F19" s="34">
        <v>719004</v>
      </c>
      <c r="G19" s="13"/>
      <c r="H19" s="13"/>
      <c r="I19" s="69">
        <v>37643.999984000002</v>
      </c>
      <c r="J19" s="33"/>
      <c r="K19" s="34"/>
      <c r="L19" s="13">
        <v>83.632003999999995</v>
      </c>
      <c r="M19" s="13">
        <v>0.96910499999999999</v>
      </c>
      <c r="N19" s="13">
        <v>62458.311586000003</v>
      </c>
      <c r="O19" s="33">
        <v>188619</v>
      </c>
      <c r="P19" s="34">
        <v>814059</v>
      </c>
      <c r="Q19" s="9">
        <v>99.244003000000006</v>
      </c>
      <c r="R19" s="9">
        <v>0.99433000000000005</v>
      </c>
      <c r="S19" s="19">
        <v>32764.843087000001</v>
      </c>
      <c r="T19" s="41">
        <v>166630</v>
      </c>
      <c r="U19" s="42">
        <v>960689</v>
      </c>
      <c r="V19" s="19"/>
      <c r="W19" s="19"/>
      <c r="X19" s="19"/>
      <c r="Y19" s="41"/>
      <c r="Z19" s="42"/>
      <c r="AA19" s="9">
        <v>99.412002999999999</v>
      </c>
      <c r="AB19" s="9">
        <v>0.99433099999999996</v>
      </c>
      <c r="AC19" s="19">
        <v>30843.986985</v>
      </c>
      <c r="AD19" s="41">
        <v>166630</v>
      </c>
      <c r="AE19" s="42">
        <v>1043940</v>
      </c>
      <c r="AF19" s="54">
        <v>99.323997000000006</v>
      </c>
      <c r="AG19" s="54">
        <v>0.99453199999999997</v>
      </c>
      <c r="AH19" s="25">
        <v>24819.555111999998</v>
      </c>
      <c r="AI19" s="48">
        <v>192858</v>
      </c>
      <c r="AJ19" s="49">
        <v>844557</v>
      </c>
      <c r="AK19">
        <v>99.171997000000005</v>
      </c>
      <c r="AL19">
        <v>0.99452099999999999</v>
      </c>
      <c r="AM19" s="25">
        <v>18847.268276999999</v>
      </c>
      <c r="AN19" s="48"/>
      <c r="AO19" s="49"/>
      <c r="AP19" s="54">
        <v>94.204002000000003</v>
      </c>
      <c r="AQ19" s="54">
        <v>0.99423899999999998</v>
      </c>
      <c r="AR19" s="25">
        <v>23640.143875000002</v>
      </c>
      <c r="AS19" s="48">
        <v>192858</v>
      </c>
      <c r="AT19" s="49">
        <v>929332</v>
      </c>
    </row>
    <row r="20" spans="1:46" x14ac:dyDescent="0.2">
      <c r="A20" s="6"/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109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97.300003000000004</v>
      </c>
      <c r="C25" s="13">
        <v>0.97299999999999998</v>
      </c>
      <c r="D25" s="11">
        <v>1075.258057</v>
      </c>
      <c r="E25" s="31">
        <v>2875</v>
      </c>
      <c r="F25" s="32">
        <v>198375</v>
      </c>
      <c r="G25" s="11"/>
      <c r="H25" s="11"/>
      <c r="I25" s="68">
        <v>1294.496948</v>
      </c>
      <c r="J25" s="37"/>
      <c r="K25" s="32"/>
      <c r="L25" s="13">
        <v>88.199996999999996</v>
      </c>
      <c r="M25" s="13">
        <v>0.97246600000000005</v>
      </c>
      <c r="N25" s="11">
        <v>416.19699100000003</v>
      </c>
      <c r="O25" s="37">
        <v>2875</v>
      </c>
      <c r="P25" s="32">
        <v>40250</v>
      </c>
      <c r="Q25" s="9">
        <v>99.599997999999999</v>
      </c>
      <c r="R25" s="9">
        <v>0.996</v>
      </c>
      <c r="S25" s="17">
        <v>373.66400099999998</v>
      </c>
      <c r="T25" s="39">
        <v>755</v>
      </c>
      <c r="U25" s="40">
        <v>177425</v>
      </c>
      <c r="V25" s="17"/>
      <c r="W25" s="17"/>
      <c r="X25" s="17"/>
      <c r="Y25" s="39"/>
      <c r="Z25" s="40"/>
      <c r="AA25" s="9">
        <v>99.599997999999999</v>
      </c>
      <c r="AB25" s="9">
        <v>0.996</v>
      </c>
      <c r="AC25" s="17">
        <v>120.535004</v>
      </c>
      <c r="AD25" s="39">
        <v>755</v>
      </c>
      <c r="AE25" s="40">
        <v>27180</v>
      </c>
      <c r="AF25" s="54">
        <v>98.5</v>
      </c>
      <c r="AG25" s="54">
        <v>0.99579600000000001</v>
      </c>
      <c r="AH25" s="23">
        <v>205.27799999999999</v>
      </c>
      <c r="AI25" s="46">
        <v>2839</v>
      </c>
      <c r="AJ25" s="47">
        <v>45424</v>
      </c>
      <c r="AK25" s="23"/>
      <c r="AL25" s="23"/>
      <c r="AM25" s="70">
        <v>241.93699599999999</v>
      </c>
      <c r="AN25" s="46"/>
      <c r="AO25" s="47"/>
      <c r="AP25" s="54">
        <v>97.5</v>
      </c>
      <c r="AQ25" s="54">
        <v>0.99529999999999996</v>
      </c>
      <c r="AR25" s="23">
        <v>194.21899400000001</v>
      </c>
      <c r="AS25" s="46">
        <v>2839</v>
      </c>
      <c r="AT25" s="47">
        <v>31229</v>
      </c>
    </row>
    <row r="26" spans="1:46" x14ac:dyDescent="0.2">
      <c r="A26" s="6" t="s">
        <v>31</v>
      </c>
      <c r="B26" s="12">
        <v>97.25</v>
      </c>
      <c r="C26" s="13">
        <v>0.97262099999999996</v>
      </c>
      <c r="D26" s="11">
        <v>1311.2140509999999</v>
      </c>
      <c r="E26" s="31">
        <v>8381</v>
      </c>
      <c r="F26" s="32">
        <v>275459</v>
      </c>
      <c r="G26" s="11"/>
      <c r="H26" s="11"/>
      <c r="I26" s="68">
        <v>1548.866943</v>
      </c>
      <c r="J26" s="37"/>
      <c r="K26" s="32"/>
      <c r="L26" s="13">
        <v>88.699996999999996</v>
      </c>
      <c r="M26" s="13">
        <v>0.97195299999999996</v>
      </c>
      <c r="N26" s="11">
        <v>644.83599900000002</v>
      </c>
      <c r="O26" s="37">
        <v>8381</v>
      </c>
      <c r="P26" s="32">
        <v>78792</v>
      </c>
      <c r="Q26" s="9">
        <v>99.550003000000004</v>
      </c>
      <c r="R26" s="9">
        <v>0.995614</v>
      </c>
      <c r="S26" s="17">
        <v>628.124008</v>
      </c>
      <c r="T26" s="39">
        <v>2588</v>
      </c>
      <c r="U26" s="40">
        <v>225083</v>
      </c>
      <c r="V26" s="17"/>
      <c r="W26" s="17"/>
      <c r="X26" s="17"/>
      <c r="Y26" s="39"/>
      <c r="Z26" s="40"/>
      <c r="AA26" s="9">
        <v>99.550003000000004</v>
      </c>
      <c r="AB26" s="9">
        <v>0.995614</v>
      </c>
      <c r="AC26" s="17">
        <v>325.949005</v>
      </c>
      <c r="AD26" s="39">
        <v>2588</v>
      </c>
      <c r="AE26" s="40">
        <v>54675</v>
      </c>
      <c r="AF26" s="54">
        <v>98.449996999999996</v>
      </c>
      <c r="AG26" s="54">
        <v>0.99584399999999995</v>
      </c>
      <c r="AH26" s="23">
        <v>530.73100299999999</v>
      </c>
      <c r="AI26" s="46">
        <v>8484</v>
      </c>
      <c r="AJ26" s="47">
        <v>130099</v>
      </c>
      <c r="AK26" s="23"/>
      <c r="AL26" s="23"/>
      <c r="AM26" s="70">
        <v>533.69898899999998</v>
      </c>
      <c r="AN26" s="46"/>
      <c r="AO26" s="47"/>
      <c r="AP26" s="54">
        <v>96.050003000000004</v>
      </c>
      <c r="AQ26" s="54">
        <v>0.99551199999999995</v>
      </c>
      <c r="AR26" s="23">
        <v>621.70599400000003</v>
      </c>
      <c r="AS26" s="46">
        <v>8484</v>
      </c>
      <c r="AT26" s="47">
        <v>65099</v>
      </c>
    </row>
    <row r="27" spans="1:46" x14ac:dyDescent="0.2">
      <c r="A27" s="6" t="s">
        <v>32</v>
      </c>
      <c r="B27" s="12">
        <v>95.720000999999996</v>
      </c>
      <c r="C27" s="13">
        <v>0.97231800000000002</v>
      </c>
      <c r="D27" s="11">
        <v>4027.1969909999998</v>
      </c>
      <c r="E27" s="31">
        <v>33889</v>
      </c>
      <c r="F27" s="32">
        <v>533301</v>
      </c>
      <c r="G27" s="11"/>
      <c r="H27" s="11"/>
      <c r="I27" s="68">
        <v>3741.1749259999997</v>
      </c>
      <c r="J27" s="37"/>
      <c r="K27" s="32"/>
      <c r="L27" s="13">
        <v>84.300003000000004</v>
      </c>
      <c r="M27" s="13">
        <v>0.97119200000000006</v>
      </c>
      <c r="N27" s="11">
        <v>1661.925019</v>
      </c>
      <c r="O27" s="37">
        <v>33889</v>
      </c>
      <c r="P27" s="32">
        <v>213618</v>
      </c>
      <c r="Q27" s="9">
        <v>99.459998999999996</v>
      </c>
      <c r="R27" s="9">
        <v>0.99489799999999995</v>
      </c>
      <c r="S27" s="17">
        <v>1573.3560030000001</v>
      </c>
      <c r="T27" s="39">
        <v>14046</v>
      </c>
      <c r="U27" s="40">
        <v>327826</v>
      </c>
      <c r="V27" s="17"/>
      <c r="W27" s="17"/>
      <c r="X27" s="17"/>
      <c r="Y27" s="39"/>
      <c r="Z27" s="40"/>
      <c r="AA27" s="9">
        <v>99.199996999999996</v>
      </c>
      <c r="AB27" s="9">
        <v>0.99489499999999997</v>
      </c>
      <c r="AC27" s="17">
        <v>741.19601399999999</v>
      </c>
      <c r="AD27" s="39">
        <v>14046</v>
      </c>
      <c r="AE27" s="40">
        <v>138488</v>
      </c>
      <c r="AF27" s="54">
        <v>97.660004000000001</v>
      </c>
      <c r="AG27" s="54">
        <v>0.99523399999999995</v>
      </c>
      <c r="AH27" s="23">
        <v>3049.6550139999999</v>
      </c>
      <c r="AI27" s="46">
        <v>36557</v>
      </c>
      <c r="AJ27" s="47">
        <v>323973</v>
      </c>
      <c r="AK27" s="23"/>
      <c r="AL27" s="23"/>
      <c r="AM27" s="70">
        <v>1167.4269939999999</v>
      </c>
      <c r="AN27" s="46"/>
      <c r="AO27" s="47"/>
      <c r="AP27" s="54">
        <v>93.779999000000004</v>
      </c>
      <c r="AQ27" s="54">
        <v>0.99465999999999999</v>
      </c>
      <c r="AR27" s="23">
        <v>1874.6330109999999</v>
      </c>
      <c r="AS27" s="46">
        <v>36557</v>
      </c>
      <c r="AT27" s="47">
        <v>166792</v>
      </c>
    </row>
    <row r="28" spans="1:46" x14ac:dyDescent="0.2">
      <c r="A28" s="6" t="s">
        <v>33</v>
      </c>
      <c r="B28" s="12">
        <v>92.269997000000004</v>
      </c>
      <c r="C28" s="13">
        <v>0.97185600000000005</v>
      </c>
      <c r="D28" s="11">
        <v>7869.0229950000003</v>
      </c>
      <c r="E28" s="31">
        <v>86623</v>
      </c>
      <c r="F28" s="32">
        <v>754335</v>
      </c>
      <c r="G28" s="11"/>
      <c r="H28" s="11"/>
      <c r="I28" s="68">
        <v>5834.5469309999999</v>
      </c>
      <c r="J28" s="37"/>
      <c r="K28" s="32"/>
      <c r="L28" s="13">
        <v>79.940002000000007</v>
      </c>
      <c r="M28" s="13">
        <v>0.97026599999999996</v>
      </c>
      <c r="N28" s="11">
        <v>4944.6729750000004</v>
      </c>
      <c r="O28" s="37">
        <v>86623</v>
      </c>
      <c r="P28" s="32">
        <v>424554</v>
      </c>
      <c r="Q28" s="9">
        <v>99.220000999999996</v>
      </c>
      <c r="R28" s="9">
        <v>0.99458299999999999</v>
      </c>
      <c r="S28" s="17">
        <v>2000.332005</v>
      </c>
      <c r="T28" s="39">
        <v>48846</v>
      </c>
      <c r="U28" s="40">
        <v>449198</v>
      </c>
      <c r="V28" s="17"/>
      <c r="W28" s="17"/>
      <c r="X28" s="17"/>
      <c r="Y28" s="39"/>
      <c r="Z28" s="40"/>
      <c r="AA28" s="9">
        <v>98.379997000000003</v>
      </c>
      <c r="AB28" s="9">
        <v>0.99455199999999999</v>
      </c>
      <c r="AC28" s="17">
        <v>2415.6859960000002</v>
      </c>
      <c r="AD28" s="39">
        <v>48846</v>
      </c>
      <c r="AE28" s="40">
        <v>289751</v>
      </c>
      <c r="AF28" s="54">
        <v>97.25</v>
      </c>
      <c r="AG28" s="54">
        <v>0.99467700000000003</v>
      </c>
      <c r="AH28" s="23">
        <v>3935.8080110000001</v>
      </c>
      <c r="AI28" s="46">
        <v>93878</v>
      </c>
      <c r="AJ28" s="47">
        <v>541857</v>
      </c>
      <c r="AK28" s="23"/>
      <c r="AL28" s="23"/>
      <c r="AM28" s="70">
        <v>1951.8360049999999</v>
      </c>
      <c r="AN28" s="46"/>
      <c r="AO28" s="47"/>
      <c r="AP28" s="54">
        <v>90.650002000000001</v>
      </c>
      <c r="AQ28" s="54">
        <v>0.99379799999999996</v>
      </c>
      <c r="AR28" s="23">
        <v>2596.918999</v>
      </c>
      <c r="AS28" s="46">
        <v>93878</v>
      </c>
      <c r="AT28" s="47">
        <v>338755</v>
      </c>
    </row>
    <row r="29" spans="1:46" x14ac:dyDescent="0.2">
      <c r="A29" s="6" t="s">
        <v>39</v>
      </c>
      <c r="B29" s="12">
        <v>86.152000000000001</v>
      </c>
      <c r="C29" s="13">
        <v>0.97078399999999998</v>
      </c>
      <c r="D29" s="13">
        <v>16250.123062999999</v>
      </c>
      <c r="E29" s="33">
        <v>188619</v>
      </c>
      <c r="F29" s="34">
        <v>955261</v>
      </c>
      <c r="G29" s="13"/>
      <c r="H29" s="13"/>
      <c r="I29" s="69">
        <v>12516.550881999998</v>
      </c>
      <c r="J29" s="33"/>
      <c r="K29" s="34"/>
      <c r="L29" s="13">
        <v>71.143996999999999</v>
      </c>
      <c r="M29" s="13">
        <v>0.96834699999999996</v>
      </c>
      <c r="N29" s="13">
        <v>27773.204988000001</v>
      </c>
      <c r="O29" s="33">
        <v>188619</v>
      </c>
      <c r="P29" s="34">
        <v>1053051</v>
      </c>
      <c r="Q29" s="9">
        <v>98.931999000000005</v>
      </c>
      <c r="R29" s="9">
        <v>0.99429999999999996</v>
      </c>
      <c r="S29" s="19">
        <v>4418.9319519999999</v>
      </c>
      <c r="T29" s="41">
        <v>166630</v>
      </c>
      <c r="U29" s="42">
        <v>673118</v>
      </c>
      <c r="V29" s="19"/>
      <c r="W29" s="19"/>
      <c r="X29" s="19"/>
      <c r="Y29" s="41"/>
      <c r="Z29" s="42"/>
      <c r="AA29" s="9">
        <v>97.636002000000005</v>
      </c>
      <c r="AB29" s="9">
        <v>0.99418499999999999</v>
      </c>
      <c r="AC29" s="19">
        <v>10173.70911</v>
      </c>
      <c r="AD29" s="41">
        <v>166630</v>
      </c>
      <c r="AE29" s="42">
        <v>779169</v>
      </c>
      <c r="AF29" s="54">
        <v>96.847999999999999</v>
      </c>
      <c r="AG29" s="54">
        <v>0.99416000000000004</v>
      </c>
      <c r="AH29" s="25">
        <v>6235.2990479999999</v>
      </c>
      <c r="AI29" s="48">
        <v>192858</v>
      </c>
      <c r="AJ29" s="49">
        <v>730990</v>
      </c>
      <c r="AK29" s="25"/>
      <c r="AL29" s="25"/>
      <c r="AM29" s="71">
        <v>5520.6021219999993</v>
      </c>
      <c r="AN29" s="48"/>
      <c r="AO29" s="49"/>
      <c r="AP29" s="54">
        <v>87.475998000000004</v>
      </c>
      <c r="AQ29" s="54">
        <v>0.992645</v>
      </c>
      <c r="AR29" s="25">
        <v>9262.4988649999996</v>
      </c>
      <c r="AS29" s="48">
        <v>192858</v>
      </c>
      <c r="AT29" s="49">
        <v>817444</v>
      </c>
    </row>
    <row r="30" spans="1:46" x14ac:dyDescent="0.2">
      <c r="A30" s="6"/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97.300003000000004</v>
      </c>
      <c r="C35" s="13">
        <v>0.97299999999999998</v>
      </c>
      <c r="D35" s="11">
        <v>852.62597700000003</v>
      </c>
      <c r="E35" s="31">
        <v>2875</v>
      </c>
      <c r="F35" s="32">
        <v>270250</v>
      </c>
      <c r="G35" s="11"/>
      <c r="H35" s="11"/>
      <c r="I35" s="68">
        <v>1007.078979</v>
      </c>
      <c r="J35" s="37"/>
      <c r="K35" s="32"/>
      <c r="L35" s="13">
        <v>96.099997999999999</v>
      </c>
      <c r="M35" s="13">
        <v>0.97292599999999996</v>
      </c>
      <c r="N35" s="11">
        <v>315.22601300000002</v>
      </c>
      <c r="O35" s="37">
        <v>2875</v>
      </c>
      <c r="P35" s="32">
        <v>40250</v>
      </c>
      <c r="Q35" s="9">
        <v>99.300003000000004</v>
      </c>
      <c r="R35" s="9">
        <v>0.99593900000000002</v>
      </c>
      <c r="S35" s="17">
        <v>175.56300400000001</v>
      </c>
      <c r="T35" s="39">
        <v>755</v>
      </c>
      <c r="U35" s="40">
        <v>24915</v>
      </c>
      <c r="V35" s="17"/>
      <c r="W35" s="17"/>
      <c r="X35" s="17"/>
      <c r="Y35" s="39"/>
      <c r="Z35" s="40"/>
      <c r="AA35" s="9">
        <v>99.300003000000004</v>
      </c>
      <c r="AB35" s="9">
        <v>0.99593900000000002</v>
      </c>
      <c r="AC35" s="17">
        <v>46.759998000000003</v>
      </c>
      <c r="AD35" s="39">
        <v>755</v>
      </c>
      <c r="AE35" s="40">
        <v>19630</v>
      </c>
      <c r="AF35" s="54">
        <v>99.300003000000004</v>
      </c>
      <c r="AG35" s="54">
        <v>0.99598600000000004</v>
      </c>
      <c r="AH35" s="23">
        <v>421.03900099999998</v>
      </c>
      <c r="AI35" s="46">
        <v>2839</v>
      </c>
      <c r="AJ35" s="47">
        <v>90848</v>
      </c>
      <c r="AK35" s="23"/>
      <c r="AL35" s="23"/>
      <c r="AM35" s="23">
        <v>225.55299400000001</v>
      </c>
      <c r="AN35" s="46"/>
      <c r="AO35" s="47"/>
      <c r="AP35" s="54">
        <v>97.599997999999999</v>
      </c>
      <c r="AQ35" s="54">
        <v>0.99576500000000001</v>
      </c>
      <c r="AR35" s="23">
        <v>186.02900700000001</v>
      </c>
      <c r="AS35" s="46">
        <v>2839</v>
      </c>
      <c r="AT35" s="47">
        <v>31229</v>
      </c>
    </row>
    <row r="36" spans="1:46" x14ac:dyDescent="0.2">
      <c r="A36" s="6" t="s">
        <v>31</v>
      </c>
      <c r="B36" s="12">
        <v>97.25</v>
      </c>
      <c r="C36" s="13">
        <v>0.97262099999999996</v>
      </c>
      <c r="D36" s="11">
        <v>1247.3709719999999</v>
      </c>
      <c r="E36" s="31">
        <v>8381</v>
      </c>
      <c r="F36" s="32">
        <v>413406</v>
      </c>
      <c r="G36" s="11"/>
      <c r="H36" s="11"/>
      <c r="I36" s="68">
        <v>1927.0180049999999</v>
      </c>
      <c r="J36" s="37"/>
      <c r="K36" s="32"/>
      <c r="L36" s="13">
        <v>94.150002000000001</v>
      </c>
      <c r="M36" s="13">
        <v>0.97246500000000002</v>
      </c>
      <c r="N36" s="11">
        <v>535.53501900000003</v>
      </c>
      <c r="O36" s="37">
        <v>8381</v>
      </c>
      <c r="P36" s="32">
        <v>84298</v>
      </c>
      <c r="Q36" s="9">
        <v>99.199996999999996</v>
      </c>
      <c r="R36" s="9">
        <v>0.99555400000000005</v>
      </c>
      <c r="S36" s="17">
        <v>238.19200599999999</v>
      </c>
      <c r="T36" s="39">
        <v>2588</v>
      </c>
      <c r="U36" s="40">
        <v>50577</v>
      </c>
      <c r="V36" s="17"/>
      <c r="W36" s="17"/>
      <c r="X36" s="17"/>
      <c r="Y36" s="39"/>
      <c r="Z36" s="40"/>
      <c r="AA36" s="9">
        <v>99.150002000000001</v>
      </c>
      <c r="AB36" s="9">
        <v>0.99554799999999999</v>
      </c>
      <c r="AC36" s="17">
        <v>273.98799500000001</v>
      </c>
      <c r="AD36" s="39">
        <v>2588</v>
      </c>
      <c r="AE36" s="40">
        <v>39793</v>
      </c>
      <c r="AF36" s="54">
        <v>99.25</v>
      </c>
      <c r="AG36" s="54">
        <v>0.99596600000000002</v>
      </c>
      <c r="AH36" s="23">
        <v>568.92700100000002</v>
      </c>
      <c r="AI36" s="46">
        <v>8484</v>
      </c>
      <c r="AJ36" s="47">
        <v>164233</v>
      </c>
      <c r="AK36" s="23"/>
      <c r="AL36" s="23"/>
      <c r="AM36" s="23">
        <v>416.75898800000004</v>
      </c>
      <c r="AN36" s="46"/>
      <c r="AO36" s="47"/>
      <c r="AP36" s="54">
        <v>97.5</v>
      </c>
      <c r="AQ36" s="54">
        <v>0.99565300000000001</v>
      </c>
      <c r="AR36" s="23">
        <v>262.23700700000001</v>
      </c>
      <c r="AS36" s="46">
        <v>8484</v>
      </c>
      <c r="AT36" s="47">
        <v>65099</v>
      </c>
    </row>
    <row r="37" spans="1:46" x14ac:dyDescent="0.2">
      <c r="A37" s="6" t="s">
        <v>32</v>
      </c>
      <c r="B37" s="12">
        <v>95.32</v>
      </c>
      <c r="C37" s="13">
        <v>0.97230099999999997</v>
      </c>
      <c r="D37" s="11">
        <v>2915.468018</v>
      </c>
      <c r="E37" s="31">
        <v>33889</v>
      </c>
      <c r="F37" s="32">
        <v>611558</v>
      </c>
      <c r="G37" s="11"/>
      <c r="H37" s="11"/>
      <c r="I37" s="68">
        <v>2553.2540130000002</v>
      </c>
      <c r="J37" s="37"/>
      <c r="K37" s="32"/>
      <c r="L37" s="13">
        <v>85.32</v>
      </c>
      <c r="M37" s="13">
        <v>0.97171200000000002</v>
      </c>
      <c r="N37" s="11">
        <v>1301.666023</v>
      </c>
      <c r="O37" s="37">
        <v>33889</v>
      </c>
      <c r="P37" s="32">
        <v>219124</v>
      </c>
      <c r="Q37" s="9">
        <v>99.019997000000004</v>
      </c>
      <c r="R37" s="9">
        <v>0.99484499999999998</v>
      </c>
      <c r="S37" s="17">
        <v>437.51500600000003</v>
      </c>
      <c r="T37" s="39">
        <v>14046</v>
      </c>
      <c r="U37" s="40">
        <v>128790</v>
      </c>
      <c r="V37" s="17"/>
      <c r="W37" s="17"/>
      <c r="X37" s="17"/>
      <c r="Y37" s="39"/>
      <c r="Z37" s="40"/>
      <c r="AA37" s="9">
        <v>98.559997999999993</v>
      </c>
      <c r="AB37" s="9">
        <v>0.99482999999999999</v>
      </c>
      <c r="AC37" s="17">
        <v>644.56300899999997</v>
      </c>
      <c r="AD37" s="39">
        <v>14046</v>
      </c>
      <c r="AE37" s="40">
        <v>102683</v>
      </c>
      <c r="AF37" s="54">
        <v>99.139999000000003</v>
      </c>
      <c r="AG37" s="54">
        <v>0.995394</v>
      </c>
      <c r="AH37" s="23">
        <v>1046.8790120000001</v>
      </c>
      <c r="AI37" s="46">
        <v>36557</v>
      </c>
      <c r="AJ37" s="47">
        <v>403654</v>
      </c>
      <c r="AK37" s="23"/>
      <c r="AL37" s="23"/>
      <c r="AM37">
        <v>2083.1719670000002</v>
      </c>
      <c r="AN37" s="46"/>
      <c r="AO37" s="47"/>
      <c r="AP37" s="54">
        <v>97.419998000000007</v>
      </c>
      <c r="AQ37" s="54">
        <v>0.99497800000000003</v>
      </c>
      <c r="AR37" s="23">
        <v>871.07599800000003</v>
      </c>
      <c r="AS37" s="46">
        <v>36557</v>
      </c>
      <c r="AT37" s="47">
        <v>166792</v>
      </c>
    </row>
    <row r="38" spans="1:46" x14ac:dyDescent="0.2">
      <c r="A38" s="6" t="s">
        <v>33</v>
      </c>
      <c r="B38" s="12">
        <v>93.279999000000004</v>
      </c>
      <c r="C38" s="13">
        <v>0.97184999999999999</v>
      </c>
      <c r="D38" s="11">
        <v>4326.6660039999997</v>
      </c>
      <c r="E38" s="31">
        <v>86623</v>
      </c>
      <c r="F38" s="32">
        <v>779858</v>
      </c>
      <c r="G38" s="11"/>
      <c r="H38" s="11"/>
      <c r="I38" s="68">
        <v>3768.5359880000005</v>
      </c>
      <c r="J38" s="37"/>
      <c r="K38" s="32"/>
      <c r="L38" s="13">
        <v>77.779999000000004</v>
      </c>
      <c r="M38" s="13">
        <v>0.97053100000000003</v>
      </c>
      <c r="N38" s="11">
        <v>3233.1969749999998</v>
      </c>
      <c r="O38" s="37">
        <v>86623</v>
      </c>
      <c r="P38" s="32">
        <v>430060</v>
      </c>
      <c r="Q38" s="9">
        <v>98.370002999999997</v>
      </c>
      <c r="R38" s="9">
        <v>0.99451000000000001</v>
      </c>
      <c r="S38" s="17">
        <v>723.73600999999996</v>
      </c>
      <c r="T38" s="39">
        <v>48846</v>
      </c>
      <c r="U38" s="40">
        <v>256518</v>
      </c>
      <c r="V38" s="17"/>
      <c r="W38" s="17"/>
      <c r="X38" s="17"/>
      <c r="Y38" s="39"/>
      <c r="Z38" s="40"/>
      <c r="AA38" s="9">
        <v>97.5</v>
      </c>
      <c r="AB38" s="9">
        <v>0.99446900000000005</v>
      </c>
      <c r="AC38" s="17">
        <v>1201.483011</v>
      </c>
      <c r="AD38" s="39">
        <v>48846</v>
      </c>
      <c r="AE38" s="40">
        <v>219146</v>
      </c>
      <c r="AF38" s="54">
        <v>98.860000999999997</v>
      </c>
      <c r="AG38" s="54">
        <v>0.99488200000000004</v>
      </c>
      <c r="AH38" s="23">
        <v>1752.417013</v>
      </c>
      <c r="AI38" s="46">
        <v>93878</v>
      </c>
      <c r="AJ38" s="47">
        <v>587258</v>
      </c>
      <c r="AK38" s="23"/>
      <c r="AL38" s="23"/>
      <c r="AM38" s="23">
        <v>2449.958963</v>
      </c>
      <c r="AN38" s="46"/>
      <c r="AO38" s="47"/>
      <c r="AP38" s="54">
        <v>96.379997000000003</v>
      </c>
      <c r="AQ38" s="54">
        <v>0.99442600000000003</v>
      </c>
      <c r="AR38" s="23">
        <v>1398.2840060000001</v>
      </c>
      <c r="AS38" s="46">
        <v>93878</v>
      </c>
      <c r="AT38" s="47">
        <v>338755</v>
      </c>
    </row>
    <row r="39" spans="1:46" x14ac:dyDescent="0.2">
      <c r="A39" s="6" t="s">
        <v>39</v>
      </c>
      <c r="B39" s="12">
        <v>88.639999000000003</v>
      </c>
      <c r="C39" s="13">
        <v>0.97103799999999996</v>
      </c>
      <c r="D39" s="13">
        <v>8382.4609789999995</v>
      </c>
      <c r="E39" s="33">
        <v>188619</v>
      </c>
      <c r="F39" s="34">
        <v>973139</v>
      </c>
      <c r="G39" s="13"/>
      <c r="H39" s="13"/>
      <c r="I39" s="69">
        <v>8938.2750839999972</v>
      </c>
      <c r="J39" s="33"/>
      <c r="K39" s="34"/>
      <c r="L39" s="13">
        <v>67.512000999999998</v>
      </c>
      <c r="M39" s="13">
        <v>0.96760199999999996</v>
      </c>
      <c r="N39" s="13">
        <v>16029.130950000001</v>
      </c>
      <c r="O39" s="33">
        <v>188619</v>
      </c>
      <c r="P39" s="34">
        <v>1058557</v>
      </c>
      <c r="Q39" s="9">
        <v>97.419998000000007</v>
      </c>
      <c r="R39" s="9">
        <v>0.99411300000000002</v>
      </c>
      <c r="S39" s="19">
        <v>4146.2929910000003</v>
      </c>
      <c r="T39" s="41">
        <v>166630</v>
      </c>
      <c r="U39" s="42">
        <v>480438</v>
      </c>
      <c r="V39" s="19"/>
      <c r="W39" s="19"/>
      <c r="X39" s="19"/>
      <c r="Y39" s="41"/>
      <c r="Z39" s="42"/>
      <c r="AA39" s="9">
        <v>95.711997999999994</v>
      </c>
      <c r="AB39" s="9">
        <v>0.99396200000000001</v>
      </c>
      <c r="AC39" s="19">
        <v>3705.2860019999998</v>
      </c>
      <c r="AD39" s="41">
        <v>166630</v>
      </c>
      <c r="AE39" s="42">
        <v>584146</v>
      </c>
      <c r="AF39" s="54">
        <v>97.760002</v>
      </c>
      <c r="AG39" s="54">
        <v>0.99440200000000001</v>
      </c>
      <c r="AH39" s="25">
        <v>2677.2740060000001</v>
      </c>
      <c r="AI39" s="48">
        <v>192858</v>
      </c>
      <c r="AJ39" s="49">
        <v>779824</v>
      </c>
      <c r="AK39" s="25"/>
      <c r="AL39" s="25"/>
      <c r="AM39" s="25">
        <v>2997.9889670000002</v>
      </c>
      <c r="AN39" s="48"/>
      <c r="AO39" s="49"/>
      <c r="AP39" s="54">
        <v>89.012000999999998</v>
      </c>
      <c r="AQ39" s="54">
        <v>0.99339900000000003</v>
      </c>
      <c r="AR39" s="25">
        <v>7043.7449370000004</v>
      </c>
      <c r="AS39" s="48">
        <v>192858</v>
      </c>
      <c r="AT39" s="49">
        <v>845861</v>
      </c>
    </row>
    <row r="40" spans="1:46" x14ac:dyDescent="0.2">
      <c r="A40" s="6"/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97.300003000000004</v>
      </c>
      <c r="C45" s="13">
        <v>0.97299999999999998</v>
      </c>
      <c r="D45" s="11">
        <v>1459.0500489999999</v>
      </c>
      <c r="E45" s="31">
        <v>2875</v>
      </c>
      <c r="F45" s="32">
        <v>195500</v>
      </c>
      <c r="G45" s="11"/>
      <c r="H45" s="11"/>
      <c r="I45" s="11">
        <v>1236.470947</v>
      </c>
      <c r="J45" s="37"/>
      <c r="K45" s="32"/>
      <c r="L45" s="13">
        <v>96.5</v>
      </c>
      <c r="M45" s="13">
        <v>0.97297699999999998</v>
      </c>
      <c r="N45" s="11">
        <v>613.396973</v>
      </c>
      <c r="O45" s="37">
        <v>2875</v>
      </c>
      <c r="P45" s="32">
        <v>37375</v>
      </c>
      <c r="Q45" s="9">
        <v>99.599997999999999</v>
      </c>
      <c r="R45" s="9">
        <v>0.996</v>
      </c>
      <c r="S45" s="17">
        <v>60.058998000000003</v>
      </c>
      <c r="T45" s="39">
        <v>755</v>
      </c>
      <c r="U45" s="40">
        <v>17365</v>
      </c>
      <c r="V45" s="17"/>
      <c r="W45" s="17"/>
      <c r="X45" s="17"/>
      <c r="Y45" s="39"/>
      <c r="Z45" s="40"/>
      <c r="AA45" s="9">
        <v>99.5</v>
      </c>
      <c r="AB45" s="9">
        <v>0.99599000000000004</v>
      </c>
      <c r="AC45" s="17">
        <v>69.057998999999995</v>
      </c>
      <c r="AD45" s="39">
        <v>755</v>
      </c>
      <c r="AE45" s="40">
        <v>19630</v>
      </c>
      <c r="AF45" s="54">
        <v>99.599997999999999</v>
      </c>
      <c r="AG45" s="54">
        <v>0.996</v>
      </c>
      <c r="AH45" s="23">
        <v>610.61199999999997</v>
      </c>
      <c r="AI45" s="46">
        <v>2839</v>
      </c>
      <c r="AJ45" s="47">
        <v>127755</v>
      </c>
      <c r="AK45" s="23"/>
      <c r="AL45" s="23"/>
      <c r="AM45" s="23"/>
      <c r="AN45" s="46"/>
      <c r="AO45" s="47"/>
      <c r="AP45" s="54">
        <v>99.199996999999996</v>
      </c>
      <c r="AQ45" s="54">
        <v>0.99590999999999996</v>
      </c>
      <c r="AR45" s="23">
        <v>226.26199299999999</v>
      </c>
      <c r="AS45" s="46">
        <v>2839</v>
      </c>
      <c r="AT45" s="47">
        <v>36907</v>
      </c>
    </row>
    <row r="46" spans="1:46" x14ac:dyDescent="0.2">
      <c r="A46" s="6" t="s">
        <v>31</v>
      </c>
      <c r="B46" s="12">
        <v>97.25</v>
      </c>
      <c r="C46" s="13">
        <v>0.97262099999999996</v>
      </c>
      <c r="D46" s="11">
        <v>2147.1950689999999</v>
      </c>
      <c r="E46" s="31">
        <v>8381</v>
      </c>
      <c r="F46" s="32">
        <v>283596</v>
      </c>
      <c r="G46" s="11"/>
      <c r="H46" s="11"/>
      <c r="I46" s="11">
        <v>2584.584961</v>
      </c>
      <c r="J46" s="37"/>
      <c r="K46" s="32"/>
      <c r="L46" s="13">
        <v>95.800003000000004</v>
      </c>
      <c r="M46" s="13">
        <v>0.97256500000000001</v>
      </c>
      <c r="N46" s="11">
        <v>968.61596699999996</v>
      </c>
      <c r="O46" s="37">
        <v>8381</v>
      </c>
      <c r="P46" s="32">
        <v>75917</v>
      </c>
      <c r="Q46" s="9">
        <v>99.550003000000004</v>
      </c>
      <c r="R46" s="9">
        <v>0.995614</v>
      </c>
      <c r="S46" s="17">
        <v>466.48999800000001</v>
      </c>
      <c r="T46" s="39">
        <v>2588</v>
      </c>
      <c r="U46" s="40">
        <v>43027</v>
      </c>
      <c r="V46" s="17"/>
      <c r="W46" s="17"/>
      <c r="X46" s="17"/>
      <c r="Y46" s="39"/>
      <c r="Z46" s="40"/>
      <c r="AA46" s="9">
        <v>99.449996999999996</v>
      </c>
      <c r="AB46" s="9">
        <v>0.99560700000000002</v>
      </c>
      <c r="AC46" s="17">
        <v>253.479004</v>
      </c>
      <c r="AD46" s="39">
        <v>2588</v>
      </c>
      <c r="AE46" s="40">
        <v>39793</v>
      </c>
      <c r="AF46" s="54">
        <v>99.599997999999999</v>
      </c>
      <c r="AG46" s="54">
        <v>0.996</v>
      </c>
      <c r="AH46" s="23">
        <v>1079.7980050000001</v>
      </c>
      <c r="AI46" s="46">
        <v>8484</v>
      </c>
      <c r="AJ46" s="47">
        <v>229365</v>
      </c>
      <c r="AK46" s="23"/>
      <c r="AL46" s="23"/>
      <c r="AM46" s="23"/>
      <c r="AN46" s="46"/>
      <c r="AO46" s="47"/>
      <c r="AP46" s="54">
        <v>99.199996999999996</v>
      </c>
      <c r="AQ46" s="54">
        <v>0.99593500000000001</v>
      </c>
      <c r="AR46" s="23">
        <v>460.891998</v>
      </c>
      <c r="AS46" s="46">
        <v>8484</v>
      </c>
      <c r="AT46" s="47">
        <v>76422</v>
      </c>
    </row>
    <row r="47" spans="1:46" x14ac:dyDescent="0.2">
      <c r="A47" s="6" t="s">
        <v>32</v>
      </c>
      <c r="B47" s="12">
        <v>96.360000999999997</v>
      </c>
      <c r="C47" s="13">
        <v>0.97232600000000002</v>
      </c>
      <c r="D47" s="11">
        <v>5594.4750379999996</v>
      </c>
      <c r="E47" s="31">
        <v>33889</v>
      </c>
      <c r="F47" s="32">
        <v>496320</v>
      </c>
      <c r="G47" s="11"/>
      <c r="H47" s="11"/>
      <c r="I47" s="11">
        <v>9333.236938</v>
      </c>
      <c r="J47" s="37"/>
      <c r="K47" s="32"/>
      <c r="L47" s="13">
        <v>90.879997000000003</v>
      </c>
      <c r="M47" s="13">
        <v>0.97203600000000001</v>
      </c>
      <c r="N47" s="11">
        <v>5134.0620740000004</v>
      </c>
      <c r="O47" s="37">
        <v>33889</v>
      </c>
      <c r="P47" s="32">
        <v>193909</v>
      </c>
      <c r="Q47" s="9">
        <v>99.440002000000007</v>
      </c>
      <c r="R47" s="9">
        <v>0.99489799999999995</v>
      </c>
      <c r="S47" s="17">
        <v>1316.765995</v>
      </c>
      <c r="T47" s="39">
        <v>14046</v>
      </c>
      <c r="U47" s="40">
        <v>130705</v>
      </c>
      <c r="V47" s="17"/>
      <c r="W47" s="17"/>
      <c r="X47" s="17"/>
      <c r="Y47" s="39"/>
      <c r="Z47" s="40"/>
      <c r="AA47" s="9">
        <v>99.260002</v>
      </c>
      <c r="AB47" s="9">
        <v>0.99488299999999996</v>
      </c>
      <c r="AC47" s="17">
        <v>663.44300099999998</v>
      </c>
      <c r="AD47" s="39">
        <v>14046</v>
      </c>
      <c r="AE47" s="40">
        <v>109348</v>
      </c>
      <c r="AF47" s="54">
        <v>99.519997000000004</v>
      </c>
      <c r="AG47" s="54">
        <v>0.99544999999999995</v>
      </c>
      <c r="AH47" s="23">
        <v>2658.8499459999998</v>
      </c>
      <c r="AI47" s="46">
        <v>36557</v>
      </c>
      <c r="AJ47" s="47">
        <v>475198</v>
      </c>
      <c r="AK47" s="23"/>
      <c r="AL47" s="23"/>
      <c r="AM47" s="23"/>
      <c r="AN47" s="46"/>
      <c r="AO47" s="47"/>
      <c r="AP47" s="54">
        <v>99</v>
      </c>
      <c r="AQ47" s="54">
        <v>0.995367</v>
      </c>
      <c r="AR47" s="23">
        <v>1032.196991</v>
      </c>
      <c r="AS47" s="46">
        <v>36557</v>
      </c>
      <c r="AT47" s="47">
        <v>196676</v>
      </c>
    </row>
    <row r="48" spans="1:46" x14ac:dyDescent="0.2">
      <c r="A48" s="6" t="s">
        <v>33</v>
      </c>
      <c r="B48" s="12">
        <v>93.5</v>
      </c>
      <c r="C48" s="13">
        <v>0.97190900000000002</v>
      </c>
      <c r="D48" s="11">
        <v>9755.0370189999994</v>
      </c>
      <c r="E48" s="31">
        <v>86623</v>
      </c>
      <c r="F48" s="32">
        <v>675150</v>
      </c>
      <c r="G48" s="11"/>
      <c r="H48" s="11"/>
      <c r="I48" s="11">
        <v>15368.642913</v>
      </c>
      <c r="J48" s="37"/>
      <c r="K48" s="32"/>
      <c r="L48" s="13">
        <v>86.720000999999996</v>
      </c>
      <c r="M48" s="13">
        <v>0.97129600000000005</v>
      </c>
      <c r="N48" s="11">
        <v>12658.835145999999</v>
      </c>
      <c r="O48" s="37">
        <v>86623</v>
      </c>
      <c r="P48" s="32">
        <v>404845</v>
      </c>
      <c r="Q48" s="9">
        <v>99.160004000000001</v>
      </c>
      <c r="R48" s="9">
        <v>0.99458199999999997</v>
      </c>
      <c r="S48" s="17">
        <v>2007.1429909999999</v>
      </c>
      <c r="T48" s="39">
        <v>48846</v>
      </c>
      <c r="U48" s="40">
        <v>260037</v>
      </c>
      <c r="V48" s="17"/>
      <c r="W48" s="17"/>
      <c r="X48" s="17"/>
      <c r="Y48" s="39"/>
      <c r="Z48" s="40"/>
      <c r="AA48" s="9">
        <v>98.68</v>
      </c>
      <c r="AB48" s="9">
        <v>0.99455099999999996</v>
      </c>
      <c r="AC48" s="17">
        <v>1948.111032</v>
      </c>
      <c r="AD48" s="39">
        <v>48846</v>
      </c>
      <c r="AE48" s="40">
        <v>225811</v>
      </c>
      <c r="AF48" s="54">
        <v>99.330001999999993</v>
      </c>
      <c r="AG48" s="54">
        <v>0.99494300000000002</v>
      </c>
      <c r="AH48" s="23">
        <v>4926.0770039999998</v>
      </c>
      <c r="AI48" s="46">
        <v>93878</v>
      </c>
      <c r="AJ48" s="47">
        <v>716123</v>
      </c>
      <c r="AK48" s="23"/>
      <c r="AL48" s="23"/>
      <c r="AM48" s="23"/>
      <c r="AN48" s="46"/>
      <c r="AO48" s="47"/>
      <c r="AP48" s="54">
        <v>98.5</v>
      </c>
      <c r="AQ48" s="54">
        <v>0.99485699999999999</v>
      </c>
      <c r="AR48" s="23">
        <v>3632.0189660000001</v>
      </c>
      <c r="AS48" s="46">
        <v>93878</v>
      </c>
      <c r="AT48" s="47">
        <v>425960</v>
      </c>
    </row>
    <row r="49" spans="1:47" x14ac:dyDescent="0.2">
      <c r="A49" s="6" t="s">
        <v>39</v>
      </c>
      <c r="B49" s="12">
        <v>89.127998000000005</v>
      </c>
      <c r="C49" s="13">
        <v>0.97108499999999998</v>
      </c>
      <c r="D49" s="13">
        <v>23037.893005999998</v>
      </c>
      <c r="E49" s="33">
        <v>188619</v>
      </c>
      <c r="F49" s="34">
        <v>872514</v>
      </c>
      <c r="G49" s="13"/>
      <c r="H49" s="13"/>
      <c r="I49" s="13">
        <v>28603.595840000005</v>
      </c>
      <c r="J49" s="33"/>
      <c r="K49" s="34"/>
      <c r="L49" s="13">
        <v>79.272002999999998</v>
      </c>
      <c r="M49" s="13">
        <v>0.96972700000000001</v>
      </c>
      <c r="N49" s="13">
        <v>49345.520875000002</v>
      </c>
      <c r="O49" s="33">
        <v>188619</v>
      </c>
      <c r="P49" s="34">
        <v>980427</v>
      </c>
      <c r="Q49" s="9">
        <v>98.176002999999994</v>
      </c>
      <c r="R49" s="9">
        <v>0.994255</v>
      </c>
      <c r="S49" s="19">
        <v>9322.3981139999996</v>
      </c>
      <c r="T49" s="41">
        <v>166630</v>
      </c>
      <c r="U49" s="42">
        <v>490043</v>
      </c>
      <c r="V49" s="19"/>
      <c r="W49" s="19"/>
      <c r="X49" s="19"/>
      <c r="Y49" s="41"/>
      <c r="Z49" s="42"/>
      <c r="AA49" s="9">
        <v>97.452003000000005</v>
      </c>
      <c r="AB49" s="9">
        <v>0.99416000000000004</v>
      </c>
      <c r="AC49" s="19">
        <v>10628.775028</v>
      </c>
      <c r="AD49" s="41">
        <v>166630</v>
      </c>
      <c r="AE49" s="42">
        <v>590811</v>
      </c>
      <c r="AF49" s="54">
        <v>98.867996000000005</v>
      </c>
      <c r="AG49" s="54">
        <v>0.99450799999999995</v>
      </c>
      <c r="AH49" s="25">
        <v>11212.167095999999</v>
      </c>
      <c r="AI49" s="48">
        <v>192858</v>
      </c>
      <c r="AJ49" s="49">
        <v>908689</v>
      </c>
      <c r="AK49" s="25"/>
      <c r="AL49" s="25"/>
      <c r="AM49" s="25"/>
      <c r="AN49" s="48"/>
      <c r="AO49" s="49"/>
      <c r="AP49" s="54">
        <v>96.624001000000007</v>
      </c>
      <c r="AQ49" s="54">
        <v>0.99428300000000003</v>
      </c>
      <c r="AR49" s="25">
        <v>14470.912001999999</v>
      </c>
      <c r="AS49" s="48">
        <v>192858</v>
      </c>
      <c r="AT49" s="49">
        <v>1018444</v>
      </c>
    </row>
    <row r="50" spans="1:47" x14ac:dyDescent="0.2">
      <c r="A50" s="6"/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7" s="4" customFormat="1" x14ac:dyDescent="0.2"/>
    <row r="52" spans="1:47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7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7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  <c r="J54">
        <v>2233.5610350000002</v>
      </c>
      <c r="K54">
        <v>1.279541</v>
      </c>
      <c r="M54">
        <v>2233.5610350000002</v>
      </c>
      <c r="N54">
        <v>1.3781429999999999</v>
      </c>
      <c r="P54">
        <v>2233.5610350000002</v>
      </c>
      <c r="Q54">
        <v>1.3362289999999999</v>
      </c>
    </row>
    <row r="55" spans="1:47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  <c r="J55">
        <v>2845.2719729999999</v>
      </c>
      <c r="K55">
        <v>1.337324</v>
      </c>
      <c r="M55">
        <v>2845.2719729999999</v>
      </c>
      <c r="N55">
        <v>1.296513</v>
      </c>
      <c r="P55">
        <v>2845.2719729999999</v>
      </c>
      <c r="Q55">
        <v>1.289226</v>
      </c>
      <c r="AD55">
        <v>225.55299400000001</v>
      </c>
      <c r="AE55">
        <v>0.163573</v>
      </c>
      <c r="AF55">
        <v>133.395004</v>
      </c>
      <c r="AG55">
        <v>0.11622</v>
      </c>
      <c r="AN55">
        <v>1885.3599850000001</v>
      </c>
      <c r="AO55">
        <v>1.270729</v>
      </c>
      <c r="AQ55">
        <v>1885.3599850000001</v>
      </c>
      <c r="AR55">
        <v>1.267927</v>
      </c>
      <c r="AT55">
        <v>1885.3599850000001</v>
      </c>
      <c r="AU55">
        <v>1.2451749999999999</v>
      </c>
    </row>
    <row r="56" spans="1:47" x14ac:dyDescent="0.2">
      <c r="A56" s="9" t="s">
        <v>44</v>
      </c>
      <c r="B56" s="9" t="s">
        <v>43</v>
      </c>
      <c r="C56" s="9" t="s">
        <v>53</v>
      </c>
      <c r="D56" s="9" t="s">
        <v>33</v>
      </c>
      <c r="M56">
        <v>2214.8920899999998</v>
      </c>
      <c r="N56">
        <v>0.94780600000000004</v>
      </c>
      <c r="P56">
        <v>2214.8920899999998</v>
      </c>
      <c r="Q56">
        <v>1.013873</v>
      </c>
      <c r="AD56">
        <v>191.205994</v>
      </c>
      <c r="AE56">
        <v>0.118313</v>
      </c>
      <c r="AF56">
        <v>96.296997000000005</v>
      </c>
      <c r="AG56">
        <v>7.4704000000000007E-2</v>
      </c>
      <c r="AJ56">
        <v>225.55299400000001</v>
      </c>
      <c r="AK56">
        <v>0.168794</v>
      </c>
      <c r="AN56">
        <v>559.00799600000005</v>
      </c>
      <c r="AO56">
        <v>0.261353</v>
      </c>
      <c r="AQ56">
        <v>559.00799600000005</v>
      </c>
      <c r="AR56">
        <v>0.31661099999999998</v>
      </c>
      <c r="AT56">
        <v>559.00799600000005</v>
      </c>
      <c r="AU56">
        <v>0.27258599999999999</v>
      </c>
    </row>
    <row r="57" spans="1:47" x14ac:dyDescent="0.2">
      <c r="A57" s="9" t="s">
        <v>44</v>
      </c>
      <c r="B57" s="9" t="s">
        <v>54</v>
      </c>
      <c r="C57" s="9" t="s">
        <v>53</v>
      </c>
      <c r="D57" s="9" t="s">
        <v>33</v>
      </c>
      <c r="M57">
        <v>1704.3220209999999</v>
      </c>
      <c r="N57">
        <v>0.74845399999999995</v>
      </c>
      <c r="P57">
        <v>1704.3220209999999</v>
      </c>
      <c r="Q57">
        <v>0.74619800000000003</v>
      </c>
      <c r="AD57">
        <v>235.567001</v>
      </c>
      <c r="AE57">
        <v>0.12647700000000001</v>
      </c>
      <c r="AF57">
        <v>209.70399499999999</v>
      </c>
      <c r="AG57">
        <v>0.118011</v>
      </c>
      <c r="AJ57">
        <v>191.205994</v>
      </c>
      <c r="AK57">
        <v>0.11965000000000001</v>
      </c>
      <c r="AQ57">
        <v>574.31701699999996</v>
      </c>
      <c r="AR57">
        <v>0.248779</v>
      </c>
      <c r="AT57">
        <v>574.31701699999996</v>
      </c>
      <c r="AU57">
        <v>0.25116100000000002</v>
      </c>
    </row>
    <row r="58" spans="1:47" x14ac:dyDescent="0.2">
      <c r="J58">
        <f>SUM(J54:J55)</f>
        <v>5078.8330079999996</v>
      </c>
      <c r="M58">
        <v>1572.755005</v>
      </c>
      <c r="N58">
        <v>0.68883700000000003</v>
      </c>
      <c r="P58">
        <v>1572.755005</v>
      </c>
      <c r="Q58">
        <v>0.68942499999999995</v>
      </c>
      <c r="AD58">
        <v>323.35000600000001</v>
      </c>
      <c r="AE58">
        <v>0.16478200000000001</v>
      </c>
      <c r="AF58">
        <v>29.917998999999998</v>
      </c>
      <c r="AG58">
        <v>3.8246000000000002E-2</v>
      </c>
      <c r="AN58">
        <f>SUM(AN55:AN56)</f>
        <v>2444.3679810000003</v>
      </c>
      <c r="AQ58">
        <v>818.96301300000005</v>
      </c>
      <c r="AR58">
        <v>0.348298</v>
      </c>
      <c r="AT58">
        <v>818.96301300000005</v>
      </c>
      <c r="AU58">
        <v>0.35339799999999999</v>
      </c>
    </row>
    <row r="59" spans="1:47" x14ac:dyDescent="0.2">
      <c r="P59">
        <v>3085.209961</v>
      </c>
      <c r="Q59">
        <v>1.306864</v>
      </c>
      <c r="AD59">
        <v>1107.4959719999999</v>
      </c>
      <c r="AE59">
        <v>0.48895899999999998</v>
      </c>
      <c r="AF59">
        <v>73.837997000000001</v>
      </c>
      <c r="AG59">
        <v>5.5793000000000002E-2</v>
      </c>
      <c r="AJ59">
        <f>SUM(AJ56:AJ57)</f>
        <v>416.75898800000004</v>
      </c>
      <c r="AQ59">
        <v>3254.798096</v>
      </c>
      <c r="AR59">
        <v>1.3126119999999999</v>
      </c>
      <c r="AT59">
        <v>3254.798096</v>
      </c>
      <c r="AU59">
        <v>1.275811</v>
      </c>
    </row>
    <row r="60" spans="1:47" x14ac:dyDescent="0.2">
      <c r="M60">
        <f>SUM(M54:M58)</f>
        <v>10570.802123999998</v>
      </c>
      <c r="P60">
        <v>2417.6188959999999</v>
      </c>
      <c r="Q60">
        <v>0.99896600000000002</v>
      </c>
      <c r="AD60">
        <v>91.017998000000006</v>
      </c>
      <c r="AE60">
        <v>5.8664000000000001E-2</v>
      </c>
      <c r="AF60">
        <f>SUM(AF55:AF59)</f>
        <v>543.15199199999995</v>
      </c>
      <c r="AL60">
        <v>133.395004</v>
      </c>
      <c r="AM60">
        <v>0.11971999999999999</v>
      </c>
      <c r="AT60">
        <v>2012.496948</v>
      </c>
      <c r="AU60">
        <v>0.83061600000000002</v>
      </c>
    </row>
    <row r="61" spans="1:47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  <c r="J61">
        <v>1236.470947</v>
      </c>
      <c r="K61">
        <v>0.67708699999999999</v>
      </c>
      <c r="P61">
        <v>858.60497999999995</v>
      </c>
      <c r="Q61">
        <v>0.35778100000000002</v>
      </c>
      <c r="AD61">
        <v>77.505996999999994</v>
      </c>
      <c r="AE61">
        <v>4.7971E-2</v>
      </c>
      <c r="AL61">
        <v>96.296997000000005</v>
      </c>
      <c r="AM61">
        <v>7.2853000000000001E-2</v>
      </c>
      <c r="AQ61">
        <f>SUM(AQ55:AQ59)</f>
        <v>7092.4461069999998</v>
      </c>
      <c r="AT61">
        <v>2972.3400879999999</v>
      </c>
      <c r="AU61">
        <v>1.2477450000000001</v>
      </c>
    </row>
    <row r="62" spans="1:47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  <c r="J62">
        <v>1348.114014</v>
      </c>
      <c r="K62">
        <v>0.65833399999999997</v>
      </c>
      <c r="P62">
        <v>3043.4179690000001</v>
      </c>
      <c r="Q62">
        <v>1.266033</v>
      </c>
      <c r="AD62">
        <v>104.871002</v>
      </c>
      <c r="AE62">
        <v>6.1401999999999998E-2</v>
      </c>
      <c r="AG62">
        <v>225.55299400000001</v>
      </c>
      <c r="AH62">
        <v>0.162221</v>
      </c>
      <c r="AJ62">
        <v>225.55299400000001</v>
      </c>
      <c r="AK62">
        <v>0.162434</v>
      </c>
      <c r="AL62">
        <v>209.70399499999999</v>
      </c>
      <c r="AM62">
        <v>0.117898</v>
      </c>
      <c r="AT62">
        <v>520.54303000000004</v>
      </c>
      <c r="AU62">
        <v>0.23416300000000001</v>
      </c>
    </row>
    <row r="63" spans="1:47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  <c r="J63">
        <f>SUM(J61:J62)</f>
        <v>2584.584961</v>
      </c>
      <c r="P63">
        <v>866.31597899999997</v>
      </c>
      <c r="Q63">
        <v>0.39045000000000002</v>
      </c>
      <c r="AD63">
        <v>78.612999000000002</v>
      </c>
      <c r="AE63">
        <v>4.4950999999999998E-2</v>
      </c>
      <c r="AG63">
        <v>191.205994</v>
      </c>
      <c r="AH63">
        <v>0.111572</v>
      </c>
      <c r="AJ63">
        <v>191.205994</v>
      </c>
      <c r="AK63">
        <v>0.115228</v>
      </c>
      <c r="AL63">
        <v>29.917998999999998</v>
      </c>
      <c r="AM63">
        <v>3.5548999999999997E-2</v>
      </c>
      <c r="AT63">
        <v>1586.529053</v>
      </c>
      <c r="AU63">
        <v>0.63795500000000005</v>
      </c>
    </row>
    <row r="64" spans="1:47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  <c r="AD64">
        <v>14.779</v>
      </c>
      <c r="AE64">
        <v>1.6098999999999999E-2</v>
      </c>
      <c r="AG64">
        <v>235.567001</v>
      </c>
      <c r="AH64">
        <v>0.12520899999999999</v>
      </c>
      <c r="AJ64">
        <v>235.567001</v>
      </c>
      <c r="AK64">
        <v>0.121944</v>
      </c>
      <c r="AL64">
        <v>73.837997000000001</v>
      </c>
      <c r="AM64">
        <v>5.1528999999999998E-2</v>
      </c>
      <c r="AT64">
        <v>522.14300500000002</v>
      </c>
      <c r="AU64">
        <v>0.23363700000000001</v>
      </c>
    </row>
    <row r="65" spans="1:47" x14ac:dyDescent="0.2">
      <c r="A65" s="9" t="s">
        <v>75</v>
      </c>
      <c r="B65" s="9" t="s">
        <v>43</v>
      </c>
      <c r="C65" s="9" t="s">
        <v>53</v>
      </c>
      <c r="D65" s="9" t="s">
        <v>33</v>
      </c>
      <c r="P65">
        <f>SUM(P54:P63)</f>
        <v>20841.969908999999</v>
      </c>
      <c r="AD65">
        <v>10.34</v>
      </c>
      <c r="AE65">
        <v>1.5056999999999999E-2</v>
      </c>
      <c r="AG65">
        <v>323.35000600000001</v>
      </c>
      <c r="AH65">
        <v>0.16177900000000001</v>
      </c>
      <c r="AJ65">
        <v>323.35000600000001</v>
      </c>
      <c r="AK65">
        <v>0.15814400000000001</v>
      </c>
      <c r="AL65">
        <v>99.57</v>
      </c>
      <c r="AM65">
        <v>6.4701999999999996E-2</v>
      </c>
    </row>
    <row r="66" spans="1:47" x14ac:dyDescent="0.2">
      <c r="A66" s="9" t="s">
        <v>75</v>
      </c>
      <c r="B66" s="9" t="s">
        <v>54</v>
      </c>
      <c r="C66" s="9" t="s">
        <v>53</v>
      </c>
      <c r="D66" s="9" t="s">
        <v>33</v>
      </c>
      <c r="AD66">
        <v>14.051</v>
      </c>
      <c r="AE66">
        <v>1.8287999999999999E-2</v>
      </c>
      <c r="AG66">
        <v>1107.4959719999999</v>
      </c>
      <c r="AH66">
        <v>0.45083000000000001</v>
      </c>
      <c r="AJ66">
        <v>1107.4959719999999</v>
      </c>
      <c r="AK66">
        <v>0.44429400000000002</v>
      </c>
      <c r="AL66">
        <v>45.414000999999999</v>
      </c>
      <c r="AM66">
        <v>3.9161000000000001E-2</v>
      </c>
      <c r="AT66">
        <f>SUM(AT55:AT64)</f>
        <v>14706.498231000001</v>
      </c>
    </row>
    <row r="67" spans="1:47" x14ac:dyDescent="0.2">
      <c r="AD67">
        <v>10.612</v>
      </c>
      <c r="AE67">
        <v>1.5561999999999999E-2</v>
      </c>
      <c r="AG67">
        <f>SUM(AG62:AG66)</f>
        <v>2083.1719670000002</v>
      </c>
      <c r="AJ67">
        <v>91.017998000000006</v>
      </c>
      <c r="AK67">
        <v>5.8701999999999997E-2</v>
      </c>
      <c r="AL67">
        <v>70.856003000000001</v>
      </c>
      <c r="AM67">
        <v>5.5583E-2</v>
      </c>
    </row>
    <row r="68" spans="1:47" x14ac:dyDescent="0.2">
      <c r="AD68">
        <v>51.185001</v>
      </c>
      <c r="AE68">
        <v>3.4625000000000003E-2</v>
      </c>
      <c r="AJ68">
        <v>77.505996999999994</v>
      </c>
      <c r="AK68">
        <v>5.1991999999999997E-2</v>
      </c>
      <c r="AL68">
        <v>601.69201699999996</v>
      </c>
      <c r="AM68">
        <v>0.32772699999999999</v>
      </c>
    </row>
    <row r="69" spans="1:47" x14ac:dyDescent="0.2">
      <c r="AD69">
        <v>51.283000999999999</v>
      </c>
      <c r="AE69">
        <v>3.7401999999999998E-2</v>
      </c>
      <c r="AJ69">
        <v>104.871002</v>
      </c>
      <c r="AK69">
        <v>6.2449999999999999E-2</v>
      </c>
      <c r="AL69">
        <v>693.16302499999995</v>
      </c>
      <c r="AM69">
        <v>0.29259499999999999</v>
      </c>
    </row>
    <row r="70" spans="1:47" x14ac:dyDescent="0.2">
      <c r="AD70">
        <v>21.874001</v>
      </c>
      <c r="AE70">
        <v>2.5415E-2</v>
      </c>
      <c r="AJ70">
        <v>78.612999000000002</v>
      </c>
      <c r="AK70">
        <v>4.5629999999999997E-2</v>
      </c>
      <c r="AL70">
        <f>SUM(AL60:AL69)</f>
        <v>2053.8470379999999</v>
      </c>
    </row>
    <row r="71" spans="1:47" x14ac:dyDescent="0.2">
      <c r="C71">
        <v>1</v>
      </c>
      <c r="D71">
        <v>1624.6660159999999</v>
      </c>
      <c r="E71">
        <v>0.87298100000000001</v>
      </c>
      <c r="G71">
        <v>1</v>
      </c>
      <c r="H71">
        <v>1624.6660159999999</v>
      </c>
      <c r="I71">
        <v>0.857792</v>
      </c>
      <c r="L71">
        <v>328.658997</v>
      </c>
      <c r="M71">
        <v>0.27251399999999998</v>
      </c>
      <c r="O71">
        <v>328.658997</v>
      </c>
      <c r="P71">
        <v>0.27833999999999998</v>
      </c>
      <c r="R71">
        <v>328.658997</v>
      </c>
      <c r="S71">
        <v>0.28146500000000002</v>
      </c>
      <c r="V71">
        <v>2233.5610350000002</v>
      </c>
      <c r="W71">
        <v>1.3629020000000001</v>
      </c>
      <c r="Y71">
        <v>1088.901001</v>
      </c>
      <c r="Z71">
        <v>0.69064000000000003</v>
      </c>
      <c r="AB71">
        <v>1088.901001</v>
      </c>
      <c r="AC71">
        <v>0.70601499999999995</v>
      </c>
      <c r="AD71">
        <v>30.992000999999998</v>
      </c>
      <c r="AE71">
        <v>3.1399000000000003E-2</v>
      </c>
      <c r="AF71">
        <v>1088.901001</v>
      </c>
      <c r="AG71">
        <v>0.69644200000000001</v>
      </c>
      <c r="AJ71">
        <v>14.779</v>
      </c>
      <c r="AK71">
        <v>1.6303000000000002E-2</v>
      </c>
      <c r="AM71">
        <v>1266.5460210000001</v>
      </c>
      <c r="AN71">
        <v>0.86224100000000004</v>
      </c>
      <c r="AP71">
        <v>1266.5460210000001</v>
      </c>
      <c r="AQ71">
        <v>0.91164900000000004</v>
      </c>
    </row>
    <row r="72" spans="1:47" x14ac:dyDescent="0.2">
      <c r="C72">
        <v>2</v>
      </c>
      <c r="D72">
        <v>1976.088013</v>
      </c>
      <c r="E72">
        <v>1.441282</v>
      </c>
      <c r="G72">
        <v>2</v>
      </c>
      <c r="H72">
        <v>1976.088013</v>
      </c>
      <c r="I72">
        <v>1.5348850000000001</v>
      </c>
      <c r="L72">
        <v>227.43499800000001</v>
      </c>
      <c r="M72">
        <v>0.117891</v>
      </c>
      <c r="O72">
        <v>227.43499800000001</v>
      </c>
      <c r="P72">
        <v>0.119075</v>
      </c>
      <c r="R72">
        <v>227.28199799999999</v>
      </c>
      <c r="S72">
        <v>0.11679200000000001</v>
      </c>
      <c r="V72">
        <v>2845.2719729999999</v>
      </c>
      <c r="W72">
        <v>1.3649929999999999</v>
      </c>
      <c r="Y72">
        <v>882.60199</v>
      </c>
      <c r="Z72">
        <v>0.41830600000000001</v>
      </c>
      <c r="AB72">
        <v>881.09698500000002</v>
      </c>
      <c r="AC72">
        <v>0.43377300000000002</v>
      </c>
      <c r="AD72">
        <v>38.393002000000003</v>
      </c>
      <c r="AE72">
        <v>3.4692000000000001E-2</v>
      </c>
      <c r="AF72">
        <v>880.03601100000003</v>
      </c>
      <c r="AG72">
        <v>0.42670200000000003</v>
      </c>
      <c r="AJ72">
        <f>SUM(AJ62:AJ71)</f>
        <v>2449.958963</v>
      </c>
      <c r="AM72">
        <v>972.91302499999995</v>
      </c>
      <c r="AN72">
        <v>0.43007699999999999</v>
      </c>
      <c r="AP72">
        <v>971.68402100000003</v>
      </c>
      <c r="AQ72">
        <v>0.436253</v>
      </c>
      <c r="AT72">
        <v>2198.1289059999999</v>
      </c>
      <c r="AU72">
        <v>1.1960189999999999</v>
      </c>
    </row>
    <row r="73" spans="1:47" x14ac:dyDescent="0.2">
      <c r="C73">
        <v>3</v>
      </c>
      <c r="D73">
        <v>2622.1159670000002</v>
      </c>
      <c r="E73">
        <v>1.1522600000000001</v>
      </c>
      <c r="G73">
        <v>3</v>
      </c>
      <c r="H73">
        <v>2622.1159670000002</v>
      </c>
      <c r="I73">
        <v>2.0019070000000001</v>
      </c>
      <c r="L73">
        <f>SUM(L71:L72)</f>
        <v>556.09399499999995</v>
      </c>
      <c r="O73">
        <v>231.608002</v>
      </c>
      <c r="P73">
        <v>0.118385</v>
      </c>
      <c r="R73">
        <v>229.86399800000001</v>
      </c>
      <c r="S73">
        <v>0.118578</v>
      </c>
      <c r="V73">
        <v>2214.8920899999998</v>
      </c>
      <c r="W73">
        <v>1.00593</v>
      </c>
      <c r="Y73">
        <f>SUM(Y71:Y72)</f>
        <v>1971.5029909999998</v>
      </c>
      <c r="AB73">
        <v>1343.156982</v>
      </c>
      <c r="AC73">
        <v>0.61128800000000005</v>
      </c>
      <c r="AD73">
        <v>39.341000000000001</v>
      </c>
      <c r="AE73">
        <v>3.0841E-2</v>
      </c>
      <c r="AF73">
        <v>1343.003052</v>
      </c>
      <c r="AG73">
        <v>0.59635899999999997</v>
      </c>
      <c r="AJ73">
        <v>94.384003000000007</v>
      </c>
      <c r="AK73">
        <v>6.3571000000000003E-2</v>
      </c>
      <c r="AP73">
        <v>96.661002999999994</v>
      </c>
      <c r="AQ73">
        <v>7.4159000000000003E-2</v>
      </c>
      <c r="AT73">
        <v>2399.4399410000001</v>
      </c>
      <c r="AU73">
        <v>1.004392</v>
      </c>
    </row>
    <row r="74" spans="1:47" x14ac:dyDescent="0.2">
      <c r="C74">
        <v>4</v>
      </c>
      <c r="D74">
        <v>639.12701400000003</v>
      </c>
      <c r="E74">
        <v>0.44985700000000001</v>
      </c>
      <c r="H74">
        <v>639.09802200000001</v>
      </c>
      <c r="I74">
        <v>0.51965300000000003</v>
      </c>
      <c r="O74">
        <v>219.10299699999999</v>
      </c>
      <c r="P74">
        <v>0.111489</v>
      </c>
      <c r="R74">
        <v>194.83599899999999</v>
      </c>
      <c r="S74">
        <v>0.10337</v>
      </c>
      <c r="V74">
        <v>1704.3220209999999</v>
      </c>
      <c r="W74">
        <v>0.75707199999999997</v>
      </c>
      <c r="AB74">
        <v>1535.9110109999999</v>
      </c>
      <c r="AC74">
        <v>0.67347199999999996</v>
      </c>
      <c r="AD74">
        <v>37.887000999999998</v>
      </c>
      <c r="AE74">
        <v>3.1385000000000003E-2</v>
      </c>
      <c r="AF74">
        <v>1533.1970209999999</v>
      </c>
      <c r="AG74">
        <v>0.66551800000000005</v>
      </c>
      <c r="AJ74">
        <v>121.783997</v>
      </c>
      <c r="AK74">
        <v>8.0865000000000006E-2</v>
      </c>
      <c r="AM74">
        <f>SUM(AM71:AM72)</f>
        <v>2239.4590459999999</v>
      </c>
      <c r="AP74">
        <v>118.975998</v>
      </c>
      <c r="AQ74">
        <v>8.4963999999999998E-2</v>
      </c>
      <c r="AT74">
        <v>1438.237061</v>
      </c>
      <c r="AU74">
        <v>0.62167300000000003</v>
      </c>
    </row>
    <row r="75" spans="1:47" x14ac:dyDescent="0.2">
      <c r="C75">
        <v>5</v>
      </c>
      <c r="D75">
        <v>487.08999599999999</v>
      </c>
      <c r="E75">
        <v>0.417653</v>
      </c>
      <c r="H75">
        <v>487.08999599999999</v>
      </c>
      <c r="I75">
        <v>0.37672499999999998</v>
      </c>
      <c r="O75">
        <v>45.537998000000002</v>
      </c>
      <c r="P75">
        <v>3.3383000000000003E-2</v>
      </c>
      <c r="R75">
        <v>43.783000999999999</v>
      </c>
      <c r="S75">
        <v>3.1208E-2</v>
      </c>
      <c r="V75">
        <v>1572.755005</v>
      </c>
      <c r="W75">
        <v>0.69028</v>
      </c>
      <c r="Y75">
        <v>1088.901001</v>
      </c>
      <c r="Z75">
        <v>0.70014500000000002</v>
      </c>
      <c r="AB75">
        <v>1314.4820560000001</v>
      </c>
      <c r="AC75">
        <v>0.60835300000000003</v>
      </c>
      <c r="AD75">
        <v>36.834999000000003</v>
      </c>
      <c r="AE75">
        <v>3.0141999999999999E-2</v>
      </c>
      <c r="AF75">
        <v>1307.910034</v>
      </c>
      <c r="AG75">
        <v>0.55792200000000003</v>
      </c>
      <c r="AJ75">
        <v>1503.029053</v>
      </c>
      <c r="AK75">
        <v>0.63649900000000004</v>
      </c>
      <c r="AP75">
        <v>1502.3220209999999</v>
      </c>
      <c r="AQ75">
        <v>0.61945399999999995</v>
      </c>
      <c r="AT75">
        <v>1373.156982</v>
      </c>
      <c r="AU75">
        <v>0.58435999999999999</v>
      </c>
    </row>
    <row r="76" spans="1:47" x14ac:dyDescent="0.2">
      <c r="C76">
        <v>6</v>
      </c>
      <c r="D76">
        <v>3035.4589839999999</v>
      </c>
      <c r="E76">
        <v>3.183494</v>
      </c>
      <c r="H76">
        <f>SUM(H71:H75)</f>
        <v>7349.0580139999993</v>
      </c>
      <c r="O76">
        <f>SUM(O71:O75)</f>
        <v>1052.3429919999999</v>
      </c>
      <c r="R76">
        <v>65.663002000000006</v>
      </c>
      <c r="S76">
        <v>4.231E-2</v>
      </c>
      <c r="V76">
        <v>3085.209961</v>
      </c>
      <c r="W76">
        <v>1.3294600000000001</v>
      </c>
      <c r="Y76">
        <v>882.09698500000002</v>
      </c>
      <c r="Z76">
        <v>0.41297800000000001</v>
      </c>
      <c r="AB76">
        <v>1092.380981</v>
      </c>
      <c r="AC76">
        <v>0.48204999999999998</v>
      </c>
      <c r="AD76">
        <v>27.594000000000001</v>
      </c>
      <c r="AE76">
        <v>2.3623999999999999E-2</v>
      </c>
      <c r="AF76">
        <v>1071.0570070000001</v>
      </c>
      <c r="AG76">
        <v>0.50517100000000004</v>
      </c>
      <c r="AP76">
        <v>1023.783997</v>
      </c>
      <c r="AQ76">
        <v>0.422263</v>
      </c>
      <c r="AT76">
        <v>1653.704956</v>
      </c>
      <c r="AU76">
        <v>0.68025500000000005</v>
      </c>
    </row>
    <row r="77" spans="1:47" x14ac:dyDescent="0.2">
      <c r="C77">
        <v>7</v>
      </c>
      <c r="D77">
        <v>1262.5649410000001</v>
      </c>
      <c r="E77">
        <v>0.55825999999999998</v>
      </c>
      <c r="R77">
        <v>722.96899399999995</v>
      </c>
      <c r="S77">
        <v>0.31001800000000002</v>
      </c>
      <c r="V77">
        <v>2417.6188959999999</v>
      </c>
      <c r="W77">
        <v>1.014243</v>
      </c>
      <c r="Y77">
        <v>1343.899048</v>
      </c>
      <c r="Z77">
        <v>0.65437900000000004</v>
      </c>
      <c r="AB77">
        <v>141.43699599999999</v>
      </c>
      <c r="AC77">
        <v>7.8644000000000006E-2</v>
      </c>
      <c r="AD77">
        <v>102.754997</v>
      </c>
      <c r="AE77">
        <v>5.7884999999999999E-2</v>
      </c>
      <c r="AF77">
        <v>139.49899300000001</v>
      </c>
      <c r="AG77">
        <v>7.7229000000000006E-2</v>
      </c>
      <c r="AP77">
        <v>208.145996</v>
      </c>
      <c r="AQ77">
        <v>0.10199800000000001</v>
      </c>
      <c r="AT77">
        <v>456.87799100000001</v>
      </c>
      <c r="AU77">
        <v>0.209564</v>
      </c>
    </row>
    <row r="78" spans="1:47" x14ac:dyDescent="0.2">
      <c r="C78">
        <v>8</v>
      </c>
      <c r="D78">
        <v>560.06597899999997</v>
      </c>
      <c r="E78">
        <v>0.44397700000000001</v>
      </c>
      <c r="R78">
        <v>1300.698975</v>
      </c>
      <c r="S78">
        <v>0.52949199999999996</v>
      </c>
      <c r="V78">
        <v>858.60497999999995</v>
      </c>
      <c r="W78">
        <v>0.36136000000000001</v>
      </c>
      <c r="Y78">
        <v>1534.5429690000001</v>
      </c>
      <c r="Z78">
        <v>0.64588400000000001</v>
      </c>
      <c r="AB78">
        <v>298.78201300000001</v>
      </c>
      <c r="AC78">
        <v>0.142211</v>
      </c>
      <c r="AD78">
        <v>40.367001000000002</v>
      </c>
      <c r="AE78">
        <v>2.3259999999999999E-2</v>
      </c>
      <c r="AF78">
        <v>296.760986</v>
      </c>
      <c r="AG78">
        <v>0.13920399999999999</v>
      </c>
      <c r="AJ78">
        <f>SUM(AJ71:AJ75)</f>
        <v>4183.9350160000004</v>
      </c>
      <c r="AM78">
        <v>1266.5460210000001</v>
      </c>
      <c r="AN78">
        <v>0.889266</v>
      </c>
      <c r="AP78">
        <v>262.58700599999997</v>
      </c>
      <c r="AQ78">
        <v>0.124311</v>
      </c>
      <c r="AT78">
        <v>1261.11499</v>
      </c>
      <c r="AU78">
        <v>0.52776100000000004</v>
      </c>
    </row>
    <row r="79" spans="1:47" x14ac:dyDescent="0.2">
      <c r="C79">
        <v>9</v>
      </c>
      <c r="D79">
        <v>432.93499800000001</v>
      </c>
      <c r="E79">
        <v>0.370313</v>
      </c>
      <c r="R79">
        <v>978.637024</v>
      </c>
      <c r="S79">
        <v>0.38377299999999998</v>
      </c>
      <c r="V79">
        <v>3043.4179690000001</v>
      </c>
      <c r="W79">
        <v>1.288314</v>
      </c>
      <c r="Y79">
        <v>1319.1750489999999</v>
      </c>
      <c r="Z79">
        <v>0.54954000000000003</v>
      </c>
      <c r="AB79">
        <v>274.766998</v>
      </c>
      <c r="AC79">
        <v>0.129858</v>
      </c>
      <c r="AD79">
        <v>34.521000000000001</v>
      </c>
      <c r="AE79">
        <v>2.0757000000000001E-2</v>
      </c>
      <c r="AF79">
        <v>273.75201399999997</v>
      </c>
      <c r="AG79">
        <v>0.12753900000000001</v>
      </c>
      <c r="AM79">
        <v>971.70098900000005</v>
      </c>
      <c r="AN79">
        <v>0.43983699999999998</v>
      </c>
      <c r="AP79">
        <v>331.32101399999999</v>
      </c>
      <c r="AQ79">
        <v>0.149033</v>
      </c>
      <c r="AT79">
        <v>3233.2229000000002</v>
      </c>
      <c r="AU79">
        <v>1.299509</v>
      </c>
    </row>
    <row r="80" spans="1:47" x14ac:dyDescent="0.2">
      <c r="C80">
        <v>10</v>
      </c>
      <c r="D80">
        <v>162.671997</v>
      </c>
      <c r="E80">
        <v>0.105596</v>
      </c>
      <c r="H80">
        <v>1624.6660159999999</v>
      </c>
      <c r="I80">
        <v>0.91747699999999999</v>
      </c>
      <c r="R80">
        <v>19.565999999999999</v>
      </c>
      <c r="S80">
        <v>1.7253000000000001E-2</v>
      </c>
      <c r="V80">
        <v>866.31597899999997</v>
      </c>
      <c r="W80">
        <v>0.37534600000000001</v>
      </c>
      <c r="Y80">
        <f>SUM(Y75:Y79)</f>
        <v>6168.6150519999992</v>
      </c>
      <c r="AB80">
        <v>86.486000000000004</v>
      </c>
      <c r="AC80">
        <v>5.1785999999999999E-2</v>
      </c>
      <c r="AF80">
        <v>86.949996999999996</v>
      </c>
      <c r="AG80">
        <v>5.4037000000000002E-2</v>
      </c>
      <c r="AM80">
        <v>95.612999000000002</v>
      </c>
      <c r="AN80">
        <v>6.5759999999999999E-2</v>
      </c>
      <c r="AP80">
        <v>417.98098800000002</v>
      </c>
      <c r="AQ80">
        <v>0.18790200000000001</v>
      </c>
      <c r="AT80">
        <v>1693.869995</v>
      </c>
      <c r="AU80">
        <v>0.68773099999999998</v>
      </c>
    </row>
    <row r="81" spans="4:47" x14ac:dyDescent="0.2">
      <c r="H81">
        <v>1976.088013</v>
      </c>
      <c r="I81">
        <v>1.5601050000000001</v>
      </c>
      <c r="R81">
        <f>SUM(R71:R80)</f>
        <v>4111.9579880000001</v>
      </c>
      <c r="V81">
        <v>1063.1319579999999</v>
      </c>
      <c r="W81">
        <v>0.45773999999999998</v>
      </c>
      <c r="AB81">
        <f>SUM(AB71:AB80)</f>
        <v>8057.4010230000004</v>
      </c>
      <c r="AD81">
        <f>SUM(AD55:AD79)</f>
        <v>2997.9889670000002</v>
      </c>
      <c r="AF81">
        <v>65.838997000000006</v>
      </c>
      <c r="AG81">
        <v>4.2112999999999998E-2</v>
      </c>
      <c r="AM81">
        <v>123.50599699999999</v>
      </c>
      <c r="AN81">
        <v>7.9953999999999997E-2</v>
      </c>
      <c r="AP81">
        <v>130.83000200000001</v>
      </c>
      <c r="AQ81">
        <v>6.9495000000000001E-2</v>
      </c>
      <c r="AT81">
        <v>2690.1450199999999</v>
      </c>
      <c r="AU81">
        <v>1.1321920000000001</v>
      </c>
    </row>
    <row r="82" spans="4:47" x14ac:dyDescent="0.2">
      <c r="D82">
        <f>SUM(D71:D80)</f>
        <v>12802.783904999998</v>
      </c>
      <c r="H82">
        <f>SUM(H80:H81)</f>
        <v>3600.7540289999997</v>
      </c>
      <c r="V82">
        <v>1540.998047</v>
      </c>
      <c r="W82">
        <v>0.75876900000000003</v>
      </c>
      <c r="AF82">
        <v>79.464995999999999</v>
      </c>
      <c r="AG82">
        <v>5.0002999999999999E-2</v>
      </c>
      <c r="AM82">
        <v>1501.5699460000001</v>
      </c>
      <c r="AN82">
        <v>0.62606700000000004</v>
      </c>
      <c r="AP82">
        <v>144.36099200000001</v>
      </c>
      <c r="AQ82">
        <v>7.5162000000000007E-2</v>
      </c>
      <c r="AT82">
        <v>1189.241943</v>
      </c>
      <c r="AU82">
        <v>0.50835200000000003</v>
      </c>
    </row>
    <row r="83" spans="4:47" x14ac:dyDescent="0.2">
      <c r="V83">
        <v>1674.998047</v>
      </c>
      <c r="W83">
        <v>0.68110300000000001</v>
      </c>
      <c r="AF83">
        <v>83.665001000000004</v>
      </c>
      <c r="AG83">
        <v>5.1810000000000002E-2</v>
      </c>
      <c r="AM83">
        <v>1028.605957</v>
      </c>
      <c r="AN83">
        <v>0.428205</v>
      </c>
      <c r="AP83">
        <v>127.001999</v>
      </c>
      <c r="AQ83">
        <v>6.9338999999999998E-2</v>
      </c>
      <c r="AT83">
        <v>669.557007</v>
      </c>
      <c r="AU83">
        <v>0.29520999999999997</v>
      </c>
    </row>
    <row r="84" spans="4:47" x14ac:dyDescent="0.2">
      <c r="V84">
        <v>1720.390991</v>
      </c>
      <c r="W84">
        <v>0.78851099999999996</v>
      </c>
      <c r="AF84">
        <v>90.821999000000005</v>
      </c>
      <c r="AG84">
        <v>6.0589999999999998E-2</v>
      </c>
      <c r="AM84">
        <v>206.74299600000001</v>
      </c>
      <c r="AN84">
        <v>0.104252</v>
      </c>
      <c r="AP84">
        <v>197.53199799999999</v>
      </c>
      <c r="AQ84">
        <v>0.100649</v>
      </c>
      <c r="AT84">
        <v>692.41302499999995</v>
      </c>
      <c r="AU84">
        <v>0.30417699999999998</v>
      </c>
    </row>
    <row r="85" spans="4:47" x14ac:dyDescent="0.2">
      <c r="D85">
        <v>2198.1289059999999</v>
      </c>
      <c r="E85">
        <v>1.187014</v>
      </c>
      <c r="H85">
        <v>2198.1289059999999</v>
      </c>
      <c r="I85">
        <v>1.143642</v>
      </c>
      <c r="K85">
        <v>2198.1289059999999</v>
      </c>
      <c r="L85">
        <v>1.1992620000000001</v>
      </c>
      <c r="N85">
        <v>2198.1289059999999</v>
      </c>
      <c r="O85">
        <v>1.1960189999999999</v>
      </c>
      <c r="V85">
        <v>1296.5649410000001</v>
      </c>
      <c r="W85">
        <v>0.59196700000000002</v>
      </c>
      <c r="AF85">
        <v>91.555999999999997</v>
      </c>
      <c r="AG85">
        <v>6.3731999999999997E-2</v>
      </c>
      <c r="AM85">
        <v>262.86498999999998</v>
      </c>
      <c r="AN85">
        <v>0.120877</v>
      </c>
      <c r="AP85">
        <v>191.108994</v>
      </c>
      <c r="AQ85">
        <v>9.4572000000000003E-2</v>
      </c>
      <c r="AT85">
        <v>740.74798599999997</v>
      </c>
      <c r="AU85">
        <v>0.33642300000000003</v>
      </c>
    </row>
    <row r="86" spans="4:47" x14ac:dyDescent="0.2">
      <c r="D86">
        <v>2399.4399410000001</v>
      </c>
      <c r="E86">
        <v>1.003849</v>
      </c>
      <c r="H86">
        <v>2399.4399410000001</v>
      </c>
      <c r="I86">
        <v>1.010564</v>
      </c>
      <c r="K86">
        <v>2399.4399410000001</v>
      </c>
      <c r="L86">
        <v>1.007064</v>
      </c>
      <c r="N86">
        <v>2399.4399410000001</v>
      </c>
      <c r="O86">
        <v>1.004392</v>
      </c>
      <c r="V86">
        <v>1609.7650149999999</v>
      </c>
      <c r="W86">
        <v>0.70273799999999997</v>
      </c>
      <c r="AF86">
        <v>101.040001</v>
      </c>
      <c r="AG86">
        <v>5.7986000000000003E-2</v>
      </c>
      <c r="AM86">
        <v>330.27099600000003</v>
      </c>
      <c r="AN86">
        <v>0.149533</v>
      </c>
      <c r="AP86">
        <v>220.61599699999999</v>
      </c>
      <c r="AQ86">
        <v>0.109559</v>
      </c>
      <c r="AT86">
        <v>753.83801300000005</v>
      </c>
      <c r="AU86">
        <v>0.33858899999999997</v>
      </c>
    </row>
    <row r="87" spans="4:47" x14ac:dyDescent="0.2">
      <c r="H87">
        <v>1438.237061</v>
      </c>
      <c r="I87">
        <v>0.62358999999999998</v>
      </c>
      <c r="K87">
        <v>1438.237061</v>
      </c>
      <c r="L87">
        <v>0.62226300000000001</v>
      </c>
      <c r="N87">
        <v>1438.237061</v>
      </c>
      <c r="O87">
        <v>0.62167300000000003</v>
      </c>
      <c r="V87">
        <v>1512.3709719999999</v>
      </c>
      <c r="W87">
        <v>0.63445099999999999</v>
      </c>
      <c r="AF87">
        <v>104.046997</v>
      </c>
      <c r="AG87">
        <v>5.8972999999999998E-2</v>
      </c>
      <c r="AM87">
        <v>421.33599900000002</v>
      </c>
      <c r="AN87">
        <v>0.19533300000000001</v>
      </c>
      <c r="AP87">
        <v>250.516998</v>
      </c>
      <c r="AQ87">
        <v>0.11891</v>
      </c>
      <c r="AT87">
        <v>507.54599000000002</v>
      </c>
      <c r="AU87">
        <v>0.23597199999999999</v>
      </c>
    </row>
    <row r="88" spans="4:47" x14ac:dyDescent="0.2">
      <c r="H88">
        <v>1373.156982</v>
      </c>
      <c r="I88">
        <v>0.58126</v>
      </c>
      <c r="K88">
        <v>1373.156982</v>
      </c>
      <c r="L88">
        <v>0.58299100000000004</v>
      </c>
      <c r="N88">
        <v>1373.156982</v>
      </c>
      <c r="O88">
        <v>0.58435999999999999</v>
      </c>
      <c r="V88">
        <v>920.51397699999995</v>
      </c>
      <c r="W88">
        <v>0.41427799999999998</v>
      </c>
      <c r="AF88">
        <v>86.075996000000004</v>
      </c>
      <c r="AG88">
        <v>5.0088000000000001E-2</v>
      </c>
      <c r="AM88">
        <f>SUM(AM78:AM87)</f>
        <v>6208.7568900000006</v>
      </c>
      <c r="AP88">
        <v>113.356003</v>
      </c>
      <c r="AQ88">
        <v>6.2640000000000001E-2</v>
      </c>
      <c r="AT88">
        <v>452.03100599999999</v>
      </c>
      <c r="AU88">
        <v>0.21227299999999999</v>
      </c>
    </row>
    <row r="89" spans="4:47" x14ac:dyDescent="0.2">
      <c r="D89">
        <f>SUM(D85:D86)</f>
        <v>4597.5688470000005</v>
      </c>
      <c r="H89">
        <v>1653.704956</v>
      </c>
      <c r="I89">
        <v>0.67598400000000003</v>
      </c>
      <c r="K89">
        <v>1653.704956</v>
      </c>
      <c r="L89">
        <v>0.67168600000000001</v>
      </c>
      <c r="N89">
        <v>1653.704956</v>
      </c>
      <c r="O89">
        <v>0.68025500000000005</v>
      </c>
      <c r="V89">
        <v>900.54101600000001</v>
      </c>
      <c r="W89">
        <v>0.41902600000000001</v>
      </c>
      <c r="AF89">
        <v>94.122001999999995</v>
      </c>
      <c r="AG89">
        <v>5.1533000000000002E-2</v>
      </c>
      <c r="AP89">
        <v>109.60700199999999</v>
      </c>
      <c r="AQ89">
        <v>5.9672999999999997E-2</v>
      </c>
      <c r="AT89">
        <v>1140.104004</v>
      </c>
      <c r="AU89">
        <v>0.47188400000000003</v>
      </c>
    </row>
    <row r="90" spans="4:47" x14ac:dyDescent="0.2">
      <c r="K90">
        <v>456.87799100000001</v>
      </c>
      <c r="L90">
        <v>0.20941399999999999</v>
      </c>
      <c r="N90">
        <v>456.87799100000001</v>
      </c>
      <c r="O90">
        <v>0.209564</v>
      </c>
      <c r="V90">
        <v>1581.8360600000001</v>
      </c>
      <c r="W90">
        <v>0.65654199999999996</v>
      </c>
      <c r="AF90">
        <v>85.517998000000006</v>
      </c>
      <c r="AG90">
        <v>4.9296E-2</v>
      </c>
      <c r="AP90">
        <v>119.334</v>
      </c>
      <c r="AQ90">
        <v>6.2155000000000002E-2</v>
      </c>
      <c r="AT90">
        <v>1100.503052</v>
      </c>
      <c r="AU90">
        <v>0.46371099999999998</v>
      </c>
    </row>
    <row r="91" spans="4:47" x14ac:dyDescent="0.2">
      <c r="K91">
        <v>1261.11499</v>
      </c>
      <c r="L91">
        <v>0.54523999999999995</v>
      </c>
      <c r="N91">
        <v>1261.11499</v>
      </c>
      <c r="O91">
        <v>0.52776100000000004</v>
      </c>
      <c r="V91">
        <v>259.24700899999999</v>
      </c>
      <c r="W91">
        <v>0.14250299999999999</v>
      </c>
      <c r="AF91">
        <v>82.288002000000006</v>
      </c>
      <c r="AG91">
        <v>4.7064000000000002E-2</v>
      </c>
      <c r="AP91">
        <v>109.899002</v>
      </c>
      <c r="AQ91">
        <v>5.8321999999999999E-2</v>
      </c>
      <c r="AT91">
        <v>303.19101000000001</v>
      </c>
      <c r="AU91">
        <v>0.14426600000000001</v>
      </c>
    </row>
    <row r="92" spans="4:47" x14ac:dyDescent="0.2">
      <c r="H92">
        <f>SUM(H85:H89)</f>
        <v>9062.6678460000003</v>
      </c>
      <c r="K92">
        <v>3233.2229000000002</v>
      </c>
      <c r="L92">
        <v>1.299212</v>
      </c>
      <c r="N92">
        <v>3233.2229000000002</v>
      </c>
      <c r="O92">
        <v>1.299509</v>
      </c>
      <c r="V92">
        <v>242.615005</v>
      </c>
      <c r="W92">
        <v>0.143979</v>
      </c>
      <c r="AF92">
        <v>541.58502199999998</v>
      </c>
      <c r="AG92">
        <v>0.22825699999999999</v>
      </c>
      <c r="AP92">
        <v>658.23602300000005</v>
      </c>
      <c r="AQ92">
        <v>0.284943</v>
      </c>
      <c r="AT92">
        <v>290.08599900000002</v>
      </c>
      <c r="AU92">
        <v>0.135741</v>
      </c>
    </row>
    <row r="93" spans="4:47" x14ac:dyDescent="0.2">
      <c r="K93">
        <v>1693.869995</v>
      </c>
      <c r="L93">
        <v>0.68148799999999998</v>
      </c>
      <c r="N93">
        <v>1693.869995</v>
      </c>
      <c r="O93">
        <v>0.68773099999999998</v>
      </c>
      <c r="R93">
        <v>2233.5610350000002</v>
      </c>
      <c r="S93">
        <v>1.3629020000000001</v>
      </c>
      <c r="V93">
        <v>885.66400099999998</v>
      </c>
      <c r="W93">
        <v>0.37736799999999998</v>
      </c>
      <c r="AF93">
        <v>487.75201399999997</v>
      </c>
      <c r="AG93">
        <v>0.33349800000000002</v>
      </c>
      <c r="AP93">
        <v>73.455001999999993</v>
      </c>
      <c r="AQ93">
        <v>4.1202000000000003E-2</v>
      </c>
      <c r="AT93">
        <v>272.56601000000001</v>
      </c>
      <c r="AU93">
        <v>0.12828800000000001</v>
      </c>
    </row>
    <row r="94" spans="4:47" x14ac:dyDescent="0.2">
      <c r="K94">
        <v>2690.1450199999999</v>
      </c>
      <c r="L94">
        <v>1.1171500000000001</v>
      </c>
      <c r="N94">
        <v>2690.1450199999999</v>
      </c>
      <c r="O94">
        <v>1.1321920000000001</v>
      </c>
      <c r="R94">
        <v>2845.2719729999999</v>
      </c>
      <c r="S94">
        <v>1.3649929999999999</v>
      </c>
      <c r="V94">
        <v>1243.18103</v>
      </c>
      <c r="W94">
        <v>0.50339500000000004</v>
      </c>
      <c r="AF94">
        <v>113.577003</v>
      </c>
      <c r="AG94">
        <v>7.5382000000000005E-2</v>
      </c>
      <c r="AK94">
        <v>133.395004</v>
      </c>
      <c r="AL94">
        <v>0.11823500000000001</v>
      </c>
      <c r="AP94">
        <v>69.356003000000001</v>
      </c>
      <c r="AQ94">
        <v>3.9537000000000003E-2</v>
      </c>
      <c r="AT94">
        <v>620.08502199999998</v>
      </c>
      <c r="AU94">
        <v>0.27498</v>
      </c>
    </row>
    <row r="95" spans="4:47" x14ac:dyDescent="0.2">
      <c r="D95">
        <v>1294.496948</v>
      </c>
      <c r="E95">
        <v>0.68845500000000004</v>
      </c>
      <c r="G95">
        <v>1236.470947</v>
      </c>
      <c r="H95">
        <v>0.689998</v>
      </c>
      <c r="N95">
        <v>1189.241943</v>
      </c>
      <c r="O95">
        <v>0.50835200000000003</v>
      </c>
      <c r="R95">
        <v>2214.8920899999998</v>
      </c>
      <c r="S95">
        <v>1.00593</v>
      </c>
      <c r="V95">
        <v>350.21200599999997</v>
      </c>
      <c r="W95">
        <v>0.17651600000000001</v>
      </c>
      <c r="AF95">
        <v>87.892998000000006</v>
      </c>
      <c r="AG95">
        <v>6.6990999999999995E-2</v>
      </c>
      <c r="AK95">
        <v>96.296997000000005</v>
      </c>
      <c r="AL95">
        <v>7.4956999999999996E-2</v>
      </c>
      <c r="AP95">
        <v>64.740996999999993</v>
      </c>
      <c r="AQ95">
        <v>3.8331999999999998E-2</v>
      </c>
      <c r="AT95">
        <v>395.05999800000001</v>
      </c>
      <c r="AU95">
        <v>0.175289</v>
      </c>
    </row>
    <row r="96" spans="4:47" x14ac:dyDescent="0.2">
      <c r="D96">
        <v>254.36999499999999</v>
      </c>
      <c r="E96">
        <v>0.1416</v>
      </c>
      <c r="G96">
        <v>1348.114014</v>
      </c>
      <c r="H96">
        <v>0.60085599999999995</v>
      </c>
      <c r="K96">
        <f>SUM(K85:K94)</f>
        <v>18397.898742000001</v>
      </c>
      <c r="N96">
        <v>669.557007</v>
      </c>
      <c r="O96">
        <v>0.29520999999999997</v>
      </c>
      <c r="R96">
        <v>1704.3220209999999</v>
      </c>
      <c r="S96">
        <v>0.75707199999999997</v>
      </c>
      <c r="V96">
        <f>SUM(V71:V95)</f>
        <v>37643.999984000002</v>
      </c>
      <c r="AK96">
        <v>209.70399499999999</v>
      </c>
      <c r="AL96">
        <v>0.12013699999999999</v>
      </c>
      <c r="AP96">
        <f>SUM(AP71:AP95)</f>
        <v>8779.9590770000032</v>
      </c>
      <c r="AT96">
        <v>391.51998900000001</v>
      </c>
      <c r="AU96">
        <v>0.18764600000000001</v>
      </c>
    </row>
    <row r="97" spans="4:46" x14ac:dyDescent="0.2">
      <c r="D97">
        <f>SUM(D95:D96)</f>
        <v>1548.866943</v>
      </c>
      <c r="G97">
        <v>1720.0660399999999</v>
      </c>
      <c r="H97">
        <v>0.74892099999999995</v>
      </c>
      <c r="N97">
        <v>692.41302499999995</v>
      </c>
      <c r="O97">
        <v>0.30417699999999998</v>
      </c>
      <c r="R97">
        <v>1572.755005</v>
      </c>
      <c r="S97">
        <v>0.69028</v>
      </c>
      <c r="AF97">
        <f>SUM(AF71:AF95)</f>
        <v>10216.311141999997</v>
      </c>
      <c r="AK97">
        <v>29.917998999999998</v>
      </c>
      <c r="AL97">
        <v>3.6316000000000001E-2</v>
      </c>
    </row>
    <row r="98" spans="4:46" x14ac:dyDescent="0.2">
      <c r="G98">
        <v>1426.655029</v>
      </c>
      <c r="H98">
        <v>0.65621600000000002</v>
      </c>
      <c r="N98">
        <v>740.74798599999997</v>
      </c>
      <c r="O98">
        <v>0.33642300000000003</v>
      </c>
      <c r="R98">
        <v>3085.209961</v>
      </c>
      <c r="S98">
        <v>1.3294600000000001</v>
      </c>
      <c r="AK98">
        <v>73.837997000000001</v>
      </c>
      <c r="AL98">
        <v>5.4364000000000003E-2</v>
      </c>
      <c r="AT98">
        <f>SUM(AT72:AT96)</f>
        <v>27916.388795999999</v>
      </c>
    </row>
    <row r="99" spans="4:46" x14ac:dyDescent="0.2">
      <c r="D99">
        <v>1294.496948</v>
      </c>
      <c r="E99">
        <v>0.68926900000000002</v>
      </c>
      <c r="G99">
        <v>3601.9309079999998</v>
      </c>
      <c r="H99">
        <v>1.509978</v>
      </c>
      <c r="N99">
        <v>753.83801300000005</v>
      </c>
      <c r="O99">
        <v>0.33858899999999997</v>
      </c>
      <c r="R99">
        <v>2417.6188959999999</v>
      </c>
      <c r="S99">
        <v>1.014243</v>
      </c>
      <c r="AK99">
        <v>99.57</v>
      </c>
      <c r="AL99">
        <v>6.3288999999999998E-2</v>
      </c>
    </row>
    <row r="100" spans="4:46" x14ac:dyDescent="0.2">
      <c r="D100">
        <v>254.36999499999999</v>
      </c>
      <c r="E100">
        <v>0.146596</v>
      </c>
      <c r="G100">
        <f>SUM(G95:G99)</f>
        <v>9333.236938</v>
      </c>
      <c r="N100">
        <v>507.54599000000002</v>
      </c>
      <c r="O100">
        <v>0.23597199999999999</v>
      </c>
      <c r="R100">
        <v>858.60497999999995</v>
      </c>
      <c r="S100">
        <v>0.36136000000000001</v>
      </c>
      <c r="AK100">
        <v>45.414000999999999</v>
      </c>
      <c r="AL100">
        <v>3.8587999999999997E-2</v>
      </c>
      <c r="AP100">
        <v>1885.3599850000001</v>
      </c>
      <c r="AQ100">
        <v>1.4073370000000001</v>
      </c>
    </row>
    <row r="101" spans="4:46" x14ac:dyDescent="0.2">
      <c r="D101">
        <v>663.49499500000002</v>
      </c>
      <c r="E101">
        <v>0.31717899999999999</v>
      </c>
      <c r="N101">
        <v>452.03100599999999</v>
      </c>
      <c r="O101">
        <v>0.21227299999999999</v>
      </c>
      <c r="R101">
        <v>3043.4179690000001</v>
      </c>
      <c r="S101">
        <v>1.288314</v>
      </c>
      <c r="AK101">
        <v>70.856003000000001</v>
      </c>
      <c r="AL101">
        <v>5.0050999999999998E-2</v>
      </c>
      <c r="AP101">
        <v>559.00799600000005</v>
      </c>
      <c r="AQ101">
        <v>0.25619999999999998</v>
      </c>
    </row>
    <row r="102" spans="4:46" x14ac:dyDescent="0.2">
      <c r="D102">
        <v>900.47399900000005</v>
      </c>
      <c r="E102">
        <v>0.49987300000000001</v>
      </c>
      <c r="N102">
        <v>1140.104004</v>
      </c>
      <c r="O102">
        <v>0.47188400000000003</v>
      </c>
      <c r="R102">
        <v>866.31597899999997</v>
      </c>
      <c r="S102">
        <v>0.37534600000000001</v>
      </c>
      <c r="AK102">
        <v>601.69201699999996</v>
      </c>
      <c r="AL102">
        <v>0.26370500000000002</v>
      </c>
      <c r="AP102">
        <v>574.31701699999996</v>
      </c>
      <c r="AQ102">
        <v>0.247866</v>
      </c>
    </row>
    <row r="103" spans="4:46" x14ac:dyDescent="0.2">
      <c r="D103">
        <v>628.33898899999997</v>
      </c>
      <c r="E103">
        <v>0.28608800000000001</v>
      </c>
      <c r="N103">
        <v>1100.503052</v>
      </c>
      <c r="O103">
        <v>0.46371099999999998</v>
      </c>
      <c r="R103">
        <v>1063.1319579999999</v>
      </c>
      <c r="S103">
        <v>0.45773999999999998</v>
      </c>
      <c r="AK103">
        <v>693.16302499999995</v>
      </c>
      <c r="AL103">
        <v>0.306288</v>
      </c>
      <c r="AP103">
        <v>818.96301300000005</v>
      </c>
      <c r="AQ103">
        <v>0.35836200000000001</v>
      </c>
    </row>
    <row r="104" spans="4:46" x14ac:dyDescent="0.2">
      <c r="D104">
        <f>SUM(D99:D103)</f>
        <v>3741.1749259999997</v>
      </c>
      <c r="N104">
        <v>303.19101000000001</v>
      </c>
      <c r="O104">
        <v>0.14426600000000001</v>
      </c>
      <c r="R104">
        <v>1540.998047</v>
      </c>
      <c r="S104">
        <v>0.75876900000000003</v>
      </c>
      <c r="AK104">
        <v>16.587</v>
      </c>
      <c r="AL104">
        <v>1.8103000000000001E-2</v>
      </c>
      <c r="AP104">
        <v>3254.798096</v>
      </c>
      <c r="AQ104">
        <v>1.3266659999999999</v>
      </c>
    </row>
    <row r="105" spans="4:46" x14ac:dyDescent="0.2">
      <c r="N105">
        <v>290.08599900000002</v>
      </c>
      <c r="O105">
        <v>0.135741</v>
      </c>
      <c r="R105">
        <v>1674.998047</v>
      </c>
      <c r="S105">
        <v>0.68110300000000001</v>
      </c>
      <c r="AK105">
        <v>21.422999999999998</v>
      </c>
      <c r="AL105">
        <v>2.0552999999999998E-2</v>
      </c>
      <c r="AP105">
        <v>2012.496948</v>
      </c>
      <c r="AQ105">
        <v>0.83486499999999997</v>
      </c>
    </row>
    <row r="106" spans="4:46" x14ac:dyDescent="0.2">
      <c r="N106">
        <v>272.56601000000001</v>
      </c>
      <c r="O106">
        <v>0.12828800000000001</v>
      </c>
      <c r="R106">
        <v>1720.390991</v>
      </c>
      <c r="S106">
        <v>0.78851099999999996</v>
      </c>
      <c r="AK106">
        <v>41.375999</v>
      </c>
      <c r="AL106">
        <v>2.8915E-2</v>
      </c>
      <c r="AP106">
        <v>2972.3400879999999</v>
      </c>
      <c r="AQ106">
        <v>1.255571</v>
      </c>
    </row>
    <row r="107" spans="4:46" x14ac:dyDescent="0.2">
      <c r="N107">
        <v>620.08502199999998</v>
      </c>
      <c r="O107">
        <v>0.27498</v>
      </c>
      <c r="R107">
        <v>1296.5649410000001</v>
      </c>
      <c r="S107">
        <v>0.59196700000000002</v>
      </c>
      <c r="AK107">
        <v>49.347999999999999</v>
      </c>
      <c r="AL107">
        <v>3.3194000000000001E-2</v>
      </c>
      <c r="AP107">
        <v>520.54303000000004</v>
      </c>
      <c r="AQ107">
        <v>0.23243900000000001</v>
      </c>
    </row>
    <row r="108" spans="4:46" x14ac:dyDescent="0.2">
      <c r="D108">
        <v>1294.496948</v>
      </c>
      <c r="E108">
        <v>0.69003700000000001</v>
      </c>
      <c r="G108">
        <v>1294.496948</v>
      </c>
      <c r="H108">
        <v>0.69767100000000004</v>
      </c>
      <c r="J108">
        <v>1007.078979</v>
      </c>
      <c r="K108">
        <v>0.64719499999999996</v>
      </c>
      <c r="M108">
        <v>1236.470947</v>
      </c>
      <c r="N108">
        <v>0.708619</v>
      </c>
      <c r="O108">
        <v>0.175289</v>
      </c>
      <c r="R108">
        <v>1609.7650149999999</v>
      </c>
      <c r="S108">
        <v>0.70273799999999997</v>
      </c>
      <c r="AK108">
        <v>52.661999000000002</v>
      </c>
      <c r="AL108">
        <v>3.6457999999999997E-2</v>
      </c>
      <c r="AP108">
        <v>1586.529053</v>
      </c>
      <c r="AQ108">
        <v>0.63355300000000003</v>
      </c>
    </row>
    <row r="109" spans="4:46" x14ac:dyDescent="0.2">
      <c r="D109">
        <v>254.36999499999999</v>
      </c>
      <c r="E109">
        <v>0.14224400000000001</v>
      </c>
      <c r="G109">
        <v>254.36999499999999</v>
      </c>
      <c r="H109">
        <v>0.147594</v>
      </c>
      <c r="J109">
        <v>919.93902600000001</v>
      </c>
      <c r="K109">
        <v>0.44089899999999999</v>
      </c>
      <c r="M109">
        <v>1348.114014</v>
      </c>
      <c r="N109">
        <v>0.59630799999999995</v>
      </c>
      <c r="O109">
        <v>0.18764600000000001</v>
      </c>
      <c r="R109">
        <v>1512.3709719999999</v>
      </c>
      <c r="S109">
        <v>0.63445099999999999</v>
      </c>
      <c r="AK109">
        <v>66.593001999999998</v>
      </c>
      <c r="AL109">
        <v>4.3860000000000003E-2</v>
      </c>
      <c r="AP109">
        <v>522.14300500000002</v>
      </c>
      <c r="AQ109">
        <v>0.23513200000000001</v>
      </c>
    </row>
    <row r="110" spans="4:46" x14ac:dyDescent="0.2">
      <c r="D110">
        <v>663.49499500000002</v>
      </c>
      <c r="E110">
        <v>0.32734200000000002</v>
      </c>
      <c r="G110">
        <v>663.49499500000002</v>
      </c>
      <c r="H110">
        <v>0.32889000000000002</v>
      </c>
      <c r="J110">
        <v>211.229996</v>
      </c>
      <c r="K110">
        <v>0.11848400000000001</v>
      </c>
      <c r="M110">
        <v>1720.0660399999999</v>
      </c>
      <c r="N110">
        <v>0.78958899999999999</v>
      </c>
      <c r="R110">
        <v>920.51397699999995</v>
      </c>
      <c r="S110">
        <v>0.41427799999999998</v>
      </c>
      <c r="AK110">
        <v>383.78900099999998</v>
      </c>
      <c r="AL110">
        <v>0.17097599999999999</v>
      </c>
      <c r="AP110">
        <v>357.64300500000002</v>
      </c>
      <c r="AQ110">
        <v>0.171177</v>
      </c>
    </row>
    <row r="111" spans="4:46" x14ac:dyDescent="0.2">
      <c r="D111">
        <v>900.47399900000005</v>
      </c>
      <c r="E111">
        <v>0.41484799999999999</v>
      </c>
      <c r="G111">
        <v>900.47399900000005</v>
      </c>
      <c r="H111">
        <v>0.42132900000000001</v>
      </c>
      <c r="J111">
        <v>175.63900799999999</v>
      </c>
      <c r="K111">
        <v>9.7480999999999998E-2</v>
      </c>
      <c r="M111">
        <v>1426.655029</v>
      </c>
      <c r="N111">
        <v>0.69497799999999998</v>
      </c>
      <c r="R111">
        <v>900.54101600000001</v>
      </c>
      <c r="S111">
        <v>0.41902600000000001</v>
      </c>
      <c r="AK111">
        <v>370.5</v>
      </c>
      <c r="AL111">
        <v>0.165265</v>
      </c>
      <c r="AP111">
        <v>300.61498999999998</v>
      </c>
      <c r="AQ111">
        <v>0.13902400000000001</v>
      </c>
    </row>
    <row r="112" spans="4:46" x14ac:dyDescent="0.2">
      <c r="D112">
        <v>628.33898899999997</v>
      </c>
      <c r="E112">
        <v>0.28118300000000002</v>
      </c>
      <c r="G112">
        <v>628.33898899999997</v>
      </c>
      <c r="H112">
        <v>0.29894999999999999</v>
      </c>
      <c r="J112">
        <v>239.36700400000001</v>
      </c>
      <c r="K112">
        <v>0.12619</v>
      </c>
      <c r="M112">
        <v>3601.9309079999998</v>
      </c>
      <c r="N112">
        <v>1.4997879999999999</v>
      </c>
      <c r="R112">
        <v>1581.8360600000001</v>
      </c>
      <c r="S112">
        <v>0.65654199999999996</v>
      </c>
      <c r="AK112">
        <v>344.92999300000002</v>
      </c>
      <c r="AL112">
        <v>0.15341199999999999</v>
      </c>
      <c r="AP112">
        <v>261.364014</v>
      </c>
      <c r="AQ112">
        <v>0.122777</v>
      </c>
    </row>
    <row r="113" spans="4:43" x14ac:dyDescent="0.2">
      <c r="D113">
        <v>552.70800799999995</v>
      </c>
      <c r="E113">
        <v>0.24890300000000001</v>
      </c>
      <c r="G113">
        <v>552.70800799999995</v>
      </c>
      <c r="H113">
        <v>0.25652700000000001</v>
      </c>
      <c r="J113">
        <v>259.32299799999998</v>
      </c>
      <c r="K113">
        <v>0.12961</v>
      </c>
      <c r="M113">
        <v>1653.984009</v>
      </c>
      <c r="N113">
        <v>0.79011799999999999</v>
      </c>
      <c r="R113">
        <v>259.24700899999999</v>
      </c>
      <c r="S113">
        <v>0.14250299999999999</v>
      </c>
      <c r="AK113">
        <v>127.25099899999999</v>
      </c>
      <c r="AL113">
        <v>6.2281999999999997E-2</v>
      </c>
      <c r="AP113">
        <v>286.22100799999998</v>
      </c>
      <c r="AQ113">
        <v>0.13225300000000001</v>
      </c>
    </row>
    <row r="114" spans="4:43" x14ac:dyDescent="0.2">
      <c r="D114">
        <v>621.853027</v>
      </c>
      <c r="E114">
        <v>0.27995900000000001</v>
      </c>
      <c r="G114">
        <v>621.853027</v>
      </c>
      <c r="H114">
        <v>0.27860400000000002</v>
      </c>
      <c r="J114">
        <v>160.604996</v>
      </c>
      <c r="K114">
        <v>8.9687000000000003E-2</v>
      </c>
      <c r="M114">
        <v>403.72799700000002</v>
      </c>
      <c r="N114">
        <v>0.19042100000000001</v>
      </c>
      <c r="R114">
        <v>242.615005</v>
      </c>
      <c r="S114">
        <v>0.143979</v>
      </c>
      <c r="AK114">
        <v>119.001999</v>
      </c>
      <c r="AL114">
        <v>6.0789000000000003E-2</v>
      </c>
      <c r="AP114">
        <v>297.75201399999997</v>
      </c>
      <c r="AQ114">
        <v>0.132939</v>
      </c>
    </row>
    <row r="115" spans="4:43" x14ac:dyDescent="0.2">
      <c r="D115">
        <v>800.81897000000004</v>
      </c>
      <c r="E115">
        <v>0.35615999999999998</v>
      </c>
      <c r="G115">
        <v>800.81897000000004</v>
      </c>
      <c r="H115">
        <v>0.36554900000000001</v>
      </c>
      <c r="J115">
        <v>513.34198000000004</v>
      </c>
      <c r="K115">
        <v>0.225026</v>
      </c>
      <c r="M115">
        <v>1522.0649410000001</v>
      </c>
      <c r="N115">
        <v>0.62749299999999997</v>
      </c>
      <c r="R115">
        <v>885.66400099999998</v>
      </c>
      <c r="S115">
        <v>0.37736799999999998</v>
      </c>
      <c r="AK115">
        <v>94.675003000000004</v>
      </c>
      <c r="AL115">
        <v>5.0306999999999998E-2</v>
      </c>
      <c r="AP115">
        <v>493.83801299999999</v>
      </c>
      <c r="AQ115">
        <v>0.212371</v>
      </c>
    </row>
    <row r="116" spans="4:43" x14ac:dyDescent="0.2">
      <c r="D116">
        <v>62.853999999999999</v>
      </c>
      <c r="E116">
        <v>3.9475000000000003E-2</v>
      </c>
      <c r="G116">
        <v>62.853999999999999</v>
      </c>
      <c r="H116">
        <v>4.5749999999999999E-2</v>
      </c>
      <c r="J116">
        <v>154.96800200000001</v>
      </c>
      <c r="K116">
        <v>8.1037999999999999E-2</v>
      </c>
      <c r="M116">
        <v>1766.915039</v>
      </c>
      <c r="N116">
        <v>0.75583</v>
      </c>
      <c r="R116">
        <v>1243.18103</v>
      </c>
      <c r="S116">
        <v>0.50339500000000004</v>
      </c>
      <c r="AK116">
        <v>82.397002999999998</v>
      </c>
      <c r="AL116">
        <v>4.4377E-2</v>
      </c>
      <c r="AP116">
        <v>509.98998999999998</v>
      </c>
      <c r="AQ116">
        <v>0.21166199999999999</v>
      </c>
    </row>
    <row r="117" spans="4:43" x14ac:dyDescent="0.2">
      <c r="D117">
        <v>55.137999999999998</v>
      </c>
      <c r="E117">
        <v>3.9134000000000002E-2</v>
      </c>
      <c r="G117">
        <v>55.137999999999998</v>
      </c>
      <c r="H117">
        <v>3.8287000000000002E-2</v>
      </c>
      <c r="J117">
        <v>127.043999</v>
      </c>
      <c r="K117">
        <v>6.7835999999999994E-2</v>
      </c>
      <c r="M117">
        <v>688.71398899999997</v>
      </c>
      <c r="N117">
        <v>0.29946</v>
      </c>
      <c r="R117">
        <v>350.21200599999997</v>
      </c>
      <c r="S117">
        <v>0.17651600000000001</v>
      </c>
      <c r="AK117">
        <v>26.936001000000001</v>
      </c>
      <c r="AL117">
        <v>1.8134000000000001E-2</v>
      </c>
      <c r="AP117">
        <v>712.59399399999995</v>
      </c>
      <c r="AQ117">
        <v>0.29955799999999999</v>
      </c>
    </row>
    <row r="118" spans="4:43" x14ac:dyDescent="0.2">
      <c r="D118">
        <f>SUM(D108:D117)</f>
        <v>5834.5469309999999</v>
      </c>
      <c r="G118">
        <v>64.488997999999995</v>
      </c>
      <c r="H118">
        <v>4.0257000000000001E-2</v>
      </c>
      <c r="J118">
        <v>138.60600299999999</v>
      </c>
      <c r="K118">
        <v>7.7352000000000004E-2</v>
      </c>
      <c r="M118">
        <v>2661.9289549999999</v>
      </c>
      <c r="N118">
        <v>1.085772</v>
      </c>
      <c r="AK118">
        <v>130.266998</v>
      </c>
      <c r="AL118">
        <v>6.4819000000000002E-2</v>
      </c>
      <c r="AP118">
        <v>655.03301999999996</v>
      </c>
      <c r="AQ118">
        <v>0.27859299999999998</v>
      </c>
    </row>
    <row r="119" spans="4:43" x14ac:dyDescent="0.2">
      <c r="G119">
        <v>335.14898699999998</v>
      </c>
      <c r="H119">
        <v>0.14874999999999999</v>
      </c>
      <c r="J119">
        <v>152.58500699999999</v>
      </c>
      <c r="K119">
        <v>8.2268999999999995E-2</v>
      </c>
      <c r="M119">
        <v>1166.4770510000001</v>
      </c>
      <c r="N119">
        <v>0.51597899999999997</v>
      </c>
      <c r="AP119">
        <v>61.526001000000001</v>
      </c>
      <c r="AQ119">
        <v>3.9190000000000003E-2</v>
      </c>
    </row>
    <row r="120" spans="4:43" x14ac:dyDescent="0.2">
      <c r="G120">
        <v>342.38000499999998</v>
      </c>
      <c r="H120">
        <v>0.15330099999999999</v>
      </c>
      <c r="J120">
        <v>1074.534058</v>
      </c>
      <c r="K120">
        <v>0.467088</v>
      </c>
      <c r="M120">
        <v>609.71997099999999</v>
      </c>
      <c r="N120">
        <v>0.28068399999999999</v>
      </c>
      <c r="R120">
        <f>SUM(R93:R117)</f>
        <v>37643.999984000002</v>
      </c>
      <c r="AK120">
        <f>SUM(AK94:AK118)</f>
        <v>3981.5830349999997</v>
      </c>
      <c r="AP120">
        <v>65.670997999999997</v>
      </c>
      <c r="AQ120">
        <v>4.0300000000000002E-2</v>
      </c>
    </row>
    <row r="121" spans="4:43" x14ac:dyDescent="0.2">
      <c r="G121">
        <v>351.29998799999998</v>
      </c>
      <c r="H121">
        <v>0.163299</v>
      </c>
      <c r="J121">
        <v>1130.119995</v>
      </c>
      <c r="K121">
        <v>0.51196600000000003</v>
      </c>
      <c r="M121">
        <v>639.14099099999999</v>
      </c>
      <c r="N121">
        <v>0.29799900000000001</v>
      </c>
      <c r="AP121">
        <v>56.390999000000001</v>
      </c>
      <c r="AQ121">
        <v>3.6842E-2</v>
      </c>
    </row>
    <row r="122" spans="4:43" x14ac:dyDescent="0.2">
      <c r="D122">
        <v>1236.470947</v>
      </c>
      <c r="E122">
        <v>0.690608</v>
      </c>
      <c r="G122">
        <v>284.449005</v>
      </c>
      <c r="H122">
        <v>0.13746700000000001</v>
      </c>
      <c r="J122">
        <v>106.35700199999999</v>
      </c>
      <c r="K122">
        <v>6.7225999999999994E-2</v>
      </c>
      <c r="M122">
        <v>479.39498900000001</v>
      </c>
      <c r="N122">
        <v>0.21798300000000001</v>
      </c>
      <c r="AP122">
        <v>13.087</v>
      </c>
      <c r="AQ122">
        <v>1.3435000000000001E-2</v>
      </c>
    </row>
    <row r="123" spans="4:43" x14ac:dyDescent="0.2">
      <c r="D123">
        <v>1348.114014</v>
      </c>
      <c r="E123">
        <v>0.614927</v>
      </c>
      <c r="G123">
        <v>312.86099200000001</v>
      </c>
      <c r="H123">
        <v>0.145681</v>
      </c>
      <c r="J123">
        <v>107.11900300000001</v>
      </c>
      <c r="K123">
        <v>7.4736999999999998E-2</v>
      </c>
      <c r="M123">
        <v>470.466003</v>
      </c>
      <c r="N123">
        <v>0.216338</v>
      </c>
      <c r="AP123">
        <v>16.774999999999999</v>
      </c>
      <c r="AQ123">
        <v>1.4307E-2</v>
      </c>
    </row>
    <row r="124" spans="4:43" x14ac:dyDescent="0.2">
      <c r="D124">
        <v>1720.0660399999999</v>
      </c>
      <c r="E124">
        <v>0.76343099999999997</v>
      </c>
      <c r="G124">
        <v>313.54901100000001</v>
      </c>
      <c r="H124">
        <v>0.147956</v>
      </c>
      <c r="J124">
        <v>100.914001</v>
      </c>
      <c r="K124">
        <v>6.2435999999999998E-2</v>
      </c>
      <c r="M124">
        <v>2669.014893</v>
      </c>
      <c r="N124">
        <v>1.116382</v>
      </c>
      <c r="AP124">
        <v>52.27</v>
      </c>
      <c r="AQ124">
        <v>3.2355000000000002E-2</v>
      </c>
    </row>
    <row r="125" spans="4:43" x14ac:dyDescent="0.2">
      <c r="D125">
        <v>1426.655029</v>
      </c>
      <c r="E125">
        <v>0.62733099999999997</v>
      </c>
      <c r="G125">
        <v>314.65100100000001</v>
      </c>
      <c r="H125">
        <v>0.14840100000000001</v>
      </c>
      <c r="J125">
        <v>106.07399700000001</v>
      </c>
      <c r="K125">
        <v>7.0690000000000003E-2</v>
      </c>
      <c r="M125">
        <v>1378.159058</v>
      </c>
      <c r="N125">
        <v>0.56806599999999996</v>
      </c>
    </row>
    <row r="126" spans="4:43" x14ac:dyDescent="0.2">
      <c r="D126">
        <v>3601.9309079999998</v>
      </c>
      <c r="E126">
        <v>1.506421</v>
      </c>
      <c r="G126">
        <v>532.978027</v>
      </c>
      <c r="H126">
        <v>0.24390100000000001</v>
      </c>
      <c r="J126">
        <v>114.476997</v>
      </c>
      <c r="K126">
        <v>7.0296999999999998E-2</v>
      </c>
      <c r="M126">
        <v>518.18499799999995</v>
      </c>
      <c r="N126">
        <v>0.24058199999999999</v>
      </c>
      <c r="AP126">
        <f>SUM(AP100:AP124)</f>
        <v>18847.268276999999</v>
      </c>
    </row>
    <row r="127" spans="4:43" x14ac:dyDescent="0.2">
      <c r="D127">
        <v>1653.984009</v>
      </c>
      <c r="E127">
        <v>0.71290100000000001</v>
      </c>
      <c r="G127">
        <v>478.29800399999999</v>
      </c>
      <c r="H127">
        <v>0.22742599999999999</v>
      </c>
      <c r="J127">
        <v>112.61900300000001</v>
      </c>
      <c r="K127">
        <v>6.8185999999999997E-2</v>
      </c>
      <c r="M127">
        <v>492.84899899999999</v>
      </c>
      <c r="N127">
        <v>0.230569</v>
      </c>
    </row>
    <row r="128" spans="4:43" x14ac:dyDescent="0.2">
      <c r="D128">
        <v>403.72799700000002</v>
      </c>
      <c r="E128">
        <v>0.197154</v>
      </c>
      <c r="G128">
        <v>630.22198500000002</v>
      </c>
      <c r="H128">
        <v>0.29335800000000001</v>
      </c>
      <c r="J128">
        <v>793.63000499999998</v>
      </c>
      <c r="K128">
        <v>0.34230300000000002</v>
      </c>
      <c r="M128">
        <v>828.01800500000002</v>
      </c>
      <c r="N128">
        <v>0.36155700000000002</v>
      </c>
    </row>
    <row r="129" spans="3:43" x14ac:dyDescent="0.2">
      <c r="D129">
        <v>1522.0649410000001</v>
      </c>
      <c r="E129">
        <v>0.63484700000000005</v>
      </c>
      <c r="G129">
        <v>616.03497300000004</v>
      </c>
      <c r="H129">
        <v>0.31392100000000001</v>
      </c>
      <c r="J129">
        <v>748.512024</v>
      </c>
      <c r="K129">
        <v>0.31787599999999999</v>
      </c>
      <c r="M129">
        <v>781.80102499999998</v>
      </c>
      <c r="N129">
        <v>0.33789400000000003</v>
      </c>
    </row>
    <row r="130" spans="3:43" x14ac:dyDescent="0.2">
      <c r="D130">
        <v>1766.915039</v>
      </c>
      <c r="E130">
        <v>0.74657099999999998</v>
      </c>
      <c r="G130">
        <v>558.10900900000001</v>
      </c>
      <c r="H130">
        <v>0.256714</v>
      </c>
      <c r="J130">
        <v>171.98699999999999</v>
      </c>
      <c r="K130">
        <v>8.7799000000000002E-2</v>
      </c>
      <c r="M130">
        <v>354.12799100000001</v>
      </c>
      <c r="N130">
        <v>0.16067899999999999</v>
      </c>
    </row>
    <row r="131" spans="3:43" x14ac:dyDescent="0.2">
      <c r="D131">
        <v>688.71398899999997</v>
      </c>
      <c r="E131">
        <v>0.31347900000000001</v>
      </c>
      <c r="G131">
        <v>1163.6889650000001</v>
      </c>
      <c r="H131">
        <v>0.51484099999999999</v>
      </c>
      <c r="J131">
        <v>157.94000199999999</v>
      </c>
      <c r="K131">
        <v>8.2643999999999995E-2</v>
      </c>
      <c r="M131">
        <v>96.956001000000001</v>
      </c>
      <c r="N131">
        <v>4.8314999999999997E-2</v>
      </c>
    </row>
    <row r="132" spans="3:43" x14ac:dyDescent="0.2">
      <c r="G132">
        <v>383.84500100000002</v>
      </c>
      <c r="H132">
        <v>0.174177</v>
      </c>
      <c r="J132">
        <v>154.26499899999999</v>
      </c>
      <c r="K132">
        <v>7.9383999999999996E-2</v>
      </c>
      <c r="M132">
        <v>88.713997000000006</v>
      </c>
      <c r="N132">
        <v>4.8128999999999998E-2</v>
      </c>
    </row>
    <row r="134" spans="3:43" x14ac:dyDescent="0.2">
      <c r="D134">
        <f>SUM(D122:D131)</f>
        <v>15368.642913</v>
      </c>
      <c r="G134">
        <f>SUM(G108:G132)</f>
        <v>12516.550881999998</v>
      </c>
      <c r="J134">
        <f>SUM(J108:J132)</f>
        <v>8938.2750839999972</v>
      </c>
      <c r="K134">
        <f t="shared" ref="K134:M134" si="0">SUM(K108:K132)</f>
        <v>4.4856990000000003</v>
      </c>
      <c r="L134">
        <f t="shared" si="0"/>
        <v>0</v>
      </c>
      <c r="M134">
        <f t="shared" si="0"/>
        <v>28603.595840000005</v>
      </c>
      <c r="AL134">
        <v>1</v>
      </c>
      <c r="AM134">
        <v>99.599997999999999</v>
      </c>
      <c r="AN134">
        <v>0.996</v>
      </c>
    </row>
    <row r="135" spans="3:43" x14ac:dyDescent="0.2">
      <c r="AP135">
        <v>99.599997999999999</v>
      </c>
      <c r="AQ135">
        <v>0.996</v>
      </c>
    </row>
    <row r="136" spans="3:43" x14ac:dyDescent="0.2">
      <c r="AL136">
        <v>2</v>
      </c>
      <c r="AM136">
        <v>99.599997999999999</v>
      </c>
      <c r="AN136">
        <v>0.996</v>
      </c>
      <c r="AP136">
        <v>99.599997999999999</v>
      </c>
      <c r="AQ136">
        <v>0.996</v>
      </c>
    </row>
    <row r="137" spans="3:43" x14ac:dyDescent="0.2">
      <c r="AP137">
        <v>99.519997000000004</v>
      </c>
      <c r="AQ137">
        <v>0.99544999999999995</v>
      </c>
    </row>
    <row r="138" spans="3:43" x14ac:dyDescent="0.2">
      <c r="AL138">
        <v>5</v>
      </c>
      <c r="AM138">
        <v>99.519997000000004</v>
      </c>
      <c r="AN138">
        <v>0.99544999999999995</v>
      </c>
      <c r="AP138">
        <v>99.43</v>
      </c>
      <c r="AQ138">
        <v>0.99494700000000003</v>
      </c>
    </row>
    <row r="139" spans="3:43" x14ac:dyDescent="0.2">
      <c r="C139" t="s">
        <v>108</v>
      </c>
      <c r="E139" t="s">
        <v>0</v>
      </c>
      <c r="F139" t="s">
        <v>34</v>
      </c>
      <c r="AP139">
        <v>99.171997000000005</v>
      </c>
      <c r="AQ139">
        <v>0.99452099999999999</v>
      </c>
    </row>
    <row r="140" spans="3:43" x14ac:dyDescent="0.2">
      <c r="C140">
        <v>1</v>
      </c>
      <c r="D140">
        <v>97.300003000000004</v>
      </c>
      <c r="E140">
        <v>0.97299999999999998</v>
      </c>
      <c r="AL140">
        <v>10</v>
      </c>
      <c r="AM140">
        <v>99.43</v>
      </c>
      <c r="AN140">
        <v>0.99494700000000003</v>
      </c>
    </row>
    <row r="141" spans="3:43" x14ac:dyDescent="0.2">
      <c r="D141">
        <v>97.25</v>
      </c>
      <c r="E141">
        <v>0.97262099999999996</v>
      </c>
      <c r="AP141">
        <v>99.43</v>
      </c>
      <c r="AQ141">
        <v>0.99494700000000003</v>
      </c>
    </row>
    <row r="142" spans="3:43" x14ac:dyDescent="0.2">
      <c r="C142">
        <v>2</v>
      </c>
      <c r="D142">
        <v>97.220000999999996</v>
      </c>
      <c r="E142">
        <v>0.97234699999999996</v>
      </c>
      <c r="AL142">
        <v>25</v>
      </c>
      <c r="AM142">
        <v>99.171997000000005</v>
      </c>
      <c r="AN142">
        <v>0.99452099999999999</v>
      </c>
    </row>
    <row r="143" spans="3:43" x14ac:dyDescent="0.2">
      <c r="D143">
        <v>97.18</v>
      </c>
      <c r="E143">
        <v>0.97202999999999995</v>
      </c>
      <c r="AP143">
        <v>99.171997000000005</v>
      </c>
      <c r="AQ143">
        <v>0.99452099999999999</v>
      </c>
    </row>
    <row r="144" spans="3:43" x14ac:dyDescent="0.2">
      <c r="C144">
        <v>5</v>
      </c>
      <c r="D144">
        <v>97.220000999999996</v>
      </c>
      <c r="E144">
        <v>0.97234699999999996</v>
      </c>
    </row>
    <row r="145" spans="3:11" x14ac:dyDescent="0.2">
      <c r="I145">
        <v>1</v>
      </c>
      <c r="J145">
        <v>97.300003000000004</v>
      </c>
      <c r="K145">
        <v>0.97299999999999998</v>
      </c>
    </row>
    <row r="146" spans="3:11" x14ac:dyDescent="0.2">
      <c r="C146">
        <v>10</v>
      </c>
      <c r="D146">
        <v>97.18</v>
      </c>
      <c r="E146">
        <v>0.97202999999999995</v>
      </c>
      <c r="J146">
        <v>97.25</v>
      </c>
      <c r="K146">
        <v>0.97262099999999996</v>
      </c>
    </row>
    <row r="147" spans="3:11" x14ac:dyDescent="0.2">
      <c r="I147">
        <v>2</v>
      </c>
      <c r="J147">
        <v>97.220000999999996</v>
      </c>
      <c r="K147">
        <v>0.97234699999999996</v>
      </c>
    </row>
    <row r="148" spans="3:11" x14ac:dyDescent="0.2">
      <c r="C148">
        <v>25</v>
      </c>
      <c r="D148">
        <v>96.891998000000001</v>
      </c>
      <c r="E148">
        <v>0.971576</v>
      </c>
      <c r="J148">
        <v>97.150002000000001</v>
      </c>
      <c r="K148">
        <v>0.97202999999999995</v>
      </c>
    </row>
    <row r="149" spans="3:11" x14ac:dyDescent="0.2">
      <c r="I149">
        <v>5</v>
      </c>
      <c r="J149">
        <v>96.807998999999995</v>
      </c>
      <c r="K149">
        <v>0.97157000000000004</v>
      </c>
    </row>
    <row r="151" spans="3:11" x14ac:dyDescent="0.2">
      <c r="I151">
        <v>10</v>
      </c>
      <c r="J151">
        <v>97.150002000000001</v>
      </c>
      <c r="K151">
        <v>0.97202999999999995</v>
      </c>
    </row>
    <row r="153" spans="3:11" x14ac:dyDescent="0.2">
      <c r="I153">
        <v>25</v>
      </c>
      <c r="J153">
        <v>96.807998999999995</v>
      </c>
      <c r="K153">
        <v>0.97157000000000004</v>
      </c>
    </row>
    <row r="266" spans="32:32" x14ac:dyDescent="0.2">
      <c r="AF266" s="1"/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6"/>
  <sheetViews>
    <sheetView zoomScale="120" zoomScaleNormal="120" workbookViewId="0">
      <selection activeCell="A57" sqref="A57:XFD57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76</v>
      </c>
      <c r="B1" s="9" t="s">
        <v>107</v>
      </c>
      <c r="C1" s="9" t="s">
        <v>53</v>
      </c>
      <c r="D1" s="9" t="s">
        <v>39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99.599997999999999</v>
      </c>
      <c r="C5" s="13">
        <v>0.996</v>
      </c>
      <c r="D5" s="11">
        <v>5920.8310549999997</v>
      </c>
      <c r="E5" s="31">
        <v>10142</v>
      </c>
      <c r="F5" s="32">
        <v>983774</v>
      </c>
      <c r="G5" s="11"/>
      <c r="H5" s="11"/>
      <c r="I5" s="11"/>
      <c r="J5" s="37"/>
      <c r="K5" s="32"/>
      <c r="L5" s="13">
        <v>93.699996999999996</v>
      </c>
      <c r="M5" s="13">
        <v>0.99557499999999999</v>
      </c>
      <c r="N5" s="11">
        <v>1291.8199460000001</v>
      </c>
      <c r="O5" s="37">
        <v>10142</v>
      </c>
      <c r="P5" s="32">
        <v>162272</v>
      </c>
      <c r="Q5" s="9">
        <v>99.900002000000001</v>
      </c>
      <c r="R5" s="9">
        <v>0.999</v>
      </c>
      <c r="S5" s="55">
        <v>1924.9410399999999</v>
      </c>
      <c r="T5" s="39">
        <v>2370</v>
      </c>
      <c r="U5" s="40">
        <v>1343790</v>
      </c>
      <c r="V5" s="17"/>
      <c r="W5" s="17"/>
      <c r="X5" s="17"/>
      <c r="Y5" s="39"/>
      <c r="Z5" s="40"/>
      <c r="AA5" s="9">
        <v>99.900002000000001</v>
      </c>
      <c r="AB5" s="9">
        <v>0.999</v>
      </c>
      <c r="AC5" s="17">
        <v>837.47399900000005</v>
      </c>
      <c r="AD5" s="39">
        <v>2370</v>
      </c>
      <c r="AE5" s="40">
        <v>168270</v>
      </c>
      <c r="AF5" s="54">
        <v>99.900002000000001</v>
      </c>
      <c r="AG5" s="54">
        <v>0.999</v>
      </c>
      <c r="AH5" s="23">
        <v>1963.8039550000001</v>
      </c>
      <c r="AI5" s="46">
        <v>10042</v>
      </c>
      <c r="AJ5" s="47">
        <v>251050</v>
      </c>
      <c r="AK5" s="23"/>
      <c r="AL5" s="23"/>
      <c r="AM5" s="23"/>
      <c r="AN5" s="46"/>
      <c r="AO5" s="47"/>
      <c r="AP5" s="54">
        <v>98.699996999999996</v>
      </c>
      <c r="AQ5" s="54">
        <v>0.99892099999999995</v>
      </c>
      <c r="AR5" s="23">
        <v>451.39599600000003</v>
      </c>
      <c r="AS5" s="46">
        <v>10042</v>
      </c>
      <c r="AT5" s="47">
        <v>100420</v>
      </c>
    </row>
    <row r="6" spans="1:46" x14ac:dyDescent="0.2">
      <c r="A6" s="6" t="s">
        <v>31</v>
      </c>
      <c r="B6" s="12">
        <v>99.550003000000004</v>
      </c>
      <c r="C6" s="13">
        <v>0.99561500000000003</v>
      </c>
      <c r="D6" s="11">
        <v>13111.931153</v>
      </c>
      <c r="E6" s="31">
        <v>31656</v>
      </c>
      <c r="F6" s="32">
        <v>1758278</v>
      </c>
      <c r="G6" s="11"/>
      <c r="H6" s="11"/>
      <c r="I6" s="11"/>
      <c r="J6" s="37"/>
      <c r="K6" s="32"/>
      <c r="L6" s="13">
        <v>92.25</v>
      </c>
      <c r="M6" s="13">
        <v>0.99511499999999997</v>
      </c>
      <c r="N6" s="11">
        <v>3607.8658439999999</v>
      </c>
      <c r="O6" s="37">
        <v>31656</v>
      </c>
      <c r="P6" s="32">
        <v>334384</v>
      </c>
      <c r="Q6" s="9">
        <v>99.900002000000001</v>
      </c>
      <c r="R6" s="9">
        <v>0.999</v>
      </c>
      <c r="S6" s="17">
        <v>4289.4530029999996</v>
      </c>
      <c r="T6" s="39">
        <v>8639</v>
      </c>
      <c r="U6" s="40">
        <v>2052187</v>
      </c>
      <c r="V6" s="17"/>
      <c r="W6" s="17"/>
      <c r="X6" s="17"/>
      <c r="Y6" s="39"/>
      <c r="Z6" s="40"/>
      <c r="AA6" s="9">
        <v>99.900002000000001</v>
      </c>
      <c r="AB6" s="9">
        <v>0.999</v>
      </c>
      <c r="AC6" s="17">
        <v>1318.2330019999999</v>
      </c>
      <c r="AD6" s="39">
        <v>8639</v>
      </c>
      <c r="AE6" s="40">
        <v>337533</v>
      </c>
      <c r="AF6" s="54">
        <v>99.900002000000001</v>
      </c>
      <c r="AG6" s="54">
        <v>0.999</v>
      </c>
      <c r="AH6" s="23">
        <v>5123.7270509999998</v>
      </c>
      <c r="AI6" s="46">
        <v>32043</v>
      </c>
      <c r="AJ6" s="47">
        <v>603066</v>
      </c>
      <c r="AK6" s="23"/>
      <c r="AL6" s="23"/>
      <c r="AM6" s="23"/>
      <c r="AN6" s="46"/>
      <c r="AO6" s="47"/>
      <c r="AP6" s="54">
        <v>98.5</v>
      </c>
      <c r="AQ6" s="54">
        <v>0.99889499999999998</v>
      </c>
      <c r="AR6" s="23">
        <v>1055.505005</v>
      </c>
      <c r="AS6" s="46">
        <v>32043</v>
      </c>
      <c r="AT6" s="47">
        <v>210425</v>
      </c>
    </row>
    <row r="7" spans="1:46" x14ac:dyDescent="0.2">
      <c r="A7" s="6" t="s">
        <v>32</v>
      </c>
      <c r="B7" s="12">
        <v>99.519997000000004</v>
      </c>
      <c r="C7" s="13">
        <v>0.99534199999999995</v>
      </c>
      <c r="D7" s="11">
        <v>25125.449219999999</v>
      </c>
      <c r="E7" s="31">
        <v>133167</v>
      </c>
      <c r="F7" s="32">
        <v>2821036</v>
      </c>
      <c r="G7" s="11"/>
      <c r="H7" s="11"/>
      <c r="I7" s="11"/>
      <c r="J7" s="37"/>
      <c r="K7" s="32"/>
      <c r="L7" s="13">
        <v>89.080001999999993</v>
      </c>
      <c r="M7" s="13">
        <v>0.99445899999999998</v>
      </c>
      <c r="N7" s="11">
        <v>14685.127929</v>
      </c>
      <c r="O7" s="37">
        <v>133167</v>
      </c>
      <c r="P7" s="32">
        <v>871226</v>
      </c>
      <c r="Q7" s="9">
        <v>99.900002000000001</v>
      </c>
      <c r="R7" s="9">
        <v>0.999</v>
      </c>
      <c r="S7" s="17">
        <v>10315.554931999999</v>
      </c>
      <c r="T7" s="39">
        <v>53138</v>
      </c>
      <c r="U7" s="40">
        <v>2982305</v>
      </c>
      <c r="V7" s="17"/>
      <c r="W7" s="17"/>
      <c r="X7" s="17"/>
      <c r="Y7" s="39"/>
      <c r="Z7" s="40"/>
      <c r="AA7" s="9">
        <v>99.900002000000001</v>
      </c>
      <c r="AB7" s="9">
        <v>0.999</v>
      </c>
      <c r="AC7" s="17">
        <v>9048.8970649999992</v>
      </c>
      <c r="AD7" s="39">
        <v>53138</v>
      </c>
      <c r="AE7" s="40">
        <v>857586</v>
      </c>
      <c r="AF7" s="54">
        <v>99.860000999999997</v>
      </c>
      <c r="AG7" s="54">
        <v>0.99899800000000005</v>
      </c>
      <c r="AH7" s="23">
        <v>15782.146119000001</v>
      </c>
      <c r="AI7" s="46">
        <v>140175</v>
      </c>
      <c r="AJ7" s="47">
        <v>1373422</v>
      </c>
      <c r="AK7" s="23"/>
      <c r="AL7" s="23"/>
      <c r="AM7" s="23"/>
      <c r="AN7" s="46"/>
      <c r="AO7" s="47"/>
      <c r="AP7" s="54">
        <v>98.160004000000001</v>
      </c>
      <c r="AQ7" s="54">
        <v>0.99885199999999996</v>
      </c>
      <c r="AR7" s="23">
        <v>2634.3469919999998</v>
      </c>
      <c r="AS7" s="46">
        <v>140175</v>
      </c>
      <c r="AT7" s="47">
        <v>534821</v>
      </c>
    </row>
    <row r="8" spans="1:46" x14ac:dyDescent="0.2">
      <c r="A8" s="6" t="s">
        <v>33</v>
      </c>
      <c r="B8" s="12">
        <v>99.480002999999996</v>
      </c>
      <c r="C8" s="13">
        <v>0.99509499999999995</v>
      </c>
      <c r="D8" s="11">
        <v>58414.171877000001</v>
      </c>
      <c r="E8" s="31">
        <v>314249</v>
      </c>
      <c r="F8" s="32">
        <v>3554570</v>
      </c>
      <c r="G8" s="11"/>
      <c r="H8" s="11"/>
      <c r="I8" s="11"/>
      <c r="J8" s="37"/>
      <c r="K8" s="32"/>
      <c r="L8" s="13">
        <v>86.120002999999997</v>
      </c>
      <c r="M8" s="13">
        <v>0.99368800000000002</v>
      </c>
      <c r="N8" s="11">
        <v>41180.437499</v>
      </c>
      <c r="O8" s="37">
        <v>314249</v>
      </c>
      <c r="P8" s="32">
        <v>1776636</v>
      </c>
      <c r="Q8" s="9">
        <v>99.900002000000001</v>
      </c>
      <c r="R8" s="9">
        <v>0.999</v>
      </c>
      <c r="S8" s="17">
        <v>14798.217874</v>
      </c>
      <c r="T8" s="39">
        <v>187088</v>
      </c>
      <c r="U8" s="40">
        <v>3529366</v>
      </c>
      <c r="V8" s="17"/>
      <c r="W8" s="17"/>
      <c r="X8" s="17"/>
      <c r="Y8" s="39"/>
      <c r="Z8" s="40"/>
      <c r="AA8" s="9">
        <v>99.900002000000001</v>
      </c>
      <c r="AB8" s="9">
        <v>0.999</v>
      </c>
      <c r="AC8" s="17">
        <v>23529.462738999999</v>
      </c>
      <c r="AD8" s="39">
        <v>187088</v>
      </c>
      <c r="AE8" s="40">
        <v>1758859</v>
      </c>
      <c r="AF8" s="54">
        <v>99.879997000000003</v>
      </c>
      <c r="AG8" s="54">
        <v>0.99899800000000005</v>
      </c>
      <c r="AH8" s="23">
        <v>21923.352172999999</v>
      </c>
      <c r="AI8" s="46">
        <v>330997</v>
      </c>
      <c r="AJ8" s="47">
        <v>1986947</v>
      </c>
      <c r="AK8" s="23"/>
      <c r="AL8" s="23"/>
      <c r="AM8" s="23"/>
      <c r="AN8" s="46"/>
      <c r="AO8" s="47"/>
      <c r="AP8" s="54">
        <v>97.790001000000004</v>
      </c>
      <c r="AQ8" s="54">
        <v>0.998776</v>
      </c>
      <c r="AR8" s="23">
        <v>9712.4359509999995</v>
      </c>
      <c r="AS8" s="46">
        <v>330997</v>
      </c>
      <c r="AT8" s="47">
        <v>1107287</v>
      </c>
    </row>
    <row r="9" spans="1:46" x14ac:dyDescent="0.2">
      <c r="A9" s="6" t="s">
        <v>39</v>
      </c>
      <c r="B9" s="12">
        <v>99.415999999999997</v>
      </c>
      <c r="C9" s="13">
        <v>0.99461699999999997</v>
      </c>
      <c r="D9" s="13">
        <v>83723.289178999999</v>
      </c>
      <c r="E9" s="33">
        <v>499494</v>
      </c>
      <c r="F9" s="34">
        <v>3922848</v>
      </c>
      <c r="G9" s="13"/>
      <c r="H9" s="13"/>
      <c r="I9" s="13"/>
      <c r="J9" s="33"/>
      <c r="K9" s="34"/>
      <c r="L9" s="13">
        <v>81.723999000000006</v>
      </c>
      <c r="M9" s="13">
        <v>0.99274399999999996</v>
      </c>
      <c r="N9" s="13">
        <v>116148.943784</v>
      </c>
      <c r="O9" s="33">
        <v>499494</v>
      </c>
      <c r="P9" s="34">
        <v>4227569</v>
      </c>
      <c r="Q9" s="9">
        <v>99.900002000000001</v>
      </c>
      <c r="R9" s="9">
        <v>0.999</v>
      </c>
      <c r="S9" s="19">
        <v>23440.519844999999</v>
      </c>
      <c r="T9" s="41">
        <v>487322</v>
      </c>
      <c r="U9" s="42">
        <v>4154075</v>
      </c>
      <c r="V9" s="19"/>
      <c r="W9" s="19"/>
      <c r="X9" s="19"/>
      <c r="Y9" s="41"/>
      <c r="Z9" s="42"/>
      <c r="AA9" s="9">
        <v>99.891998000000001</v>
      </c>
      <c r="AB9" s="9">
        <v>0.999</v>
      </c>
      <c r="AC9" s="19">
        <v>62348.090058000002</v>
      </c>
      <c r="AD9" s="41">
        <v>487322</v>
      </c>
      <c r="AE9" s="42">
        <v>4387925</v>
      </c>
      <c r="AF9" s="54">
        <v>99.755996999999994</v>
      </c>
      <c r="AG9" s="54">
        <v>0.99899300000000002</v>
      </c>
      <c r="AH9" s="25">
        <v>28036.076207999999</v>
      </c>
      <c r="AI9" s="48">
        <v>499921</v>
      </c>
      <c r="AJ9" s="49">
        <v>2322558</v>
      </c>
      <c r="AK9" s="25"/>
      <c r="AL9" s="25"/>
      <c r="AM9" s="25"/>
      <c r="AN9" s="48"/>
      <c r="AO9" s="49"/>
      <c r="AP9" s="54">
        <v>94.084000000000003</v>
      </c>
      <c r="AQ9" s="54">
        <v>0.99848599999999998</v>
      </c>
      <c r="AR9" s="25">
        <v>33523.657066</v>
      </c>
      <c r="AS9" s="48">
        <v>499921</v>
      </c>
      <c r="AT9" s="49">
        <v>2579286</v>
      </c>
    </row>
    <row r="10" spans="1:46" x14ac:dyDescent="0.2">
      <c r="A10" s="6"/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/>
      <c r="C13" s="60"/>
      <c r="D13" s="60"/>
      <c r="E13" s="60"/>
      <c r="F13" s="60"/>
      <c r="G13" s="61"/>
      <c r="H13" s="60"/>
      <c r="I13" s="60"/>
      <c r="J13" s="60"/>
      <c r="K13" s="60"/>
      <c r="L13" s="61"/>
      <c r="M13" s="60"/>
      <c r="N13" s="60"/>
      <c r="O13" s="60"/>
      <c r="P13" s="60"/>
      <c r="Q13" s="64"/>
      <c r="R13" s="62"/>
      <c r="S13" s="62"/>
      <c r="T13" s="62"/>
      <c r="U13" s="63"/>
      <c r="V13" s="64"/>
      <c r="W13" s="62"/>
      <c r="X13" s="62"/>
      <c r="Y13" s="62"/>
      <c r="Z13" s="63"/>
      <c r="AA13" s="63"/>
      <c r="AB13" s="65"/>
      <c r="AC13" s="65"/>
      <c r="AD13" s="65"/>
      <c r="AE13" s="65"/>
      <c r="AF13" s="58"/>
      <c r="AG13" s="58"/>
      <c r="AH13" s="58"/>
      <c r="AI13" s="58"/>
      <c r="AJ13" s="58"/>
      <c r="AK13" s="59"/>
      <c r="AL13" s="58"/>
      <c r="AM13" s="58"/>
      <c r="AN13" s="58"/>
      <c r="AO13" s="58"/>
      <c r="AP13" s="59"/>
      <c r="AQ13" s="58"/>
      <c r="AR13" s="58"/>
      <c r="AS13" s="58"/>
      <c r="AT13" s="58"/>
    </row>
    <row r="14" spans="1:46" x14ac:dyDescent="0.2">
      <c r="A14" s="8" t="s">
        <v>38</v>
      </c>
      <c r="B14" s="7"/>
      <c r="C14" s="7"/>
      <c r="D14" s="7"/>
      <c r="E14" s="30"/>
      <c r="F14" s="30"/>
      <c r="G14" s="10"/>
      <c r="H14" s="7"/>
      <c r="I14" s="7"/>
      <c r="J14" s="30"/>
      <c r="K14" s="30"/>
      <c r="L14" s="10"/>
      <c r="M14" s="7"/>
      <c r="N14" s="7"/>
      <c r="O14" s="30"/>
      <c r="P14" s="30"/>
      <c r="Q14" s="16"/>
      <c r="R14" s="16"/>
      <c r="S14" s="16"/>
      <c r="T14" s="38"/>
      <c r="U14" s="38"/>
      <c r="V14" s="28"/>
      <c r="W14" s="16"/>
      <c r="X14" s="16"/>
      <c r="Y14" s="38"/>
      <c r="Z14" s="38"/>
      <c r="AA14" s="28"/>
      <c r="AB14" s="16"/>
      <c r="AC14" s="16"/>
      <c r="AD14" s="38"/>
      <c r="AE14" s="38"/>
      <c r="AF14" s="22"/>
      <c r="AG14" s="22"/>
      <c r="AH14" s="22"/>
      <c r="AI14" s="45"/>
      <c r="AJ14" s="45"/>
      <c r="AK14" s="29"/>
      <c r="AL14" s="22"/>
      <c r="AM14" s="22"/>
      <c r="AN14" s="45"/>
      <c r="AO14" s="45"/>
      <c r="AP14" s="29"/>
      <c r="AQ14" s="22"/>
      <c r="AR14" s="22"/>
      <c r="AS14" s="45"/>
      <c r="AT14" s="45"/>
    </row>
    <row r="15" spans="1:46" x14ac:dyDescent="0.2">
      <c r="A15" s="6" t="s">
        <v>30</v>
      </c>
      <c r="B15" s="12">
        <v>99.599997999999999</v>
      </c>
      <c r="C15" s="13">
        <v>0.996</v>
      </c>
      <c r="D15" s="11">
        <v>7901.4838870000003</v>
      </c>
      <c r="E15" s="31">
        <v>10142</v>
      </c>
      <c r="F15" s="32">
        <v>933064</v>
      </c>
      <c r="G15" s="11"/>
      <c r="H15" s="11"/>
      <c r="I15" s="11"/>
      <c r="J15" s="37"/>
      <c r="K15" s="32"/>
      <c r="L15" s="13">
        <v>98.099997999999999</v>
      </c>
      <c r="M15" s="13">
        <v>0.99591700000000005</v>
      </c>
      <c r="N15" s="11">
        <v>2663.0610350000002</v>
      </c>
      <c r="O15" s="37">
        <v>10142</v>
      </c>
      <c r="P15" s="32">
        <v>141988</v>
      </c>
      <c r="Q15" s="9">
        <v>99.900002000000001</v>
      </c>
      <c r="R15" s="9">
        <v>0.999</v>
      </c>
      <c r="S15" s="17">
        <v>1974.051025</v>
      </c>
      <c r="T15" s="39">
        <v>2370</v>
      </c>
      <c r="U15" s="40">
        <v>319950</v>
      </c>
      <c r="V15" s="17"/>
      <c r="W15" s="17"/>
      <c r="X15" s="17"/>
      <c r="Y15" s="39"/>
      <c r="Z15" s="40"/>
      <c r="AA15" s="9">
        <v>99.900002000000001</v>
      </c>
      <c r="AB15" s="9">
        <v>0.999</v>
      </c>
      <c r="AC15" s="17">
        <v>1625.5310059999999</v>
      </c>
      <c r="AD15" s="39">
        <v>2370</v>
      </c>
      <c r="AE15" s="40">
        <v>73470</v>
      </c>
      <c r="AF15" s="54">
        <v>99.900002000000001</v>
      </c>
      <c r="AG15" s="54">
        <v>0.999</v>
      </c>
      <c r="AH15" s="23">
        <v>4617.9770509999998</v>
      </c>
      <c r="AI15" s="46">
        <v>10042</v>
      </c>
      <c r="AJ15" s="47">
        <v>803360</v>
      </c>
      <c r="AK15" s="23"/>
      <c r="AL15" s="23"/>
      <c r="AM15" s="23"/>
      <c r="AN15" s="46"/>
      <c r="AO15" s="47"/>
      <c r="AP15" s="54">
        <v>99.699996999999996</v>
      </c>
      <c r="AQ15" s="54">
        <v>0.99899700000000002</v>
      </c>
      <c r="AR15" s="23">
        <v>1020.028992</v>
      </c>
      <c r="AS15" s="46">
        <v>10042</v>
      </c>
      <c r="AT15" s="47">
        <v>120504</v>
      </c>
    </row>
    <row r="16" spans="1:46" x14ac:dyDescent="0.2">
      <c r="A16" s="6" t="s">
        <v>31</v>
      </c>
      <c r="B16" s="12">
        <v>99.550003000000004</v>
      </c>
      <c r="C16" s="13">
        <v>0.99561500000000003</v>
      </c>
      <c r="D16" s="11">
        <v>21065.377442000001</v>
      </c>
      <c r="E16" s="31">
        <v>31656</v>
      </c>
      <c r="F16" s="32">
        <v>1707568</v>
      </c>
      <c r="G16" s="11"/>
      <c r="H16" s="11"/>
      <c r="I16" s="11"/>
      <c r="J16" s="37"/>
      <c r="K16" s="32"/>
      <c r="L16" s="13">
        <v>97.800003000000004</v>
      </c>
      <c r="M16" s="13">
        <v>0.99551699999999999</v>
      </c>
      <c r="N16" s="11">
        <v>6401.7851559999999</v>
      </c>
      <c r="O16" s="37">
        <v>31656</v>
      </c>
      <c r="P16" s="32">
        <v>292586</v>
      </c>
      <c r="Q16" s="9">
        <v>99.900002000000001</v>
      </c>
      <c r="R16" s="9">
        <v>0.999</v>
      </c>
      <c r="S16" s="17">
        <v>4408.6450189999996</v>
      </c>
      <c r="T16" s="39">
        <v>8639</v>
      </c>
      <c r="U16" s="40">
        <v>413985</v>
      </c>
      <c r="V16" s="17"/>
      <c r="W16" s="17"/>
      <c r="X16" s="17"/>
      <c r="Y16" s="39"/>
      <c r="Z16" s="40"/>
      <c r="AA16" s="9">
        <v>99.900002000000001</v>
      </c>
      <c r="AB16" s="9">
        <v>0.999</v>
      </c>
      <c r="AC16" s="17">
        <v>2043.7900090000001</v>
      </c>
      <c r="AD16" s="39">
        <v>8639</v>
      </c>
      <c r="AE16" s="40">
        <v>148698</v>
      </c>
      <c r="AF16" s="54">
        <v>99.900002000000001</v>
      </c>
      <c r="AG16" s="54">
        <v>0.999</v>
      </c>
      <c r="AH16" s="23">
        <v>7908.5729979999996</v>
      </c>
      <c r="AI16" s="46">
        <v>32043</v>
      </c>
      <c r="AJ16" s="47">
        <v>1067372</v>
      </c>
      <c r="AK16" s="23"/>
      <c r="AL16" s="23"/>
      <c r="AM16" s="23"/>
      <c r="AN16" s="46"/>
      <c r="AO16" s="47"/>
      <c r="AP16" s="54">
        <v>99.650002000000001</v>
      </c>
      <c r="AQ16" s="54">
        <v>0.99899300000000002</v>
      </c>
      <c r="AR16" s="23">
        <v>4272.1369020000002</v>
      </c>
      <c r="AS16" s="46">
        <v>32043</v>
      </c>
      <c r="AT16" s="47">
        <v>252510</v>
      </c>
    </row>
    <row r="17" spans="1:46" x14ac:dyDescent="0.2">
      <c r="A17" s="6" t="s">
        <v>32</v>
      </c>
      <c r="B17" s="12">
        <v>99.519997000000004</v>
      </c>
      <c r="C17" s="13">
        <v>0.99534199999999995</v>
      </c>
      <c r="D17" s="11">
        <v>48084.171144</v>
      </c>
      <c r="E17" s="31">
        <v>133167</v>
      </c>
      <c r="F17" s="32">
        <v>2337729</v>
      </c>
      <c r="G17" s="11"/>
      <c r="H17" s="11"/>
      <c r="I17" s="11"/>
      <c r="J17" s="37"/>
      <c r="K17" s="32"/>
      <c r="L17" s="13">
        <v>95.940002000000007</v>
      </c>
      <c r="M17" s="13">
        <v>0.99514199999999997</v>
      </c>
      <c r="N17" s="11">
        <v>22047.313719999998</v>
      </c>
      <c r="O17" s="37">
        <v>133167</v>
      </c>
      <c r="P17" s="32">
        <v>727917</v>
      </c>
      <c r="Q17" s="9">
        <v>99.900002000000001</v>
      </c>
      <c r="R17" s="9">
        <v>0.999</v>
      </c>
      <c r="S17" s="17">
        <v>11834.509033</v>
      </c>
      <c r="T17" s="39">
        <v>53138</v>
      </c>
      <c r="U17" s="40">
        <v>768537</v>
      </c>
      <c r="V17" s="17"/>
      <c r="W17" s="17"/>
      <c r="X17" s="17"/>
      <c r="Y17" s="39"/>
      <c r="Z17" s="40"/>
      <c r="AA17" s="9">
        <v>99.900002000000001</v>
      </c>
      <c r="AB17" s="9">
        <v>0.999</v>
      </c>
      <c r="AC17" s="17">
        <v>6763.211945</v>
      </c>
      <c r="AD17" s="39">
        <v>53138</v>
      </c>
      <c r="AE17" s="40">
        <v>373660</v>
      </c>
      <c r="AF17" s="54">
        <v>99.900002000000001</v>
      </c>
      <c r="AG17" s="54">
        <v>0.999</v>
      </c>
      <c r="AH17" s="23">
        <v>28595.330322000002</v>
      </c>
      <c r="AI17" s="46">
        <v>140175</v>
      </c>
      <c r="AJ17" s="47">
        <v>1985881</v>
      </c>
      <c r="AK17" s="23"/>
      <c r="AL17" s="23"/>
      <c r="AM17" s="23"/>
      <c r="AN17" s="46"/>
      <c r="AO17" s="47"/>
      <c r="AP17" s="54">
        <v>99.660004000000001</v>
      </c>
      <c r="AQ17" s="54">
        <v>0.99898200000000004</v>
      </c>
      <c r="AR17" s="23">
        <v>13572.765197999999</v>
      </c>
      <c r="AS17" s="46">
        <v>140175</v>
      </c>
      <c r="AT17" s="47">
        <v>645017</v>
      </c>
    </row>
    <row r="18" spans="1:46" x14ac:dyDescent="0.2">
      <c r="A18" s="6" t="s">
        <v>33</v>
      </c>
      <c r="B18" s="12">
        <v>99.489998</v>
      </c>
      <c r="C18" s="13">
        <v>0.99509499999999995</v>
      </c>
      <c r="D18" s="11">
        <v>65539.127076000004</v>
      </c>
      <c r="E18" s="31">
        <v>314249</v>
      </c>
      <c r="F18" s="32">
        <v>2994513</v>
      </c>
      <c r="G18" s="11"/>
      <c r="H18" s="11"/>
      <c r="I18" s="11"/>
      <c r="J18" s="37"/>
      <c r="K18" s="32"/>
      <c r="L18" s="13">
        <v>93.150002000000001</v>
      </c>
      <c r="M18" s="13">
        <v>0.99448400000000003</v>
      </c>
      <c r="N18" s="11">
        <v>58695.530516999999</v>
      </c>
      <c r="O18" s="37">
        <v>314249</v>
      </c>
      <c r="P18" s="32">
        <v>1484693</v>
      </c>
      <c r="Q18" s="9">
        <v>99.900002000000001</v>
      </c>
      <c r="R18" s="9">
        <v>0.999</v>
      </c>
      <c r="S18" s="17">
        <v>26388.158049999998</v>
      </c>
      <c r="T18" s="39">
        <v>187088</v>
      </c>
      <c r="U18" s="40">
        <v>1238213</v>
      </c>
      <c r="V18" s="17"/>
      <c r="W18" s="17"/>
      <c r="X18" s="17"/>
      <c r="Y18" s="39"/>
      <c r="Z18" s="40"/>
      <c r="AA18" s="9">
        <v>99.889999000000003</v>
      </c>
      <c r="AB18" s="9">
        <v>0.999</v>
      </c>
      <c r="AC18" s="17">
        <v>12961.753784</v>
      </c>
      <c r="AD18" s="39">
        <v>187088</v>
      </c>
      <c r="AE18" s="40">
        <v>797892</v>
      </c>
      <c r="AF18" s="54">
        <v>99.900002000000001</v>
      </c>
      <c r="AG18" s="54">
        <v>0.999</v>
      </c>
      <c r="AH18" s="23">
        <v>40243.984068999998</v>
      </c>
      <c r="AI18" s="46">
        <v>330997</v>
      </c>
      <c r="AJ18" s="47">
        <v>2610638</v>
      </c>
      <c r="AK18" s="23"/>
      <c r="AL18" s="23"/>
      <c r="AM18" s="23"/>
      <c r="AN18" s="46"/>
      <c r="AO18" s="47"/>
      <c r="AP18" s="54">
        <v>99.550003000000004</v>
      </c>
      <c r="AQ18" s="54">
        <v>0.99897499999999995</v>
      </c>
      <c r="AR18" s="23">
        <v>20451.414261000002</v>
      </c>
      <c r="AS18" s="46">
        <v>330997</v>
      </c>
      <c r="AT18" s="47">
        <v>1326737</v>
      </c>
    </row>
    <row r="19" spans="1:46" x14ac:dyDescent="0.2">
      <c r="A19" s="6" t="s">
        <v>39</v>
      </c>
      <c r="B19" s="12">
        <v>99.435997</v>
      </c>
      <c r="C19" s="13">
        <v>0.994618</v>
      </c>
      <c r="D19" s="13">
        <v>112368.78516699999</v>
      </c>
      <c r="E19" s="33">
        <v>499494</v>
      </c>
      <c r="F19" s="34">
        <v>3360513</v>
      </c>
      <c r="G19" s="13"/>
      <c r="H19" s="13"/>
      <c r="I19" s="13"/>
      <c r="J19" s="33"/>
      <c r="K19" s="34"/>
      <c r="L19" s="13">
        <v>90.424003999999996</v>
      </c>
      <c r="M19" s="13">
        <v>0.99376699999999996</v>
      </c>
      <c r="N19" s="13">
        <v>137008.73724399999</v>
      </c>
      <c r="O19" s="33">
        <v>499494</v>
      </c>
      <c r="P19" s="34">
        <v>3581990</v>
      </c>
      <c r="Q19" s="9">
        <v>99.884003000000007</v>
      </c>
      <c r="R19" s="9">
        <v>0.999</v>
      </c>
      <c r="S19" s="19">
        <v>37739.726029999998</v>
      </c>
      <c r="T19" s="41">
        <v>487322</v>
      </c>
      <c r="U19" s="42">
        <v>1824537</v>
      </c>
      <c r="V19" s="19"/>
      <c r="W19" s="19"/>
      <c r="X19" s="19"/>
      <c r="Y19" s="41"/>
      <c r="Z19" s="42"/>
      <c r="AA19" s="9">
        <v>99.716003000000001</v>
      </c>
      <c r="AB19" s="9">
        <v>0.99899099999999996</v>
      </c>
      <c r="AC19" s="19">
        <v>70392.625671999995</v>
      </c>
      <c r="AD19" s="41">
        <v>487322</v>
      </c>
      <c r="AE19" s="42">
        <v>2046685</v>
      </c>
      <c r="AF19" s="54">
        <v>99.888000000000005</v>
      </c>
      <c r="AG19" s="54">
        <v>0.999</v>
      </c>
      <c r="AH19" s="25">
        <v>52027.439795999999</v>
      </c>
      <c r="AI19" s="48">
        <v>499921</v>
      </c>
      <c r="AJ19" s="49">
        <v>2946249</v>
      </c>
      <c r="AK19" s="25"/>
      <c r="AL19" s="25"/>
      <c r="AM19" s="25"/>
      <c r="AN19" s="48"/>
      <c r="AO19" s="49"/>
      <c r="AP19" s="54">
        <v>99.132003999999995</v>
      </c>
      <c r="AQ19" s="54">
        <v>0.99894499999999997</v>
      </c>
      <c r="AR19" s="25">
        <v>81628.733947999994</v>
      </c>
      <c r="AS19" s="48">
        <v>499921</v>
      </c>
      <c r="AT19" s="49">
        <v>3165294</v>
      </c>
    </row>
    <row r="20" spans="1:46" x14ac:dyDescent="0.2">
      <c r="A20" s="6"/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/>
      <c r="C23" s="60"/>
      <c r="D23" s="60"/>
      <c r="E23" s="60"/>
      <c r="F23" s="60"/>
      <c r="G23" s="61"/>
      <c r="H23" s="60"/>
      <c r="I23" s="60"/>
      <c r="J23" s="60"/>
      <c r="K23" s="60"/>
      <c r="L23" s="61"/>
      <c r="M23" s="60"/>
      <c r="N23" s="60"/>
      <c r="O23" s="60"/>
      <c r="P23" s="60"/>
      <c r="Q23" s="64"/>
      <c r="R23" s="62"/>
      <c r="S23" s="62"/>
      <c r="T23" s="62"/>
      <c r="U23" s="63"/>
      <c r="V23" s="64"/>
      <c r="W23" s="62"/>
      <c r="X23" s="62"/>
      <c r="Y23" s="62"/>
      <c r="Z23" s="63"/>
      <c r="AA23" s="63"/>
      <c r="AB23" s="65"/>
      <c r="AC23" s="65"/>
      <c r="AD23" s="65"/>
      <c r="AE23" s="65"/>
      <c r="AF23" s="58"/>
      <c r="AG23" s="58"/>
      <c r="AH23" s="58"/>
      <c r="AI23" s="58"/>
      <c r="AJ23" s="58"/>
      <c r="AK23" s="59"/>
      <c r="AL23" s="58"/>
      <c r="AM23" s="58"/>
      <c r="AN23" s="58"/>
      <c r="AO23" s="58"/>
      <c r="AP23" s="59"/>
      <c r="AQ23" s="58"/>
      <c r="AR23" s="58"/>
      <c r="AS23" s="58"/>
      <c r="AT23" s="58"/>
    </row>
    <row r="24" spans="1:46" x14ac:dyDescent="0.2">
      <c r="A24" s="8" t="s">
        <v>37</v>
      </c>
      <c r="B24" s="7"/>
      <c r="C24" s="7"/>
      <c r="D24" s="7"/>
      <c r="E24" s="30"/>
      <c r="F24" s="30"/>
      <c r="G24" s="10"/>
      <c r="H24" s="7"/>
      <c r="I24" s="7"/>
      <c r="J24" s="30"/>
      <c r="K24" s="30"/>
      <c r="L24" s="10"/>
      <c r="M24" s="7"/>
      <c r="N24" s="7"/>
      <c r="O24" s="30"/>
      <c r="P24" s="30"/>
      <c r="Q24" s="16"/>
      <c r="R24" s="16"/>
      <c r="S24" s="16"/>
      <c r="T24" s="38"/>
      <c r="U24" s="38"/>
      <c r="V24" s="28"/>
      <c r="W24" s="16"/>
      <c r="X24" s="16"/>
      <c r="Y24" s="38"/>
      <c r="Z24" s="38"/>
      <c r="AA24" s="28"/>
      <c r="AB24" s="16"/>
      <c r="AC24" s="16"/>
      <c r="AD24" s="38"/>
      <c r="AE24" s="38"/>
      <c r="AF24" s="22"/>
      <c r="AG24" s="22"/>
      <c r="AH24" s="22"/>
      <c r="AI24" s="45"/>
      <c r="AJ24" s="45"/>
      <c r="AK24" s="29"/>
      <c r="AL24" s="22"/>
      <c r="AM24" s="22"/>
      <c r="AN24" s="45"/>
      <c r="AO24" s="45"/>
      <c r="AP24" s="29"/>
      <c r="AQ24" s="22"/>
      <c r="AR24" s="22"/>
      <c r="AS24" s="45"/>
      <c r="AT24" s="45"/>
    </row>
    <row r="25" spans="1:46" x14ac:dyDescent="0.2">
      <c r="A25" s="6" t="s">
        <v>30</v>
      </c>
      <c r="B25" s="12">
        <v>99.199996999999996</v>
      </c>
      <c r="C25" s="13">
        <v>0.99597000000000002</v>
      </c>
      <c r="D25" s="11">
        <v>1541.605957</v>
      </c>
      <c r="E25" s="31">
        <v>10142</v>
      </c>
      <c r="F25" s="32">
        <v>375254</v>
      </c>
      <c r="G25" s="11"/>
      <c r="H25" s="11"/>
      <c r="I25" s="11"/>
      <c r="J25" s="37"/>
      <c r="K25" s="32"/>
      <c r="L25" s="13">
        <v>51.400002000000001</v>
      </c>
      <c r="M25" s="13">
        <v>0.98619199999999996</v>
      </c>
      <c r="N25" s="11">
        <v>494.182007</v>
      </c>
      <c r="O25" s="37">
        <v>10142</v>
      </c>
      <c r="P25" s="32">
        <v>91278</v>
      </c>
      <c r="Q25" s="9">
        <v>99.900002000000001</v>
      </c>
      <c r="R25" s="9">
        <v>0.999</v>
      </c>
      <c r="S25" s="17">
        <v>125.591003</v>
      </c>
      <c r="T25" s="39">
        <v>2370</v>
      </c>
      <c r="U25" s="40">
        <v>123240</v>
      </c>
      <c r="V25" s="17"/>
      <c r="W25" s="17"/>
      <c r="X25" s="17"/>
      <c r="Y25" s="39"/>
      <c r="Z25" s="40"/>
      <c r="AA25" s="9">
        <v>99.900002000000001</v>
      </c>
      <c r="AB25" s="9">
        <v>0.999</v>
      </c>
      <c r="AC25" s="17">
        <v>81.752998000000005</v>
      </c>
      <c r="AD25" s="39">
        <v>2370</v>
      </c>
      <c r="AE25" s="40">
        <v>78210</v>
      </c>
      <c r="AF25" s="54">
        <v>99.900002000000001</v>
      </c>
      <c r="AG25" s="54">
        <v>0.999</v>
      </c>
      <c r="AH25" s="23">
        <v>2747.0209960000002</v>
      </c>
      <c r="AI25" s="46">
        <v>10042</v>
      </c>
      <c r="AJ25" s="47">
        <v>1717182</v>
      </c>
      <c r="AK25" s="23"/>
      <c r="AL25" s="23"/>
      <c r="AM25" s="23"/>
      <c r="AN25" s="46"/>
      <c r="AO25" s="47"/>
      <c r="AP25" s="54">
        <v>98.900002000000001</v>
      </c>
      <c r="AQ25" s="54">
        <v>0.99894000000000005</v>
      </c>
      <c r="AR25" s="23">
        <v>346.11599699999999</v>
      </c>
      <c r="AS25" s="46">
        <v>10042</v>
      </c>
      <c r="AT25" s="47">
        <v>160672</v>
      </c>
    </row>
    <row r="26" spans="1:46" x14ac:dyDescent="0.2">
      <c r="A26" s="6" t="s">
        <v>31</v>
      </c>
      <c r="B26" s="12">
        <v>99</v>
      </c>
      <c r="C26" s="13">
        <v>0.995587</v>
      </c>
      <c r="D26" s="11">
        <v>3402.821899</v>
      </c>
      <c r="E26" s="31">
        <v>31656</v>
      </c>
      <c r="F26" s="32">
        <v>654936</v>
      </c>
      <c r="G26" s="11"/>
      <c r="H26" s="11"/>
      <c r="I26" s="11"/>
      <c r="J26" s="37"/>
      <c r="K26" s="32"/>
      <c r="L26" s="13">
        <v>49.650002000000001</v>
      </c>
      <c r="M26" s="13">
        <v>0.98689800000000005</v>
      </c>
      <c r="N26" s="11">
        <v>2258.2170409999999</v>
      </c>
      <c r="O26" s="37">
        <v>31656</v>
      </c>
      <c r="P26" s="32">
        <v>198848</v>
      </c>
      <c r="Q26" s="9">
        <v>99.900002000000001</v>
      </c>
      <c r="R26" s="9">
        <v>0.999</v>
      </c>
      <c r="S26" s="17">
        <v>441.93398999999999</v>
      </c>
      <c r="T26" s="39">
        <v>8639</v>
      </c>
      <c r="U26" s="40">
        <v>292503</v>
      </c>
      <c r="V26" s="17"/>
      <c r="W26" s="17"/>
      <c r="X26" s="17"/>
      <c r="Y26" s="39"/>
      <c r="Z26" s="40"/>
      <c r="AA26" s="9">
        <v>99.849997999999999</v>
      </c>
      <c r="AB26" s="9">
        <v>0.99899300000000002</v>
      </c>
      <c r="AC26" s="17">
        <v>168.08999600000001</v>
      </c>
      <c r="AD26" s="39">
        <v>8639</v>
      </c>
      <c r="AE26" s="40">
        <v>159707</v>
      </c>
      <c r="AF26" s="54">
        <v>99.900002000000001</v>
      </c>
      <c r="AG26" s="54">
        <v>0.999</v>
      </c>
      <c r="AH26" s="23">
        <v>4951.6860349999997</v>
      </c>
      <c r="AI26" s="46">
        <v>32043</v>
      </c>
      <c r="AJ26" s="47">
        <v>2333210</v>
      </c>
      <c r="AK26" s="23"/>
      <c r="AL26" s="23"/>
      <c r="AM26" s="23"/>
      <c r="AN26" s="46"/>
      <c r="AO26" s="47"/>
      <c r="AP26" s="54">
        <v>98.150002000000001</v>
      </c>
      <c r="AQ26" s="54">
        <v>0.99890699999999999</v>
      </c>
      <c r="AR26" s="23">
        <v>647.16299400000003</v>
      </c>
      <c r="AS26" s="46">
        <v>32043</v>
      </c>
      <c r="AT26" s="47">
        <v>336680</v>
      </c>
    </row>
    <row r="27" spans="1:46" x14ac:dyDescent="0.2">
      <c r="A27" s="6" t="s">
        <v>32</v>
      </c>
      <c r="B27" s="12">
        <v>98.279999000000004</v>
      </c>
      <c r="C27" s="13">
        <v>0.99529199999999995</v>
      </c>
      <c r="D27" s="11">
        <v>7411.2168570000003</v>
      </c>
      <c r="E27" s="31">
        <v>133167</v>
      </c>
      <c r="F27" s="32">
        <v>1255810</v>
      </c>
      <c r="G27" s="11"/>
      <c r="H27" s="11"/>
      <c r="I27" s="11"/>
      <c r="J27" s="37"/>
      <c r="K27" s="32"/>
      <c r="L27" s="13">
        <v>46.900002000000001</v>
      </c>
      <c r="M27" s="13">
        <v>0.98548199999999997</v>
      </c>
      <c r="N27" s="11">
        <v>3209.9680480000002</v>
      </c>
      <c r="O27" s="37">
        <v>133167</v>
      </c>
      <c r="P27" s="32">
        <v>503381</v>
      </c>
      <c r="Q27" s="9">
        <v>99.860000999999997</v>
      </c>
      <c r="R27" s="9">
        <v>0.99899800000000005</v>
      </c>
      <c r="S27" s="17">
        <v>2972.9569689999998</v>
      </c>
      <c r="T27" s="39">
        <v>53138</v>
      </c>
      <c r="U27" s="40">
        <v>719264</v>
      </c>
      <c r="V27" s="17"/>
      <c r="W27" s="17"/>
      <c r="X27" s="17"/>
      <c r="Y27" s="39"/>
      <c r="Z27" s="40"/>
      <c r="AA27" s="9">
        <v>99.620002999999997</v>
      </c>
      <c r="AB27" s="9">
        <v>0.99899000000000004</v>
      </c>
      <c r="AC27" s="17">
        <v>2115.633041</v>
      </c>
      <c r="AD27" s="39">
        <v>53138</v>
      </c>
      <c r="AE27" s="40">
        <v>429168</v>
      </c>
      <c r="AF27" s="54">
        <v>99.900002000000001</v>
      </c>
      <c r="AG27" s="54">
        <v>0.999</v>
      </c>
      <c r="AH27" s="23">
        <v>5893.6790309999997</v>
      </c>
      <c r="AI27" s="46">
        <v>140175</v>
      </c>
      <c r="AJ27" s="47">
        <v>3004297</v>
      </c>
      <c r="AK27" s="23"/>
      <c r="AL27" s="23"/>
      <c r="AM27" s="23"/>
      <c r="AN27" s="46"/>
      <c r="AO27" s="47"/>
      <c r="AP27" s="54">
        <v>97.300003000000004</v>
      </c>
      <c r="AQ27" s="54">
        <v>0.99879700000000005</v>
      </c>
      <c r="AR27" s="23">
        <v>3710.7229299999999</v>
      </c>
      <c r="AS27" s="46">
        <v>140175</v>
      </c>
      <c r="AT27" s="47">
        <v>868477</v>
      </c>
    </row>
    <row r="28" spans="1:46" x14ac:dyDescent="0.2">
      <c r="A28" s="6" t="s">
        <v>33</v>
      </c>
      <c r="B28" s="12">
        <v>97.32</v>
      </c>
      <c r="C28" s="13">
        <v>0.994981</v>
      </c>
      <c r="D28" s="11">
        <v>11821.219848000001</v>
      </c>
      <c r="E28" s="31">
        <v>314249</v>
      </c>
      <c r="F28" s="32">
        <v>1808262</v>
      </c>
      <c r="G28" s="11"/>
      <c r="H28" s="11"/>
      <c r="I28" s="11"/>
      <c r="J28" s="37"/>
      <c r="K28" s="32"/>
      <c r="L28" s="13">
        <v>45.220001000000003</v>
      </c>
      <c r="M28" s="13">
        <v>0.98449500000000001</v>
      </c>
      <c r="N28" s="11">
        <v>12703.505859000001</v>
      </c>
      <c r="O28" s="37">
        <v>314249</v>
      </c>
      <c r="P28" s="32">
        <v>1046627</v>
      </c>
      <c r="Q28" s="9">
        <v>99.879997000000003</v>
      </c>
      <c r="R28" s="9">
        <v>0.99899800000000005</v>
      </c>
      <c r="S28" s="17">
        <v>6401.5489420000004</v>
      </c>
      <c r="T28" s="39">
        <v>187088</v>
      </c>
      <c r="U28" s="40">
        <v>1295337</v>
      </c>
      <c r="V28" s="17"/>
      <c r="W28" s="17"/>
      <c r="X28" s="17"/>
      <c r="Y28" s="39"/>
      <c r="Z28" s="40"/>
      <c r="AA28" s="9">
        <v>98.989998</v>
      </c>
      <c r="AB28" s="9">
        <v>0.99894499999999997</v>
      </c>
      <c r="AC28" s="17">
        <v>2783.0030459999998</v>
      </c>
      <c r="AD28" s="39">
        <v>187088</v>
      </c>
      <c r="AE28" s="40">
        <v>878656</v>
      </c>
      <c r="AF28" s="54">
        <v>99.900002000000001</v>
      </c>
      <c r="AG28" s="54">
        <v>0.999</v>
      </c>
      <c r="AH28" s="23">
        <v>8420.1880870000005</v>
      </c>
      <c r="AI28" s="46">
        <v>330997</v>
      </c>
      <c r="AJ28" s="47">
        <v>3624565</v>
      </c>
      <c r="AK28" s="23"/>
      <c r="AL28" s="23"/>
      <c r="AM28" s="23"/>
      <c r="AN28" s="46"/>
      <c r="AO28" s="47"/>
      <c r="AP28" s="54">
        <v>96.360000999999997</v>
      </c>
      <c r="AQ28" s="54">
        <v>0.99870400000000004</v>
      </c>
      <c r="AR28" s="23">
        <v>8701.1908029999995</v>
      </c>
      <c r="AS28" s="46">
        <v>330997</v>
      </c>
      <c r="AT28" s="47">
        <v>1741019</v>
      </c>
    </row>
    <row r="29" spans="1:46" x14ac:dyDescent="0.2">
      <c r="A29" s="6" t="s">
        <v>39</v>
      </c>
      <c r="B29" s="12">
        <v>94.968001999999998</v>
      </c>
      <c r="C29" s="13">
        <v>0.99435399999999996</v>
      </c>
      <c r="D29" s="13">
        <v>20306.490766999999</v>
      </c>
      <c r="E29" s="33">
        <v>499494</v>
      </c>
      <c r="F29" s="34">
        <v>2177928</v>
      </c>
      <c r="G29" s="13"/>
      <c r="H29" s="13"/>
      <c r="I29" s="13"/>
      <c r="J29" s="33"/>
      <c r="K29" s="34"/>
      <c r="L29" s="13">
        <v>45.476002000000001</v>
      </c>
      <c r="M29" s="13">
        <v>0.98338700000000001</v>
      </c>
      <c r="N29" s="13">
        <v>50691.932982999999</v>
      </c>
      <c r="O29" s="33">
        <v>499494</v>
      </c>
      <c r="P29" s="34">
        <v>2432261</v>
      </c>
      <c r="Q29" s="9">
        <v>99.692001000000005</v>
      </c>
      <c r="R29" s="9">
        <v>0.99899199999999999</v>
      </c>
      <c r="S29" s="19">
        <v>9797.5939760000001</v>
      </c>
      <c r="T29" s="41">
        <v>487322</v>
      </c>
      <c r="U29" s="42">
        <v>1902215</v>
      </c>
      <c r="V29" s="19"/>
      <c r="W29" s="19"/>
      <c r="X29" s="19"/>
      <c r="Y29" s="41"/>
      <c r="Z29" s="42"/>
      <c r="AA29" s="9">
        <v>97.379997000000003</v>
      </c>
      <c r="AB29" s="9">
        <v>0.99874499999999999</v>
      </c>
      <c r="AC29" s="19">
        <v>17788.131265</v>
      </c>
      <c r="AD29" s="41">
        <v>487322</v>
      </c>
      <c r="AE29" s="42">
        <v>2177548</v>
      </c>
      <c r="AF29" s="54">
        <v>99.896004000000005</v>
      </c>
      <c r="AG29" s="54">
        <v>0.999</v>
      </c>
      <c r="AH29" s="25">
        <v>10980.093078</v>
      </c>
      <c r="AI29" s="48">
        <v>499921</v>
      </c>
      <c r="AJ29" s="49">
        <v>3961481</v>
      </c>
      <c r="AK29" s="25"/>
      <c r="AL29" s="25"/>
      <c r="AM29" s="25"/>
      <c r="AN29" s="48"/>
      <c r="AO29" s="49"/>
      <c r="AP29" s="54">
        <v>92.683998000000003</v>
      </c>
      <c r="AQ29" s="54">
        <v>0.99839</v>
      </c>
      <c r="AR29" s="25">
        <v>29155.447746000002</v>
      </c>
      <c r="AS29" s="48">
        <v>499921</v>
      </c>
      <c r="AT29" s="49">
        <v>4204173</v>
      </c>
    </row>
    <row r="30" spans="1:46" x14ac:dyDescent="0.2">
      <c r="A30" s="6"/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/>
      <c r="C33" s="60"/>
      <c r="D33" s="60"/>
      <c r="E33" s="60"/>
      <c r="F33" s="60"/>
      <c r="G33" s="61"/>
      <c r="H33" s="60"/>
      <c r="I33" s="60"/>
      <c r="J33" s="60"/>
      <c r="K33" s="60"/>
      <c r="L33" s="61"/>
      <c r="M33" s="60"/>
      <c r="N33" s="60"/>
      <c r="O33" s="60"/>
      <c r="P33" s="60"/>
      <c r="Q33" s="64"/>
      <c r="R33" s="62"/>
      <c r="S33" s="62"/>
      <c r="T33" s="62"/>
      <c r="U33" s="63"/>
      <c r="V33" s="64"/>
      <c r="W33" s="62"/>
      <c r="X33" s="62"/>
      <c r="Y33" s="62"/>
      <c r="Z33" s="63"/>
      <c r="AA33" s="63"/>
      <c r="AB33" s="65"/>
      <c r="AC33" s="65"/>
      <c r="AD33" s="65"/>
      <c r="AE33" s="65"/>
      <c r="AF33" s="58"/>
      <c r="AG33" s="58"/>
      <c r="AH33" s="58"/>
      <c r="AI33" s="58"/>
      <c r="AJ33" s="58"/>
      <c r="AK33" s="59"/>
      <c r="AL33" s="58"/>
      <c r="AM33" s="58"/>
      <c r="AN33" s="58"/>
      <c r="AO33" s="58"/>
      <c r="AP33" s="59"/>
      <c r="AQ33" s="58"/>
      <c r="AR33" s="58"/>
      <c r="AS33" s="58"/>
      <c r="AT33" s="58"/>
    </row>
    <row r="34" spans="1:46" x14ac:dyDescent="0.2">
      <c r="A34" s="8" t="s">
        <v>42</v>
      </c>
      <c r="B34" s="7"/>
      <c r="C34" s="7"/>
      <c r="D34" s="7"/>
      <c r="E34" s="30"/>
      <c r="F34" s="30"/>
      <c r="G34" s="10"/>
      <c r="H34" s="7"/>
      <c r="I34" s="7"/>
      <c r="J34" s="30"/>
      <c r="K34" s="30"/>
      <c r="L34" s="10"/>
      <c r="M34" s="7"/>
      <c r="N34" s="7"/>
      <c r="O34" s="30"/>
      <c r="P34" s="30"/>
      <c r="Q34" s="16"/>
      <c r="R34" s="16"/>
      <c r="S34" s="16"/>
      <c r="T34" s="38"/>
      <c r="U34" s="38"/>
      <c r="V34" s="28"/>
      <c r="W34" s="16"/>
      <c r="X34" s="16"/>
      <c r="Y34" s="38"/>
      <c r="Z34" s="38"/>
      <c r="AA34" s="28"/>
      <c r="AB34" s="16"/>
      <c r="AC34" s="16"/>
      <c r="AD34" s="38"/>
      <c r="AE34" s="38"/>
      <c r="AF34" s="22"/>
      <c r="AG34" s="22"/>
      <c r="AH34" s="22"/>
      <c r="AI34" s="45"/>
      <c r="AJ34" s="45"/>
      <c r="AK34" s="29"/>
      <c r="AL34" s="22"/>
      <c r="AM34" s="22"/>
      <c r="AN34" s="45"/>
      <c r="AO34" s="45"/>
      <c r="AP34" s="29"/>
      <c r="AQ34" s="22"/>
      <c r="AR34" s="22"/>
      <c r="AS34" s="45"/>
      <c r="AT34" s="45"/>
    </row>
    <row r="35" spans="1:46" x14ac:dyDescent="0.2">
      <c r="A35" s="6" t="s">
        <v>30</v>
      </c>
      <c r="B35" s="12">
        <v>99.599997999999999</v>
      </c>
      <c r="C35" s="13">
        <v>0.996</v>
      </c>
      <c r="D35" s="11">
        <v>2928.0629880000001</v>
      </c>
      <c r="E35" s="31">
        <v>10142</v>
      </c>
      <c r="F35" s="32">
        <v>1298176</v>
      </c>
      <c r="G35" s="11"/>
      <c r="H35" s="11"/>
      <c r="I35" s="11"/>
      <c r="J35" s="37"/>
      <c r="K35" s="32"/>
      <c r="L35" s="13">
        <v>61.099997999999999</v>
      </c>
      <c r="M35" s="13">
        <v>0.99120699999999995</v>
      </c>
      <c r="N35" s="11">
        <v>332.17498799999998</v>
      </c>
      <c r="O35" s="37">
        <v>10142</v>
      </c>
      <c r="P35" s="32">
        <v>131846</v>
      </c>
      <c r="Q35" s="9">
        <v>99.900002000000001</v>
      </c>
      <c r="R35" s="9">
        <v>0.999</v>
      </c>
      <c r="S35" s="17">
        <v>265.66900600000002</v>
      </c>
      <c r="T35" s="39">
        <v>2370</v>
      </c>
      <c r="U35" s="40">
        <v>331800</v>
      </c>
      <c r="V35" s="17"/>
      <c r="W35" s="17"/>
      <c r="X35" s="17"/>
      <c r="Y35" s="39"/>
      <c r="Z35" s="40"/>
      <c r="AA35" s="9">
        <v>99.699996999999996</v>
      </c>
      <c r="AB35" s="9">
        <v>0.99898299999999995</v>
      </c>
      <c r="AC35" s="17">
        <v>87.785004000000001</v>
      </c>
      <c r="AD35" s="39">
        <v>2370</v>
      </c>
      <c r="AE35" s="40">
        <v>85320</v>
      </c>
      <c r="AF35" s="54">
        <v>99.900002000000001</v>
      </c>
      <c r="AG35" s="54">
        <v>0.999</v>
      </c>
      <c r="AH35" s="23">
        <v>2894.235107</v>
      </c>
      <c r="AI35" s="46">
        <v>10042</v>
      </c>
      <c r="AJ35" s="47">
        <v>3866170</v>
      </c>
      <c r="AK35" s="23"/>
      <c r="AL35" s="23"/>
      <c r="AM35" s="23"/>
      <c r="AN35" s="46"/>
      <c r="AO35" s="47"/>
      <c r="AP35" s="54">
        <v>99.5</v>
      </c>
      <c r="AQ35" s="54">
        <v>0.99898799999999999</v>
      </c>
      <c r="AR35" s="23">
        <v>523.03198199999997</v>
      </c>
      <c r="AS35" s="46">
        <v>10042</v>
      </c>
      <c r="AT35" s="47">
        <v>321344</v>
      </c>
    </row>
    <row r="36" spans="1:46" x14ac:dyDescent="0.2">
      <c r="A36" s="6" t="s">
        <v>31</v>
      </c>
      <c r="B36" s="12">
        <v>99.550003000000004</v>
      </c>
      <c r="C36" s="13">
        <v>0.99561500000000003</v>
      </c>
      <c r="D36" s="11">
        <v>4183.4219970000004</v>
      </c>
      <c r="E36" s="31">
        <v>31656</v>
      </c>
      <c r="F36" s="32">
        <v>1599372</v>
      </c>
      <c r="G36" s="11"/>
      <c r="H36" s="11"/>
      <c r="I36" s="11"/>
      <c r="J36" s="37"/>
      <c r="K36" s="32"/>
      <c r="L36" s="13">
        <v>63.299999</v>
      </c>
      <c r="M36" s="13">
        <v>0.99073</v>
      </c>
      <c r="N36" s="11">
        <v>1414.2510380000001</v>
      </c>
      <c r="O36" s="37">
        <v>31656</v>
      </c>
      <c r="P36" s="32">
        <v>260930</v>
      </c>
      <c r="Q36" s="9">
        <v>99.900002000000001</v>
      </c>
      <c r="R36" s="9">
        <v>0.999</v>
      </c>
      <c r="S36" s="17">
        <v>604.45101899999997</v>
      </c>
      <c r="T36" s="39">
        <v>8639</v>
      </c>
      <c r="U36" s="40">
        <v>632712</v>
      </c>
      <c r="V36" s="17"/>
      <c r="W36" s="17"/>
      <c r="X36" s="17"/>
      <c r="Y36" s="39"/>
      <c r="Z36" s="40"/>
      <c r="AA36" s="9">
        <v>99.699996999999996</v>
      </c>
      <c r="AB36" s="9">
        <v>0.99896399999999996</v>
      </c>
      <c r="AC36" s="17">
        <v>177.55300199999999</v>
      </c>
      <c r="AD36" s="39">
        <v>8639</v>
      </c>
      <c r="AE36" s="40">
        <v>173086</v>
      </c>
      <c r="AF36" s="54">
        <v>99.900002000000001</v>
      </c>
      <c r="AG36" s="54">
        <v>0.999</v>
      </c>
      <c r="AH36" s="23">
        <v>4561.1070550000004</v>
      </c>
      <c r="AI36" s="46">
        <v>32043</v>
      </c>
      <c r="AJ36" s="47">
        <v>5604249</v>
      </c>
      <c r="AK36" s="23"/>
      <c r="AL36" s="23"/>
      <c r="AM36" s="23"/>
      <c r="AN36" s="46"/>
      <c r="AO36" s="47"/>
      <c r="AP36" s="54">
        <v>99.550003000000004</v>
      </c>
      <c r="AQ36" s="54">
        <v>0.99898200000000004</v>
      </c>
      <c r="AR36" s="23">
        <v>855.48696900000004</v>
      </c>
      <c r="AS36" s="46">
        <v>32043</v>
      </c>
      <c r="AT36" s="47">
        <v>651359</v>
      </c>
    </row>
    <row r="37" spans="1:46" x14ac:dyDescent="0.2">
      <c r="A37" s="6" t="s">
        <v>32</v>
      </c>
      <c r="B37" s="12">
        <v>99.440002000000007</v>
      </c>
      <c r="C37" s="13">
        <v>0.99534100000000003</v>
      </c>
      <c r="D37" s="11">
        <v>6541.60196</v>
      </c>
      <c r="E37" s="31">
        <v>133167</v>
      </c>
      <c r="F37" s="32">
        <v>2229533</v>
      </c>
      <c r="G37" s="11"/>
      <c r="H37" s="11"/>
      <c r="I37" s="11"/>
      <c r="J37" s="37"/>
      <c r="K37" s="32"/>
      <c r="L37" s="13">
        <v>62.32</v>
      </c>
      <c r="M37" s="13">
        <v>0.99013499999999999</v>
      </c>
      <c r="N37" s="11">
        <v>4252.5590819999998</v>
      </c>
      <c r="O37" s="37">
        <v>133167</v>
      </c>
      <c r="P37" s="32">
        <v>696261</v>
      </c>
      <c r="Q37" s="9">
        <v>99.860000999999997</v>
      </c>
      <c r="R37" s="9">
        <v>0.99899800000000005</v>
      </c>
      <c r="S37" s="17">
        <v>1005.926033</v>
      </c>
      <c r="T37" s="39">
        <v>53138</v>
      </c>
      <c r="U37" s="40">
        <v>1032016</v>
      </c>
      <c r="V37" s="17"/>
      <c r="W37" s="17"/>
      <c r="X37" s="17"/>
      <c r="Y37" s="39"/>
      <c r="Z37" s="40"/>
      <c r="AA37" s="9">
        <v>99.739998</v>
      </c>
      <c r="AB37" s="9">
        <v>0.99897400000000003</v>
      </c>
      <c r="AC37" s="17">
        <v>468.706005</v>
      </c>
      <c r="AD37" s="39">
        <v>53138</v>
      </c>
      <c r="AE37" s="40">
        <v>442547</v>
      </c>
      <c r="AF37" s="54">
        <v>99.900002000000001</v>
      </c>
      <c r="AG37" s="54">
        <v>0.999</v>
      </c>
      <c r="AH37" s="23">
        <v>6217.3930959999998</v>
      </c>
      <c r="AI37" s="46">
        <v>140175</v>
      </c>
      <c r="AJ37" s="47">
        <v>6875244</v>
      </c>
      <c r="AK37" s="23"/>
      <c r="AL37" s="23"/>
      <c r="AM37" s="23"/>
      <c r="AN37" s="46"/>
      <c r="AO37" s="47"/>
      <c r="AP37" s="54">
        <v>99.199996999999996</v>
      </c>
      <c r="AQ37" s="54">
        <v>0.99896700000000005</v>
      </c>
      <c r="AR37" s="23">
        <v>4156.417023</v>
      </c>
      <c r="AS37" s="46">
        <v>140175</v>
      </c>
      <c r="AT37" s="47">
        <v>1686863</v>
      </c>
    </row>
    <row r="38" spans="1:46" x14ac:dyDescent="0.2">
      <c r="A38" s="6" t="s">
        <v>33</v>
      </c>
      <c r="B38" s="12">
        <v>98.82</v>
      </c>
      <c r="C38" s="13">
        <v>0.99508300000000005</v>
      </c>
      <c r="D38" s="11">
        <v>12404.415069999999</v>
      </c>
      <c r="E38" s="31">
        <v>314249</v>
      </c>
      <c r="F38" s="32">
        <v>2706948</v>
      </c>
      <c r="G38" s="11"/>
      <c r="H38" s="11"/>
      <c r="I38" s="11"/>
      <c r="J38" s="37"/>
      <c r="K38" s="32"/>
      <c r="L38" s="13">
        <v>60.689999</v>
      </c>
      <c r="M38" s="13">
        <v>0.98933899999999997</v>
      </c>
      <c r="N38" s="11">
        <v>14938.259827</v>
      </c>
      <c r="O38" s="37">
        <v>314249</v>
      </c>
      <c r="P38" s="32">
        <v>1420589</v>
      </c>
      <c r="Q38" s="9">
        <v>99.879997000000003</v>
      </c>
      <c r="R38" s="9">
        <v>0.99899800000000005</v>
      </c>
      <c r="S38" s="17">
        <v>2210.236069</v>
      </c>
      <c r="T38" s="39">
        <v>187088</v>
      </c>
      <c r="U38" s="40">
        <v>1531439</v>
      </c>
      <c r="V38" s="17"/>
      <c r="W38" s="17"/>
      <c r="X38" s="17"/>
      <c r="Y38" s="39"/>
      <c r="Z38" s="40"/>
      <c r="AA38" s="9">
        <v>99.360000999999997</v>
      </c>
      <c r="AB38" s="9">
        <v>0.99895800000000001</v>
      </c>
      <c r="AC38" s="17">
        <v>757.05800399999998</v>
      </c>
      <c r="AD38" s="39">
        <v>187088</v>
      </c>
      <c r="AE38" s="40">
        <v>919588</v>
      </c>
      <c r="AF38" s="54">
        <v>99.900002000000001</v>
      </c>
      <c r="AG38" s="54">
        <v>0.999</v>
      </c>
      <c r="AH38" s="23">
        <v>14026.90914</v>
      </c>
      <c r="AI38" s="46">
        <v>330997</v>
      </c>
      <c r="AJ38" s="47">
        <v>7690823</v>
      </c>
      <c r="AK38" s="23"/>
      <c r="AL38" s="23"/>
      <c r="AM38" s="23"/>
      <c r="AN38" s="46"/>
      <c r="AO38" s="47"/>
      <c r="AP38" s="54">
        <v>97.949996999999996</v>
      </c>
      <c r="AQ38" s="54">
        <v>0.99890500000000004</v>
      </c>
      <c r="AR38" s="23">
        <v>7551.902908</v>
      </c>
      <c r="AS38" s="46">
        <v>330997</v>
      </c>
      <c r="AT38" s="47">
        <v>3356459</v>
      </c>
    </row>
    <row r="39" spans="1:46" x14ac:dyDescent="0.2">
      <c r="A39" s="6" t="s">
        <v>39</v>
      </c>
      <c r="B39" s="12">
        <v>95.5</v>
      </c>
      <c r="C39" s="13">
        <v>0.99448099999999995</v>
      </c>
      <c r="D39" s="13">
        <v>19972.004075000001</v>
      </c>
      <c r="E39" s="33">
        <v>499494</v>
      </c>
      <c r="F39" s="34">
        <v>3075226</v>
      </c>
      <c r="G39" s="13"/>
      <c r="H39" s="13"/>
      <c r="I39" s="13"/>
      <c r="J39" s="33"/>
      <c r="K39" s="34"/>
      <c r="L39" s="13">
        <v>57.512000999999998</v>
      </c>
      <c r="M39" s="13">
        <v>0.98810299999999995</v>
      </c>
      <c r="N39" s="13">
        <v>51037.815918</v>
      </c>
      <c r="O39" s="33">
        <v>499494</v>
      </c>
      <c r="P39" s="34">
        <v>3356988</v>
      </c>
      <c r="Q39" s="9">
        <v>99.571999000000005</v>
      </c>
      <c r="R39" s="9">
        <v>0.99898399999999998</v>
      </c>
      <c r="S39" s="19">
        <v>3000.8590770000001</v>
      </c>
      <c r="T39" s="41">
        <v>487322</v>
      </c>
      <c r="U39" s="42">
        <v>2125664</v>
      </c>
      <c r="V39" s="19"/>
      <c r="W39" s="19"/>
      <c r="X39" s="19"/>
      <c r="Y39" s="41"/>
      <c r="Z39" s="42"/>
      <c r="AA39" s="9">
        <v>94.903998999999999</v>
      </c>
      <c r="AB39" s="9">
        <v>0.99862600000000001</v>
      </c>
      <c r="AC39" s="19">
        <v>6791.0339569999996</v>
      </c>
      <c r="AD39" s="41">
        <v>487322</v>
      </c>
      <c r="AE39" s="42">
        <v>2347234</v>
      </c>
      <c r="AF39" s="54">
        <v>99.896004000000005</v>
      </c>
      <c r="AG39" s="54">
        <v>0.999</v>
      </c>
      <c r="AH39" s="25">
        <v>16619.673202999998</v>
      </c>
      <c r="AI39" s="48">
        <v>499921</v>
      </c>
      <c r="AJ39" s="49">
        <v>8027739</v>
      </c>
      <c r="AK39" s="25"/>
      <c r="AL39" s="25"/>
      <c r="AM39" s="25"/>
      <c r="AN39" s="48"/>
      <c r="AO39" s="49"/>
      <c r="AP39" s="54">
        <v>95.68</v>
      </c>
      <c r="AQ39" s="54">
        <v>0.99871100000000002</v>
      </c>
      <c r="AR39" s="25">
        <v>25281.137923999999</v>
      </c>
      <c r="AS39" s="48">
        <v>499921</v>
      </c>
      <c r="AT39" s="49">
        <v>8269566</v>
      </c>
    </row>
    <row r="40" spans="1:46" x14ac:dyDescent="0.2">
      <c r="A40" s="6"/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/>
      <c r="C43" s="60"/>
      <c r="D43" s="60"/>
      <c r="E43" s="60"/>
      <c r="F43" s="60"/>
      <c r="G43" s="61"/>
      <c r="H43" s="60"/>
      <c r="I43" s="60"/>
      <c r="J43" s="60"/>
      <c r="K43" s="60"/>
      <c r="L43" s="61"/>
      <c r="M43" s="60"/>
      <c r="N43" s="60"/>
      <c r="O43" s="60"/>
      <c r="P43" s="60"/>
      <c r="Q43" s="64"/>
      <c r="R43" s="62"/>
      <c r="S43" s="62"/>
      <c r="T43" s="62"/>
      <c r="U43" s="63"/>
      <c r="V43" s="64"/>
      <c r="W43" s="62"/>
      <c r="X43" s="62"/>
      <c r="Y43" s="62"/>
      <c r="Z43" s="63"/>
      <c r="AA43" s="63"/>
      <c r="AB43" s="65"/>
      <c r="AC43" s="65"/>
      <c r="AD43" s="65"/>
      <c r="AE43" s="65"/>
      <c r="AF43" s="58"/>
      <c r="AG43" s="58"/>
      <c r="AH43" s="58"/>
      <c r="AI43" s="58"/>
      <c r="AJ43" s="58"/>
      <c r="AK43" s="59"/>
      <c r="AL43" s="58"/>
      <c r="AM43" s="58"/>
      <c r="AN43" s="58"/>
      <c r="AO43" s="58"/>
      <c r="AP43" s="59"/>
      <c r="AQ43" s="58"/>
      <c r="AR43" s="58"/>
      <c r="AS43" s="58"/>
      <c r="AT43" s="58"/>
    </row>
    <row r="44" spans="1:46" x14ac:dyDescent="0.2">
      <c r="A44" s="8" t="s">
        <v>41</v>
      </c>
      <c r="B44" s="7"/>
      <c r="C44" s="7"/>
      <c r="D44" s="7"/>
      <c r="E44" s="30"/>
      <c r="F44" s="30"/>
      <c r="G44" s="10"/>
      <c r="H44" s="7"/>
      <c r="I44" s="7"/>
      <c r="J44" s="30"/>
      <c r="K44" s="30"/>
      <c r="L44" s="10"/>
      <c r="M44" s="7"/>
      <c r="N44" s="7"/>
      <c r="O44" s="30"/>
      <c r="P44" s="30"/>
      <c r="Q44" s="16"/>
      <c r="R44" s="16"/>
      <c r="S44" s="16"/>
      <c r="T44" s="38"/>
      <c r="U44" s="38"/>
      <c r="V44" s="28"/>
      <c r="W44" s="16"/>
      <c r="X44" s="16"/>
      <c r="Y44" s="38"/>
      <c r="Z44" s="38"/>
      <c r="AA44" s="28"/>
      <c r="AB44" s="16"/>
      <c r="AC44" s="16"/>
      <c r="AD44" s="38"/>
      <c r="AE44" s="38"/>
      <c r="AF44" s="22"/>
      <c r="AG44" s="22"/>
      <c r="AH44" s="22"/>
      <c r="AI44" s="45"/>
      <c r="AJ44" s="45"/>
      <c r="AK44" s="29"/>
      <c r="AL44" s="22"/>
      <c r="AM44" s="22"/>
      <c r="AN44" s="45"/>
      <c r="AO44" s="45"/>
      <c r="AP44" s="29"/>
      <c r="AQ44" s="22"/>
      <c r="AR44" s="22"/>
      <c r="AS44" s="45"/>
      <c r="AT44" s="45"/>
    </row>
    <row r="45" spans="1:46" x14ac:dyDescent="0.2">
      <c r="A45" s="6" t="s">
        <v>30</v>
      </c>
      <c r="B45" s="12">
        <v>99.599997999999999</v>
      </c>
      <c r="C45" s="13">
        <v>0.996</v>
      </c>
      <c r="D45" s="11">
        <v>3393.5539549999999</v>
      </c>
      <c r="E45" s="31">
        <v>10142</v>
      </c>
      <c r="F45" s="32">
        <v>649088</v>
      </c>
      <c r="G45" s="11"/>
      <c r="H45" s="11"/>
      <c r="I45" s="11"/>
      <c r="J45" s="37"/>
      <c r="K45" s="32"/>
      <c r="L45" s="13">
        <v>96.5</v>
      </c>
      <c r="M45" s="13">
        <v>0.99586200000000002</v>
      </c>
      <c r="N45" s="11">
        <v>1260.5479740000001</v>
      </c>
      <c r="O45" s="37">
        <v>10142</v>
      </c>
      <c r="P45" s="32">
        <v>111562</v>
      </c>
      <c r="Q45" s="9">
        <v>99.900002000000001</v>
      </c>
      <c r="R45" s="9">
        <v>0.999</v>
      </c>
      <c r="S45" s="17">
        <v>103.685997</v>
      </c>
      <c r="T45" s="39">
        <v>2370</v>
      </c>
      <c r="U45" s="40">
        <v>73470</v>
      </c>
      <c r="V45" s="17"/>
      <c r="W45" s="17"/>
      <c r="X45" s="17"/>
      <c r="Y45" s="39"/>
      <c r="Z45" s="40"/>
      <c r="AA45" s="9">
        <v>99.900002000000001</v>
      </c>
      <c r="AB45" s="9">
        <v>0.999</v>
      </c>
      <c r="AC45" s="17">
        <v>118.033997</v>
      </c>
      <c r="AD45" s="39">
        <v>2370</v>
      </c>
      <c r="AE45" s="40">
        <v>63990</v>
      </c>
      <c r="AF45" s="54">
        <v>99.900002000000001</v>
      </c>
      <c r="AG45" s="54">
        <v>0.999</v>
      </c>
      <c r="AH45" s="23">
        <v>1052.6770019999999</v>
      </c>
      <c r="AI45" s="46">
        <v>10042</v>
      </c>
      <c r="AJ45" s="47">
        <v>572394</v>
      </c>
      <c r="AK45" s="23"/>
      <c r="AL45" s="23"/>
      <c r="AM45" s="23"/>
      <c r="AN45" s="46"/>
      <c r="AO45" s="47"/>
      <c r="AP45" s="54">
        <v>99</v>
      </c>
      <c r="AQ45" s="54">
        <v>0.99880100000000005</v>
      </c>
      <c r="AR45" s="23">
        <v>1177.251953</v>
      </c>
      <c r="AS45" s="46">
        <v>10042</v>
      </c>
      <c r="AT45" s="47">
        <v>120504</v>
      </c>
    </row>
    <row r="46" spans="1:46" x14ac:dyDescent="0.2">
      <c r="A46" s="6" t="s">
        <v>31</v>
      </c>
      <c r="B46" s="12">
        <v>99.550003000000004</v>
      </c>
      <c r="C46" s="13">
        <v>0.99561500000000003</v>
      </c>
      <c r="D46" s="11">
        <v>7109.7189939999998</v>
      </c>
      <c r="E46" s="31">
        <v>31656</v>
      </c>
      <c r="F46" s="32">
        <v>1057854</v>
      </c>
      <c r="G46" s="11"/>
      <c r="H46" s="11"/>
      <c r="I46" s="11"/>
      <c r="J46" s="37"/>
      <c r="K46" s="32"/>
      <c r="L46" s="13">
        <v>96.099997999999999</v>
      </c>
      <c r="M46" s="13">
        <v>0.99543400000000004</v>
      </c>
      <c r="N46" s="11">
        <v>2204.155945</v>
      </c>
      <c r="O46" s="37">
        <v>31656</v>
      </c>
      <c r="P46" s="32">
        <v>219132</v>
      </c>
      <c r="Q46" s="9">
        <v>99.900002000000001</v>
      </c>
      <c r="R46" s="9">
        <v>0.999</v>
      </c>
      <c r="S46" s="17">
        <v>1185.1309429999999</v>
      </c>
      <c r="T46" s="39">
        <v>8639</v>
      </c>
      <c r="U46" s="40">
        <v>142429</v>
      </c>
      <c r="V46" s="17"/>
      <c r="W46" s="17"/>
      <c r="X46" s="17"/>
      <c r="Y46" s="39"/>
      <c r="Z46" s="40"/>
      <c r="AA46" s="9">
        <v>99.900002000000001</v>
      </c>
      <c r="AB46" s="9">
        <v>0.999</v>
      </c>
      <c r="AC46" s="17">
        <v>217.51400000000001</v>
      </c>
      <c r="AD46" s="39">
        <v>8639</v>
      </c>
      <c r="AE46" s="40">
        <v>132949</v>
      </c>
      <c r="AF46" s="54">
        <v>99.900002000000001</v>
      </c>
      <c r="AG46" s="54">
        <v>0.999</v>
      </c>
      <c r="AH46" s="23">
        <v>3778.383057</v>
      </c>
      <c r="AI46" s="46">
        <v>32043</v>
      </c>
      <c r="AJ46" s="47">
        <v>836406</v>
      </c>
      <c r="AK46" s="23"/>
      <c r="AL46" s="23"/>
      <c r="AM46" s="23"/>
      <c r="AN46" s="46"/>
      <c r="AO46" s="47"/>
      <c r="AP46" s="54">
        <v>98.699996999999996</v>
      </c>
      <c r="AQ46" s="54">
        <v>0.998811</v>
      </c>
      <c r="AR46" s="23">
        <v>2099.651977</v>
      </c>
      <c r="AS46" s="46">
        <v>32043</v>
      </c>
      <c r="AT46" s="47">
        <v>252510</v>
      </c>
    </row>
    <row r="47" spans="1:46" x14ac:dyDescent="0.2">
      <c r="A47" s="6" t="s">
        <v>32</v>
      </c>
      <c r="B47" s="12">
        <v>99.5</v>
      </c>
      <c r="C47" s="13">
        <v>0.99534199999999995</v>
      </c>
      <c r="D47" s="11">
        <v>24538.145751</v>
      </c>
      <c r="E47" s="31">
        <v>133167</v>
      </c>
      <c r="F47" s="32">
        <v>1688015</v>
      </c>
      <c r="G47" s="11"/>
      <c r="H47" s="11"/>
      <c r="I47" s="11"/>
      <c r="J47" s="37"/>
      <c r="K47" s="32"/>
      <c r="L47" s="13">
        <v>92.599997999999999</v>
      </c>
      <c r="M47" s="13">
        <v>0.99494800000000005</v>
      </c>
      <c r="N47" s="11">
        <v>6496.5708320000003</v>
      </c>
      <c r="O47" s="37">
        <v>133167</v>
      </c>
      <c r="P47" s="32">
        <v>587697</v>
      </c>
      <c r="Q47" s="9">
        <v>98.739998</v>
      </c>
      <c r="R47" s="9">
        <v>0.99895500000000004</v>
      </c>
      <c r="S47" s="17">
        <v>3102.8278879999998</v>
      </c>
      <c r="T47" s="39">
        <v>53138</v>
      </c>
      <c r="U47" s="40">
        <v>471351</v>
      </c>
      <c r="V47" s="17"/>
      <c r="W47" s="17"/>
      <c r="X47" s="17"/>
      <c r="Y47" s="39"/>
      <c r="Z47" s="40"/>
      <c r="AA47" s="9">
        <v>99.839995999999999</v>
      </c>
      <c r="AB47" s="9">
        <v>0.99899800000000005</v>
      </c>
      <c r="AC47" s="17">
        <v>4340.1359940000002</v>
      </c>
      <c r="AD47" s="39">
        <v>53138</v>
      </c>
      <c r="AE47" s="40">
        <v>347243</v>
      </c>
      <c r="AF47" s="54">
        <v>99.900002000000001</v>
      </c>
      <c r="AG47" s="54">
        <v>0.999</v>
      </c>
      <c r="AH47" s="23">
        <v>7294.6490940000003</v>
      </c>
      <c r="AI47" s="46">
        <v>140175</v>
      </c>
      <c r="AJ47" s="47">
        <v>1788800</v>
      </c>
      <c r="AK47" s="23"/>
      <c r="AL47" s="23"/>
      <c r="AM47" s="23"/>
      <c r="AN47" s="46"/>
      <c r="AO47" s="47"/>
      <c r="AP47" s="54">
        <v>98.519997000000004</v>
      </c>
      <c r="AQ47" s="54">
        <v>0.99877400000000005</v>
      </c>
      <c r="AR47" s="23">
        <v>4529.8719629999996</v>
      </c>
      <c r="AS47" s="46">
        <v>140175</v>
      </c>
      <c r="AT47" s="47">
        <v>645017</v>
      </c>
    </row>
    <row r="48" spans="1:46" x14ac:dyDescent="0.2">
      <c r="A48" s="6" t="s">
        <v>33</v>
      </c>
      <c r="B48" s="12">
        <v>99.279999000000004</v>
      </c>
      <c r="C48" s="13">
        <v>0.99509099999999995</v>
      </c>
      <c r="D48" s="11">
        <v>42684.894896999998</v>
      </c>
      <c r="E48" s="31">
        <v>314249</v>
      </c>
      <c r="F48" s="32">
        <v>2275563</v>
      </c>
      <c r="G48" s="11"/>
      <c r="H48" s="11"/>
      <c r="I48" s="11"/>
      <c r="J48" s="37"/>
      <c r="K48" s="32"/>
      <c r="L48" s="13">
        <v>88.57</v>
      </c>
      <c r="M48" s="13">
        <v>0.99438099999999996</v>
      </c>
      <c r="N48" s="11">
        <v>22505.555818000001</v>
      </c>
      <c r="O48" s="37">
        <v>314249</v>
      </c>
      <c r="P48" s="32">
        <v>1198487</v>
      </c>
      <c r="Q48" s="9">
        <v>98.370002999999997</v>
      </c>
      <c r="R48" s="9">
        <v>0.99890500000000004</v>
      </c>
      <c r="S48" s="17">
        <v>17999.843056000002</v>
      </c>
      <c r="T48" s="39">
        <v>187088</v>
      </c>
      <c r="U48" s="40">
        <v>943221</v>
      </c>
      <c r="V48" s="17"/>
      <c r="W48" s="17"/>
      <c r="X48" s="17"/>
      <c r="Y48" s="39"/>
      <c r="Z48" s="40"/>
      <c r="AA48" s="9">
        <v>99.739998</v>
      </c>
      <c r="AB48" s="9">
        <v>0.99899300000000002</v>
      </c>
      <c r="AC48" s="17">
        <v>9053.9658739999995</v>
      </c>
      <c r="AD48" s="39">
        <v>187088</v>
      </c>
      <c r="AE48" s="40">
        <v>749093</v>
      </c>
      <c r="AF48" s="54">
        <v>99.879997000000003</v>
      </c>
      <c r="AG48" s="54">
        <v>0.999</v>
      </c>
      <c r="AH48" s="23">
        <v>17128.725859999999</v>
      </c>
      <c r="AI48" s="46">
        <v>330997</v>
      </c>
      <c r="AJ48" s="47">
        <v>2483893</v>
      </c>
      <c r="AK48" s="23"/>
      <c r="AL48" s="23"/>
      <c r="AM48" s="23"/>
      <c r="AN48" s="46"/>
      <c r="AO48" s="47"/>
      <c r="AP48" s="54">
        <v>98.400002000000001</v>
      </c>
      <c r="AQ48" s="54">
        <v>0.99871900000000002</v>
      </c>
      <c r="AR48" s="23">
        <v>12064.118026</v>
      </c>
      <c r="AS48" s="46">
        <v>330997</v>
      </c>
      <c r="AT48" s="47">
        <v>1287819</v>
      </c>
    </row>
    <row r="49" spans="1:46" x14ac:dyDescent="0.2">
      <c r="A49" s="6" t="s">
        <v>39</v>
      </c>
      <c r="B49" s="12">
        <v>98.447997999999998</v>
      </c>
      <c r="C49" s="13">
        <v>0.99458000000000002</v>
      </c>
      <c r="D49" s="13">
        <v>63150.298220999997</v>
      </c>
      <c r="E49" s="33">
        <v>499494</v>
      </c>
      <c r="F49" s="34">
        <v>2643841</v>
      </c>
      <c r="G49" s="13"/>
      <c r="H49" s="13"/>
      <c r="I49" s="13"/>
      <c r="J49" s="33"/>
      <c r="K49" s="34"/>
      <c r="L49" s="13">
        <v>80.272002999999998</v>
      </c>
      <c r="M49" s="13">
        <v>0.99311700000000003</v>
      </c>
      <c r="N49" s="13">
        <v>77157.934173000001</v>
      </c>
      <c r="O49" s="33">
        <v>499494</v>
      </c>
      <c r="P49" s="34">
        <v>2861447</v>
      </c>
      <c r="Q49" s="9">
        <v>93.283996999999999</v>
      </c>
      <c r="R49" s="9">
        <v>0.99830600000000003</v>
      </c>
      <c r="S49" s="19">
        <v>28756.948091999999</v>
      </c>
      <c r="T49" s="41">
        <v>487322</v>
      </c>
      <c r="U49" s="42">
        <v>1567930</v>
      </c>
      <c r="V49" s="19"/>
      <c r="W49" s="19"/>
      <c r="X49" s="19"/>
      <c r="Y49" s="41"/>
      <c r="Z49" s="42"/>
      <c r="AA49" s="9">
        <v>98.012000999999998</v>
      </c>
      <c r="AB49" s="9">
        <v>0.99887599999999999</v>
      </c>
      <c r="AC49" s="19">
        <v>25989.105080000001</v>
      </c>
      <c r="AD49" s="41">
        <v>487322</v>
      </c>
      <c r="AE49" s="42">
        <v>1878825</v>
      </c>
      <c r="AF49" s="54">
        <v>99.839995999999999</v>
      </c>
      <c r="AG49" s="54">
        <v>0.99899800000000005</v>
      </c>
      <c r="AH49" s="25">
        <v>24504.930961999999</v>
      </c>
      <c r="AI49" s="48">
        <v>499921</v>
      </c>
      <c r="AJ49" s="49">
        <v>2851070</v>
      </c>
      <c r="AK49" s="25"/>
      <c r="AL49" s="25"/>
      <c r="AM49" s="25"/>
      <c r="AN49" s="48"/>
      <c r="AO49" s="49"/>
      <c r="AP49" s="54">
        <v>97.232001999999994</v>
      </c>
      <c r="AQ49" s="54">
        <v>0.99861900000000003</v>
      </c>
      <c r="AR49" s="25">
        <v>28033.416045000002</v>
      </c>
      <c r="AS49" s="48">
        <v>499921</v>
      </c>
      <c r="AT49" s="49">
        <v>3069889</v>
      </c>
    </row>
    <row r="50" spans="1:46" x14ac:dyDescent="0.2">
      <c r="A50" s="6"/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" x14ac:dyDescent="0.2">
      <c r="A66" s="9" t="s">
        <v>75</v>
      </c>
      <c r="B66" s="9" t="s">
        <v>54</v>
      </c>
      <c r="C66" s="9" t="s">
        <v>53</v>
      </c>
      <c r="D66" s="9" t="s">
        <v>33</v>
      </c>
    </row>
    <row r="266" spans="32:32" x14ac:dyDescent="0.2">
      <c r="AF266" s="1"/>
    </row>
  </sheetData>
  <mergeCells count="60"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B22:P22"/>
    <mergeCell ref="Q22:AE22"/>
    <mergeCell ref="AF22:AT22"/>
    <mergeCell ref="B13:F13"/>
    <mergeCell ref="G13:K13"/>
    <mergeCell ref="L13:P13"/>
    <mergeCell ref="Q13:U13"/>
    <mergeCell ref="V13:Z13"/>
    <mergeCell ref="B12:P12"/>
    <mergeCell ref="Q12:AE12"/>
    <mergeCell ref="AF12:AT12"/>
    <mergeCell ref="AA13:AE13"/>
    <mergeCell ref="AF13:AJ13"/>
    <mergeCell ref="AK13:AO13"/>
    <mergeCell ref="AP13:AT13"/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8"/>
  <sheetViews>
    <sheetView workbookViewId="0">
      <selection activeCell="F49" sqref="F49"/>
    </sheetView>
  </sheetViews>
  <sheetFormatPr baseColWidth="10" defaultRowHeight="16" x14ac:dyDescent="0.2"/>
  <cols>
    <col min="4" max="4" width="13.5" customWidth="1"/>
    <col min="5" max="5" width="13" customWidth="1"/>
    <col min="6" max="7" width="10.5" customWidth="1"/>
    <col min="8" max="8" width="11" customWidth="1"/>
    <col min="9" max="9" width="12.33203125" customWidth="1"/>
    <col min="10" max="10" width="18.5" customWidth="1"/>
    <col min="11" max="11" width="21.1640625" customWidth="1"/>
    <col min="16" max="16" width="12.83203125" customWidth="1"/>
    <col min="17" max="17" width="8.1640625" customWidth="1"/>
    <col min="18" max="18" width="10" customWidth="1"/>
    <col min="19" max="19" width="9.33203125" customWidth="1"/>
    <col min="20" max="20" width="15.33203125" customWidth="1"/>
    <col min="21" max="21" width="15.1640625" customWidth="1"/>
    <col min="37" max="37" width="13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25</v>
      </c>
      <c r="R2" s="2" t="s">
        <v>3</v>
      </c>
      <c r="S2" s="2" t="s">
        <v>25</v>
      </c>
      <c r="AH2" s="2" t="s">
        <v>3</v>
      </c>
      <c r="AI2" s="2" t="s">
        <v>25</v>
      </c>
    </row>
    <row r="4" spans="1:47" x14ac:dyDescent="0.2">
      <c r="A4" t="s">
        <v>6</v>
      </c>
      <c r="B4" s="2">
        <v>500000</v>
      </c>
      <c r="D4" t="s">
        <v>7</v>
      </c>
      <c r="R4" t="s">
        <v>6</v>
      </c>
      <c r="S4" s="52">
        <v>500000</v>
      </c>
      <c r="U4" t="s">
        <v>7</v>
      </c>
      <c r="AH4" t="s">
        <v>6</v>
      </c>
      <c r="AI4" s="52">
        <v>500000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30</v>
      </c>
      <c r="G6">
        <f>B$4/10</f>
        <v>50000</v>
      </c>
      <c r="H6" s="3">
        <v>22</v>
      </c>
      <c r="I6">
        <f t="shared" ref="I6:I15" si="0">F6*J6</f>
        <v>64590</v>
      </c>
      <c r="J6">
        <v>2153</v>
      </c>
      <c r="K6">
        <f>I$16/10</f>
        <v>46472.5</v>
      </c>
      <c r="L6">
        <f>K6/J6</f>
        <v>21.584997677659079</v>
      </c>
      <c r="M6" s="5">
        <f>_xlfn.FLOOR.PRECISE(L6)</f>
        <v>21</v>
      </c>
      <c r="N6" s="5">
        <f>ROUNDUP(L6,0)</f>
        <v>22</v>
      </c>
      <c r="U6" s="3" t="s">
        <v>9</v>
      </c>
      <c r="V6" s="1">
        <f>ROUNDUP(LOG(AA6,2), 0)</f>
        <v>10</v>
      </c>
      <c r="W6" s="3">
        <v>88</v>
      </c>
      <c r="X6">
        <f>S$4/10</f>
        <v>50000</v>
      </c>
      <c r="Y6" s="3">
        <v>38</v>
      </c>
      <c r="Z6">
        <f t="shared" ref="Z6:Z15" si="1">W6*AA6</f>
        <v>61952</v>
      </c>
      <c r="AA6">
        <v>704</v>
      </c>
      <c r="AB6">
        <f>Z$16/10</f>
        <v>26478.799999999999</v>
      </c>
      <c r="AC6">
        <f>AB6/AA6</f>
        <v>37.611931818181816</v>
      </c>
      <c r="AD6" s="5">
        <f>_xlfn.FLOOR.PRECISE(AC6)</f>
        <v>37</v>
      </c>
      <c r="AE6" s="5">
        <f>ROUNDUP(AC6,0)</f>
        <v>38</v>
      </c>
      <c r="AK6" s="3" t="s">
        <v>9</v>
      </c>
      <c r="AL6" s="1">
        <f>ROUNDUP(LOG(AQ6,2), 0)</f>
        <v>12</v>
      </c>
      <c r="AM6" s="3">
        <v>27</v>
      </c>
      <c r="AN6">
        <f>AI$4/10</f>
        <v>50000</v>
      </c>
      <c r="AO6" s="3">
        <v>20</v>
      </c>
      <c r="AP6">
        <f t="shared" ref="AP6:AP15" si="2">AM6*AQ6</f>
        <v>60939</v>
      </c>
      <c r="AQ6">
        <v>2257</v>
      </c>
      <c r="AR6">
        <f>AP$16/10</f>
        <v>44639.5</v>
      </c>
      <c r="AS6">
        <f>AR6/AQ6</f>
        <v>19.778245458573327</v>
      </c>
      <c r="AT6" s="5">
        <f>_xlfn.FLOOR.PRECISE(AS6)</f>
        <v>19</v>
      </c>
      <c r="AU6" s="5">
        <f>ROUNDUP(AS6,0)</f>
        <v>20</v>
      </c>
    </row>
    <row r="7" spans="1:47" x14ac:dyDescent="0.2">
      <c r="D7" s="3" t="s">
        <v>10</v>
      </c>
      <c r="E7" s="1">
        <f t="shared" ref="E7:E15" si="3">ROUNDUP(LOG(J7,2), 0)</f>
        <v>13</v>
      </c>
      <c r="F7" s="3">
        <v>20</v>
      </c>
      <c r="G7">
        <f t="shared" ref="G7:G15" si="4">B$4/10</f>
        <v>50000</v>
      </c>
      <c r="H7" s="3">
        <v>12</v>
      </c>
      <c r="I7">
        <f t="shared" si="0"/>
        <v>82120</v>
      </c>
      <c r="J7">
        <v>4106</v>
      </c>
      <c r="K7">
        <f t="shared" ref="K7:K15" si="5">I$16/10</f>
        <v>46472.5</v>
      </c>
      <c r="L7">
        <f t="shared" ref="L7:L15" si="6">K7/J7</f>
        <v>11.318192888455918</v>
      </c>
      <c r="M7" s="5">
        <f t="shared" ref="M7:M15" si="7">_xlfn.FLOOR.PRECISE(L7)</f>
        <v>11</v>
      </c>
      <c r="N7" s="5">
        <f t="shared" ref="N7:N15" si="8">ROUNDUP(L7,0)</f>
        <v>12</v>
      </c>
      <c r="U7" s="3" t="s">
        <v>10</v>
      </c>
      <c r="V7" s="1">
        <f t="shared" ref="V7:V15" si="9">ROUNDUP(LOG(AA7,2), 0)</f>
        <v>11</v>
      </c>
      <c r="W7" s="3">
        <v>22</v>
      </c>
      <c r="X7">
        <f t="shared" ref="X7:X15" si="10">S$4/10</f>
        <v>50000</v>
      </c>
      <c r="Y7" s="3">
        <v>17</v>
      </c>
      <c r="Z7">
        <f t="shared" si="1"/>
        <v>34496</v>
      </c>
      <c r="AA7">
        <v>1568</v>
      </c>
      <c r="AB7">
        <f t="shared" ref="AB7:AB15" si="11">Z$16/10</f>
        <v>26478.799999999999</v>
      </c>
      <c r="AC7">
        <f t="shared" ref="AC7:AC15" si="12">AB7/AA7</f>
        <v>16.886989795918367</v>
      </c>
      <c r="AD7" s="5">
        <f t="shared" ref="AD7:AD15" si="13">_xlfn.FLOOR.PRECISE(AC7)</f>
        <v>16</v>
      </c>
      <c r="AE7" s="5">
        <f t="shared" ref="AE7:AE15" si="14">ROUNDUP(AC7,0)</f>
        <v>17</v>
      </c>
      <c r="AK7" s="3" t="s">
        <v>10</v>
      </c>
      <c r="AL7" s="1">
        <f t="shared" ref="AL7:AL15" si="15">ROUNDUP(LOG(AQ7,2), 0)</f>
        <v>13</v>
      </c>
      <c r="AM7" s="3">
        <v>13</v>
      </c>
      <c r="AN7">
        <f t="shared" ref="AN7:AN15" si="16">AI$4/10</f>
        <v>50000</v>
      </c>
      <c r="AO7" s="3">
        <v>11</v>
      </c>
      <c r="AP7">
        <f t="shared" si="2"/>
        <v>56550</v>
      </c>
      <c r="AQ7">
        <v>4350</v>
      </c>
      <c r="AR7">
        <f t="shared" ref="AR7:AR15" si="17">AP$16/10</f>
        <v>44639.5</v>
      </c>
      <c r="AS7">
        <f t="shared" ref="AS7:AS15" si="18">AR7/AQ7</f>
        <v>10.261954022988506</v>
      </c>
      <c r="AT7" s="5">
        <f t="shared" ref="AT7:AT15" si="19">_xlfn.FLOOR.PRECISE(AS7)</f>
        <v>10</v>
      </c>
      <c r="AU7" s="5">
        <f t="shared" ref="AU7:AU15" si="20">ROUNDUP(AS7,0)</f>
        <v>11</v>
      </c>
    </row>
    <row r="8" spans="1:47" x14ac:dyDescent="0.2">
      <c r="D8" s="3" t="s">
        <v>11</v>
      </c>
      <c r="E8" s="1">
        <f t="shared" si="3"/>
        <v>13</v>
      </c>
      <c r="F8" s="3">
        <v>16</v>
      </c>
      <c r="G8">
        <f t="shared" si="4"/>
        <v>50000</v>
      </c>
      <c r="H8" s="3">
        <v>9</v>
      </c>
      <c r="I8">
        <f t="shared" si="0"/>
        <v>84432</v>
      </c>
      <c r="J8">
        <v>5277</v>
      </c>
      <c r="K8">
        <f t="shared" si="5"/>
        <v>46472.5</v>
      </c>
      <c r="L8">
        <f t="shared" si="6"/>
        <v>8.8066136062156524</v>
      </c>
      <c r="M8" s="5">
        <f t="shared" si="7"/>
        <v>8</v>
      </c>
      <c r="N8" s="5">
        <f t="shared" si="8"/>
        <v>9</v>
      </c>
      <c r="U8" s="3" t="s">
        <v>11</v>
      </c>
      <c r="V8" s="1">
        <f t="shared" si="9"/>
        <v>12</v>
      </c>
      <c r="W8" s="3">
        <v>13</v>
      </c>
      <c r="X8">
        <f t="shared" si="10"/>
        <v>50000</v>
      </c>
      <c r="Y8" s="3">
        <v>12</v>
      </c>
      <c r="Z8">
        <f t="shared" si="1"/>
        <v>30498</v>
      </c>
      <c r="AA8">
        <v>2346</v>
      </c>
      <c r="AB8">
        <f t="shared" si="11"/>
        <v>26478.799999999999</v>
      </c>
      <c r="AC8">
        <f t="shared" si="12"/>
        <v>11.286786018755327</v>
      </c>
      <c r="AD8" s="5">
        <f t="shared" si="13"/>
        <v>11</v>
      </c>
      <c r="AE8" s="5">
        <f t="shared" si="14"/>
        <v>12</v>
      </c>
      <c r="AK8" s="3" t="s">
        <v>11</v>
      </c>
      <c r="AL8" s="1">
        <f t="shared" si="15"/>
        <v>13</v>
      </c>
      <c r="AM8" s="3">
        <v>12</v>
      </c>
      <c r="AN8">
        <f t="shared" si="16"/>
        <v>50000</v>
      </c>
      <c r="AO8" s="3">
        <v>8</v>
      </c>
      <c r="AP8">
        <f t="shared" si="2"/>
        <v>68292</v>
      </c>
      <c r="AQ8">
        <v>5691</v>
      </c>
      <c r="AR8">
        <f t="shared" si="17"/>
        <v>44639.5</v>
      </c>
      <c r="AS8">
        <f t="shared" si="18"/>
        <v>7.8438762959058161</v>
      </c>
      <c r="AT8" s="5">
        <f t="shared" si="19"/>
        <v>7</v>
      </c>
      <c r="AU8" s="5">
        <f t="shared" si="20"/>
        <v>8</v>
      </c>
    </row>
    <row r="9" spans="1:47" x14ac:dyDescent="0.2">
      <c r="D9" s="3" t="s">
        <v>12</v>
      </c>
      <c r="E9" s="1">
        <f t="shared" si="3"/>
        <v>13</v>
      </c>
      <c r="F9">
        <v>11</v>
      </c>
      <c r="G9">
        <f t="shared" si="4"/>
        <v>50000</v>
      </c>
      <c r="H9" s="3">
        <v>8</v>
      </c>
      <c r="I9">
        <f t="shared" si="0"/>
        <v>67848</v>
      </c>
      <c r="J9">
        <v>6168</v>
      </c>
      <c r="K9">
        <f t="shared" si="5"/>
        <v>46472.5</v>
      </c>
      <c r="L9">
        <f t="shared" si="6"/>
        <v>7.5344520103761345</v>
      </c>
      <c r="M9" s="5">
        <f t="shared" si="7"/>
        <v>7</v>
      </c>
      <c r="N9" s="5">
        <f t="shared" si="8"/>
        <v>8</v>
      </c>
      <c r="U9" s="3" t="s">
        <v>12</v>
      </c>
      <c r="V9" s="1">
        <f t="shared" si="9"/>
        <v>12</v>
      </c>
      <c r="W9">
        <v>9</v>
      </c>
      <c r="X9">
        <f t="shared" si="10"/>
        <v>50000</v>
      </c>
      <c r="Y9" s="3">
        <v>9</v>
      </c>
      <c r="Z9">
        <f t="shared" si="1"/>
        <v>28341</v>
      </c>
      <c r="AA9">
        <v>3149</v>
      </c>
      <c r="AB9">
        <f t="shared" si="11"/>
        <v>26478.799999999999</v>
      </c>
      <c r="AC9">
        <f t="shared" si="12"/>
        <v>8.4086376627500794</v>
      </c>
      <c r="AD9" s="5">
        <f t="shared" si="13"/>
        <v>8</v>
      </c>
      <c r="AE9" s="5">
        <f t="shared" si="14"/>
        <v>9</v>
      </c>
      <c r="AK9" s="3" t="s">
        <v>12</v>
      </c>
      <c r="AL9" s="1">
        <f t="shared" si="15"/>
        <v>13</v>
      </c>
      <c r="AM9">
        <v>10</v>
      </c>
      <c r="AN9">
        <f t="shared" si="16"/>
        <v>50000</v>
      </c>
      <c r="AO9" s="3">
        <v>7</v>
      </c>
      <c r="AP9">
        <f t="shared" si="2"/>
        <v>66470</v>
      </c>
      <c r="AQ9">
        <v>6647</v>
      </c>
      <c r="AR9">
        <f t="shared" si="17"/>
        <v>44639.5</v>
      </c>
      <c r="AS9">
        <f t="shared" si="18"/>
        <v>6.7157364224462164</v>
      </c>
      <c r="AT9" s="5">
        <f t="shared" si="19"/>
        <v>6</v>
      </c>
      <c r="AU9" s="5">
        <f t="shared" si="20"/>
        <v>7</v>
      </c>
    </row>
    <row r="10" spans="1:47" x14ac:dyDescent="0.2">
      <c r="D10" s="3" t="s">
        <v>13</v>
      </c>
      <c r="E10" s="1">
        <f t="shared" si="3"/>
        <v>13</v>
      </c>
      <c r="F10">
        <v>7</v>
      </c>
      <c r="G10">
        <f t="shared" si="4"/>
        <v>50000</v>
      </c>
      <c r="H10" s="3">
        <v>8</v>
      </c>
      <c r="I10">
        <f t="shared" si="0"/>
        <v>46326</v>
      </c>
      <c r="J10">
        <v>6618</v>
      </c>
      <c r="K10">
        <f t="shared" si="5"/>
        <v>46472.5</v>
      </c>
      <c r="L10">
        <f t="shared" si="6"/>
        <v>7.0221365971592622</v>
      </c>
      <c r="M10" s="5">
        <f t="shared" si="7"/>
        <v>7</v>
      </c>
      <c r="N10" s="5">
        <f t="shared" si="8"/>
        <v>8</v>
      </c>
      <c r="U10" s="3" t="s">
        <v>13</v>
      </c>
      <c r="V10" s="1">
        <f t="shared" si="9"/>
        <v>12</v>
      </c>
      <c r="W10">
        <v>7</v>
      </c>
      <c r="X10">
        <f t="shared" si="10"/>
        <v>50000</v>
      </c>
      <c r="Y10" s="3">
        <v>7</v>
      </c>
      <c r="Z10">
        <f t="shared" si="1"/>
        <v>26726</v>
      </c>
      <c r="AA10">
        <v>3818</v>
      </c>
      <c r="AB10">
        <f t="shared" si="11"/>
        <v>26478.799999999999</v>
      </c>
      <c r="AC10">
        <f t="shared" si="12"/>
        <v>6.9352540597171295</v>
      </c>
      <c r="AD10" s="5">
        <f t="shared" si="13"/>
        <v>6</v>
      </c>
      <c r="AE10" s="5">
        <f t="shared" si="14"/>
        <v>7</v>
      </c>
      <c r="AK10" s="3" t="s">
        <v>13</v>
      </c>
      <c r="AL10" s="1">
        <f t="shared" si="15"/>
        <v>13</v>
      </c>
      <c r="AM10">
        <v>8</v>
      </c>
      <c r="AN10">
        <f t="shared" si="16"/>
        <v>50000</v>
      </c>
      <c r="AO10" s="3">
        <v>7</v>
      </c>
      <c r="AP10">
        <f t="shared" si="2"/>
        <v>57384</v>
      </c>
      <c r="AQ10">
        <v>7173</v>
      </c>
      <c r="AR10">
        <f t="shared" si="17"/>
        <v>44639.5</v>
      </c>
      <c r="AS10">
        <f t="shared" si="18"/>
        <v>6.223267809842465</v>
      </c>
      <c r="AT10" s="5">
        <f t="shared" si="19"/>
        <v>6</v>
      </c>
      <c r="AU10" s="5">
        <f t="shared" si="20"/>
        <v>7</v>
      </c>
    </row>
    <row r="11" spans="1:47" x14ac:dyDescent="0.2">
      <c r="D11" s="3" t="s">
        <v>14</v>
      </c>
      <c r="E11" s="1">
        <f t="shared" si="3"/>
        <v>13</v>
      </c>
      <c r="F11">
        <v>6</v>
      </c>
      <c r="G11">
        <f t="shared" si="4"/>
        <v>50000</v>
      </c>
      <c r="H11" s="3">
        <v>7</v>
      </c>
      <c r="I11">
        <f t="shared" si="0"/>
        <v>40614</v>
      </c>
      <c r="J11">
        <v>6769</v>
      </c>
      <c r="K11">
        <f t="shared" si="5"/>
        <v>46472.5</v>
      </c>
      <c r="L11">
        <f t="shared" si="6"/>
        <v>6.8654897326045203</v>
      </c>
      <c r="M11" s="5">
        <f t="shared" si="7"/>
        <v>6</v>
      </c>
      <c r="N11" s="5">
        <f t="shared" si="8"/>
        <v>7</v>
      </c>
      <c r="U11" s="3" t="s">
        <v>14</v>
      </c>
      <c r="V11" s="1">
        <f t="shared" si="9"/>
        <v>13</v>
      </c>
      <c r="W11">
        <v>6</v>
      </c>
      <c r="X11">
        <f t="shared" si="10"/>
        <v>50000</v>
      </c>
      <c r="Y11" s="3">
        <v>6</v>
      </c>
      <c r="Z11">
        <f t="shared" si="1"/>
        <v>26730</v>
      </c>
      <c r="AA11">
        <v>4455</v>
      </c>
      <c r="AB11">
        <f t="shared" si="11"/>
        <v>26478.799999999999</v>
      </c>
      <c r="AC11">
        <f t="shared" si="12"/>
        <v>5.9436139169472497</v>
      </c>
      <c r="AD11" s="5">
        <f t="shared" si="13"/>
        <v>5</v>
      </c>
      <c r="AE11" s="5">
        <f t="shared" si="14"/>
        <v>6</v>
      </c>
      <c r="AK11" s="3" t="s">
        <v>14</v>
      </c>
      <c r="AL11" s="1">
        <f t="shared" si="15"/>
        <v>13</v>
      </c>
      <c r="AM11">
        <v>7</v>
      </c>
      <c r="AN11">
        <f t="shared" si="16"/>
        <v>50000</v>
      </c>
      <c r="AO11" s="3">
        <v>7</v>
      </c>
      <c r="AP11">
        <f t="shared" si="2"/>
        <v>51653</v>
      </c>
      <c r="AQ11">
        <v>7379</v>
      </c>
      <c r="AR11">
        <f t="shared" si="17"/>
        <v>44639.5</v>
      </c>
      <c r="AS11">
        <f t="shared" si="18"/>
        <v>6.0495324569724893</v>
      </c>
      <c r="AT11" s="5">
        <f t="shared" si="19"/>
        <v>6</v>
      </c>
      <c r="AU11" s="5">
        <f t="shared" si="20"/>
        <v>7</v>
      </c>
    </row>
    <row r="12" spans="1:47" x14ac:dyDescent="0.2">
      <c r="D12" s="3" t="s">
        <v>15</v>
      </c>
      <c r="E12" s="1">
        <f t="shared" si="3"/>
        <v>13</v>
      </c>
      <c r="F12">
        <v>5</v>
      </c>
      <c r="G12">
        <f t="shared" si="4"/>
        <v>50000</v>
      </c>
      <c r="H12" s="3">
        <v>7</v>
      </c>
      <c r="I12">
        <f t="shared" si="0"/>
        <v>33330</v>
      </c>
      <c r="J12">
        <v>6666</v>
      </c>
      <c r="K12">
        <f t="shared" si="5"/>
        <v>46472.5</v>
      </c>
      <c r="L12">
        <f t="shared" si="6"/>
        <v>6.9715721572157214</v>
      </c>
      <c r="M12" s="5">
        <f t="shared" si="7"/>
        <v>6</v>
      </c>
      <c r="N12" s="5">
        <f t="shared" si="8"/>
        <v>7</v>
      </c>
      <c r="U12" s="3" t="s">
        <v>15</v>
      </c>
      <c r="V12" s="1">
        <f t="shared" si="9"/>
        <v>13</v>
      </c>
      <c r="W12">
        <v>5</v>
      </c>
      <c r="X12">
        <f t="shared" si="10"/>
        <v>50000</v>
      </c>
      <c r="Y12" s="3">
        <v>6</v>
      </c>
      <c r="Z12">
        <f t="shared" si="1"/>
        <v>24160</v>
      </c>
      <c r="AA12">
        <v>4832</v>
      </c>
      <c r="AB12">
        <f t="shared" si="11"/>
        <v>26478.799999999999</v>
      </c>
      <c r="AC12">
        <f t="shared" si="12"/>
        <v>5.4798841059602648</v>
      </c>
      <c r="AD12" s="5">
        <f t="shared" si="13"/>
        <v>5</v>
      </c>
      <c r="AE12" s="5">
        <f t="shared" si="14"/>
        <v>6</v>
      </c>
      <c r="AK12" s="3" t="s">
        <v>15</v>
      </c>
      <c r="AL12" s="1">
        <f t="shared" si="15"/>
        <v>13</v>
      </c>
      <c r="AM12">
        <v>5</v>
      </c>
      <c r="AN12">
        <f t="shared" si="16"/>
        <v>50000</v>
      </c>
      <c r="AO12" s="3">
        <v>7</v>
      </c>
      <c r="AP12">
        <f t="shared" si="2"/>
        <v>37055</v>
      </c>
      <c r="AQ12">
        <v>7411</v>
      </c>
      <c r="AR12">
        <f t="shared" si="17"/>
        <v>44639.5</v>
      </c>
      <c r="AS12">
        <f t="shared" si="18"/>
        <v>6.0234111455943866</v>
      </c>
      <c r="AT12" s="5">
        <f t="shared" si="19"/>
        <v>6</v>
      </c>
      <c r="AU12" s="5">
        <f t="shared" si="20"/>
        <v>7</v>
      </c>
    </row>
    <row r="13" spans="1:47" x14ac:dyDescent="0.2">
      <c r="D13" s="3" t="s">
        <v>16</v>
      </c>
      <c r="E13" s="1">
        <f t="shared" si="3"/>
        <v>13</v>
      </c>
      <c r="F13">
        <v>4</v>
      </c>
      <c r="G13">
        <f t="shared" si="4"/>
        <v>50000</v>
      </c>
      <c r="H13" s="3">
        <v>7</v>
      </c>
      <c r="I13">
        <f t="shared" si="0"/>
        <v>26588</v>
      </c>
      <c r="J13">
        <v>6647</v>
      </c>
      <c r="K13">
        <f t="shared" si="5"/>
        <v>46472.5</v>
      </c>
      <c r="L13">
        <f t="shared" si="6"/>
        <v>6.9914999247780951</v>
      </c>
      <c r="M13" s="5">
        <f t="shared" si="7"/>
        <v>6</v>
      </c>
      <c r="N13" s="5">
        <f t="shared" si="8"/>
        <v>7</v>
      </c>
      <c r="U13" s="3" t="s">
        <v>16</v>
      </c>
      <c r="V13" s="1">
        <f t="shared" si="9"/>
        <v>13</v>
      </c>
      <c r="W13">
        <v>3</v>
      </c>
      <c r="X13">
        <f t="shared" si="10"/>
        <v>50000</v>
      </c>
      <c r="Y13" s="3">
        <v>6</v>
      </c>
      <c r="Z13">
        <f t="shared" si="1"/>
        <v>15585</v>
      </c>
      <c r="AA13">
        <v>5195</v>
      </c>
      <c r="AB13">
        <f t="shared" si="11"/>
        <v>26478.799999999999</v>
      </c>
      <c r="AC13">
        <f t="shared" si="12"/>
        <v>5.0969778633301246</v>
      </c>
      <c r="AD13" s="5">
        <f t="shared" si="13"/>
        <v>5</v>
      </c>
      <c r="AE13" s="5">
        <f t="shared" si="14"/>
        <v>6</v>
      </c>
      <c r="AK13" s="3" t="s">
        <v>16</v>
      </c>
      <c r="AL13" s="1">
        <f t="shared" si="15"/>
        <v>13</v>
      </c>
      <c r="AM13">
        <v>4</v>
      </c>
      <c r="AN13">
        <f t="shared" si="16"/>
        <v>50000</v>
      </c>
      <c r="AO13" s="3">
        <v>7</v>
      </c>
      <c r="AP13">
        <f t="shared" si="2"/>
        <v>28028</v>
      </c>
      <c r="AQ13">
        <v>7007</v>
      </c>
      <c r="AR13">
        <f t="shared" si="17"/>
        <v>44639.5</v>
      </c>
      <c r="AS13">
        <f t="shared" si="18"/>
        <v>6.3707007278435848</v>
      </c>
      <c r="AT13" s="5">
        <f t="shared" si="19"/>
        <v>6</v>
      </c>
      <c r="AU13" s="5">
        <f t="shared" si="20"/>
        <v>7</v>
      </c>
    </row>
    <row r="14" spans="1:47" x14ac:dyDescent="0.2">
      <c r="D14" s="3" t="s">
        <v>17</v>
      </c>
      <c r="E14" s="1">
        <f t="shared" si="3"/>
        <v>13</v>
      </c>
      <c r="F14">
        <v>2</v>
      </c>
      <c r="G14">
        <f t="shared" si="4"/>
        <v>50000</v>
      </c>
      <c r="H14" s="3">
        <v>8</v>
      </c>
      <c r="I14">
        <f t="shared" si="0"/>
        <v>12780</v>
      </c>
      <c r="J14">
        <v>6390</v>
      </c>
      <c r="K14">
        <f t="shared" si="5"/>
        <v>46472.5</v>
      </c>
      <c r="L14">
        <f t="shared" si="6"/>
        <v>7.2726917057902973</v>
      </c>
      <c r="M14" s="5">
        <f t="shared" si="7"/>
        <v>7</v>
      </c>
      <c r="N14" s="5">
        <f t="shared" si="8"/>
        <v>8</v>
      </c>
      <c r="U14" s="3" t="s">
        <v>17</v>
      </c>
      <c r="V14" s="1">
        <f t="shared" si="9"/>
        <v>13</v>
      </c>
      <c r="W14">
        <v>2</v>
      </c>
      <c r="X14">
        <f t="shared" si="10"/>
        <v>50000</v>
      </c>
      <c r="Y14" s="3">
        <v>5</v>
      </c>
      <c r="Z14">
        <f t="shared" si="1"/>
        <v>10724</v>
      </c>
      <c r="AA14">
        <v>5362</v>
      </c>
      <c r="AB14">
        <f t="shared" si="11"/>
        <v>26478.799999999999</v>
      </c>
      <c r="AC14">
        <f t="shared" si="12"/>
        <v>4.9382320029839608</v>
      </c>
      <c r="AD14" s="5">
        <f t="shared" si="13"/>
        <v>4</v>
      </c>
      <c r="AE14" s="5">
        <f t="shared" si="14"/>
        <v>5</v>
      </c>
      <c r="AK14" s="3" t="s">
        <v>17</v>
      </c>
      <c r="AL14" s="1">
        <f t="shared" si="15"/>
        <v>13</v>
      </c>
      <c r="AM14">
        <v>2</v>
      </c>
      <c r="AN14">
        <f t="shared" si="16"/>
        <v>50000</v>
      </c>
      <c r="AO14" s="3">
        <v>7</v>
      </c>
      <c r="AP14">
        <f t="shared" si="2"/>
        <v>13638</v>
      </c>
      <c r="AQ14">
        <v>6819</v>
      </c>
      <c r="AR14">
        <f t="shared" si="17"/>
        <v>44639.5</v>
      </c>
      <c r="AS14">
        <f t="shared" si="18"/>
        <v>6.5463411057339789</v>
      </c>
      <c r="AT14" s="5">
        <f t="shared" si="19"/>
        <v>6</v>
      </c>
      <c r="AU14" s="5">
        <f t="shared" si="20"/>
        <v>7</v>
      </c>
    </row>
    <row r="15" spans="1:47" x14ac:dyDescent="0.2">
      <c r="D15" s="3" t="s">
        <v>18</v>
      </c>
      <c r="E15" s="1">
        <f t="shared" si="3"/>
        <v>13</v>
      </c>
      <c r="F15">
        <v>1</v>
      </c>
      <c r="G15">
        <f t="shared" si="4"/>
        <v>50000</v>
      </c>
      <c r="H15" s="3">
        <v>8</v>
      </c>
      <c r="I15">
        <f t="shared" si="0"/>
        <v>6097</v>
      </c>
      <c r="J15">
        <v>6097</v>
      </c>
      <c r="K15">
        <f t="shared" si="5"/>
        <v>46472.5</v>
      </c>
      <c r="L15">
        <f t="shared" si="6"/>
        <v>7.6221912415942263</v>
      </c>
      <c r="M15" s="5">
        <f t="shared" si="7"/>
        <v>7</v>
      </c>
      <c r="N15" s="5">
        <f t="shared" si="8"/>
        <v>8</v>
      </c>
      <c r="U15" s="3" t="s">
        <v>18</v>
      </c>
      <c r="V15" s="1">
        <f t="shared" si="9"/>
        <v>13</v>
      </c>
      <c r="W15">
        <v>1</v>
      </c>
      <c r="X15">
        <f t="shared" si="10"/>
        <v>50000</v>
      </c>
      <c r="Y15" s="3">
        <v>5</v>
      </c>
      <c r="Z15">
        <f t="shared" si="1"/>
        <v>5576</v>
      </c>
      <c r="AA15">
        <v>5576</v>
      </c>
      <c r="AB15">
        <f t="shared" si="11"/>
        <v>26478.799999999999</v>
      </c>
      <c r="AC15">
        <f t="shared" si="12"/>
        <v>4.7487087517934006</v>
      </c>
      <c r="AD15" s="5">
        <f t="shared" si="13"/>
        <v>4</v>
      </c>
      <c r="AE15" s="5">
        <f t="shared" si="14"/>
        <v>5</v>
      </c>
      <c r="AK15" s="3" t="s">
        <v>18</v>
      </c>
      <c r="AL15" s="1">
        <f t="shared" si="15"/>
        <v>13</v>
      </c>
      <c r="AM15">
        <v>1</v>
      </c>
      <c r="AN15">
        <f t="shared" si="16"/>
        <v>50000</v>
      </c>
      <c r="AO15" s="3">
        <v>7</v>
      </c>
      <c r="AP15">
        <f t="shared" si="2"/>
        <v>6386</v>
      </c>
      <c r="AQ15">
        <v>6386</v>
      </c>
      <c r="AR15">
        <f t="shared" si="17"/>
        <v>44639.5</v>
      </c>
      <c r="AS15">
        <f t="shared" si="18"/>
        <v>6.9902129658628249</v>
      </c>
      <c r="AT15" s="5">
        <f t="shared" si="19"/>
        <v>6</v>
      </c>
      <c r="AU15" s="5">
        <f t="shared" si="20"/>
        <v>7</v>
      </c>
    </row>
    <row r="16" spans="1:47" x14ac:dyDescent="0.2">
      <c r="F16" t="s">
        <v>20</v>
      </c>
      <c r="I16">
        <f>SUM(I6:I15)</f>
        <v>464725</v>
      </c>
      <c r="J16">
        <f>SUM(J6:J15)</f>
        <v>56891</v>
      </c>
      <c r="W16" t="s">
        <v>20</v>
      </c>
      <c r="Z16">
        <f>SUM(Z6:Z15)</f>
        <v>264788</v>
      </c>
      <c r="AA16">
        <f>SUM(AA6:AA15)</f>
        <v>37005</v>
      </c>
      <c r="AM16" t="s">
        <v>20</v>
      </c>
      <c r="AP16">
        <f>SUM(AP6:AP15)</f>
        <v>446395</v>
      </c>
      <c r="AQ16">
        <f>SUM(AQ6:AQ15)</f>
        <v>61120</v>
      </c>
    </row>
    <row r="18" spans="1:47" x14ac:dyDescent="0.2">
      <c r="A18" t="s">
        <v>55</v>
      </c>
    </row>
    <row r="19" spans="1:47" x14ac:dyDescent="0.2">
      <c r="A19" t="s">
        <v>6</v>
      </c>
      <c r="B19" s="2">
        <v>500000</v>
      </c>
      <c r="D19" t="s">
        <v>7</v>
      </c>
      <c r="R19" t="s">
        <v>6</v>
      </c>
      <c r="S19" s="52">
        <v>500000</v>
      </c>
      <c r="U19" t="s">
        <v>7</v>
      </c>
      <c r="AH19" t="s">
        <v>6</v>
      </c>
      <c r="AI19" s="52">
        <v>500000</v>
      </c>
      <c r="AK19" t="s">
        <v>7</v>
      </c>
    </row>
    <row r="20" spans="1:47" x14ac:dyDescent="0.2">
      <c r="E20" t="s">
        <v>4</v>
      </c>
      <c r="F20" t="s">
        <v>5</v>
      </c>
      <c r="G20" t="s">
        <v>77</v>
      </c>
      <c r="H20" t="s">
        <v>21</v>
      </c>
      <c r="I20" t="s">
        <v>19</v>
      </c>
      <c r="J20" t="s">
        <v>8</v>
      </c>
      <c r="K20" t="s">
        <v>22</v>
      </c>
      <c r="V20" t="s">
        <v>4</v>
      </c>
      <c r="W20" t="s">
        <v>5</v>
      </c>
      <c r="X20" t="s">
        <v>77</v>
      </c>
      <c r="Y20" t="s">
        <v>21</v>
      </c>
      <c r="Z20" t="s">
        <v>19</v>
      </c>
      <c r="AA20" t="s">
        <v>8</v>
      </c>
      <c r="AB20" t="s">
        <v>22</v>
      </c>
      <c r="AL20" t="s">
        <v>4</v>
      </c>
      <c r="AM20" t="s">
        <v>5</v>
      </c>
      <c r="AN20" t="s">
        <v>77</v>
      </c>
      <c r="AO20" t="s">
        <v>21</v>
      </c>
      <c r="AP20" t="s">
        <v>19</v>
      </c>
      <c r="AQ20" t="s">
        <v>8</v>
      </c>
      <c r="AR20" t="s">
        <v>22</v>
      </c>
    </row>
    <row r="21" spans="1:47" x14ac:dyDescent="0.2">
      <c r="D21" s="3" t="s">
        <v>9</v>
      </c>
      <c r="E21" s="1">
        <f>ROUNDUP(LOG(J21,2), 0)-3</f>
        <v>9</v>
      </c>
      <c r="F21" s="3">
        <v>34</v>
      </c>
      <c r="G21">
        <f>B$4/10</f>
        <v>50000</v>
      </c>
      <c r="H21" s="3">
        <v>21</v>
      </c>
      <c r="I21">
        <f t="shared" ref="I21:I30" si="21">F21*J21</f>
        <v>73202</v>
      </c>
      <c r="J21">
        <v>2153</v>
      </c>
      <c r="K21">
        <f>I$31/10</f>
        <v>44426.8</v>
      </c>
      <c r="L21">
        <f>K21/J21</f>
        <v>20.634835113794708</v>
      </c>
      <c r="M21" s="5">
        <f>_xlfn.FLOOR.PRECISE(L21)</f>
        <v>20</v>
      </c>
      <c r="N21" s="5">
        <f>ROUNDUP(L21,0)</f>
        <v>21</v>
      </c>
      <c r="U21" s="3" t="s">
        <v>9</v>
      </c>
      <c r="V21" s="1">
        <f>ROUNDUP(LOG(AA21,2), 0)-3</f>
        <v>7</v>
      </c>
      <c r="W21" s="3">
        <v>38</v>
      </c>
      <c r="X21">
        <f>S$4/10</f>
        <v>50000</v>
      </c>
      <c r="Y21" s="3">
        <v>35</v>
      </c>
      <c r="Z21">
        <f t="shared" ref="Z21:Z30" si="22">W21*AA21</f>
        <v>26752</v>
      </c>
      <c r="AA21">
        <v>704</v>
      </c>
      <c r="AB21">
        <f>Z$31/10</f>
        <v>24023.3</v>
      </c>
      <c r="AC21">
        <f>AB21/AA21</f>
        <v>34.124005681818183</v>
      </c>
      <c r="AD21" s="5">
        <f>_xlfn.FLOOR.PRECISE(AC21)</f>
        <v>34</v>
      </c>
      <c r="AE21" s="5">
        <f>ROUNDUP(AC21,0)</f>
        <v>35</v>
      </c>
      <c r="AK21" s="3" t="s">
        <v>9</v>
      </c>
      <c r="AL21" s="1">
        <f>ROUNDUP(LOG(AQ21,2), 0)-3</f>
        <v>9</v>
      </c>
      <c r="AM21" s="3">
        <v>22</v>
      </c>
      <c r="AN21">
        <f>AI$4/10</f>
        <v>50000</v>
      </c>
      <c r="AO21" s="3">
        <v>22</v>
      </c>
      <c r="AP21">
        <f t="shared" ref="AP21:AP30" si="23">AM21*AQ21</f>
        <v>49654</v>
      </c>
      <c r="AQ21">
        <v>2257</v>
      </c>
      <c r="AR21">
        <f>AP$31/10</f>
        <v>48145.3</v>
      </c>
      <c r="AS21">
        <f>AR21/AQ21</f>
        <v>21.33154630039876</v>
      </c>
      <c r="AT21" s="5">
        <f>_xlfn.FLOOR.PRECISE(AS21)</f>
        <v>21</v>
      </c>
      <c r="AU21" s="5">
        <f>ROUNDUP(AS21,0)</f>
        <v>22</v>
      </c>
    </row>
    <row r="22" spans="1:47" x14ac:dyDescent="0.2">
      <c r="D22" s="3" t="s">
        <v>10</v>
      </c>
      <c r="E22" s="1">
        <f t="shared" ref="E22:E30" si="24">ROUNDUP(LOG(J22,2), 0)-3</f>
        <v>10</v>
      </c>
      <c r="F22" s="3">
        <v>17</v>
      </c>
      <c r="G22">
        <f t="shared" ref="G22:G30" si="25">B$4/10</f>
        <v>50000</v>
      </c>
      <c r="H22" s="3">
        <v>11</v>
      </c>
      <c r="I22">
        <f t="shared" si="21"/>
        <v>69802</v>
      </c>
      <c r="J22">
        <v>4106</v>
      </c>
      <c r="K22">
        <f t="shared" ref="K22:K30" si="26">I$31/10</f>
        <v>44426.8</v>
      </c>
      <c r="L22">
        <f t="shared" ref="L22:L30" si="27">K22/J22</f>
        <v>10.819970774476376</v>
      </c>
      <c r="M22" s="5">
        <f t="shared" ref="M22:M30" si="28">_xlfn.FLOOR.PRECISE(L22)</f>
        <v>10</v>
      </c>
      <c r="N22" s="5">
        <f t="shared" ref="N22:N30" si="29">ROUNDUP(L22,0)</f>
        <v>11</v>
      </c>
      <c r="U22" s="3" t="s">
        <v>10</v>
      </c>
      <c r="V22" s="1">
        <f t="shared" ref="V22:V30" si="30">ROUNDUP(LOG(AA22,2), 0)-3</f>
        <v>8</v>
      </c>
      <c r="W22" s="3">
        <v>22</v>
      </c>
      <c r="X22">
        <f t="shared" ref="X22:X30" si="31">S$4/10</f>
        <v>50000</v>
      </c>
      <c r="Y22" s="3">
        <v>16</v>
      </c>
      <c r="Z22">
        <f t="shared" si="22"/>
        <v>34496</v>
      </c>
      <c r="AA22">
        <v>1568</v>
      </c>
      <c r="AB22">
        <f t="shared" ref="AB22:AB30" si="32">Z$31/10</f>
        <v>24023.3</v>
      </c>
      <c r="AC22">
        <f>AB22/AA22</f>
        <v>15.320982142857142</v>
      </c>
      <c r="AD22" s="5">
        <f t="shared" ref="AD22:AD30" si="33">_xlfn.FLOOR.PRECISE(AC22)</f>
        <v>15</v>
      </c>
      <c r="AE22" s="5">
        <f t="shared" ref="AE22:AE30" si="34">ROUNDUP(AC22,0)</f>
        <v>16</v>
      </c>
      <c r="AK22" s="3" t="s">
        <v>10</v>
      </c>
      <c r="AL22" s="1">
        <f t="shared" ref="AL22:AL30" si="35">ROUNDUP(LOG(AQ22,2), 0)-3</f>
        <v>10</v>
      </c>
      <c r="AM22" s="3">
        <v>19</v>
      </c>
      <c r="AN22">
        <f t="shared" ref="AN22:AN30" si="36">AI$4/10</f>
        <v>50000</v>
      </c>
      <c r="AO22" s="3">
        <v>12</v>
      </c>
      <c r="AP22">
        <f t="shared" si="23"/>
        <v>82650</v>
      </c>
      <c r="AQ22">
        <v>4350</v>
      </c>
      <c r="AR22">
        <f t="shared" ref="AR22:AR30" si="37">AP$31/10</f>
        <v>48145.3</v>
      </c>
      <c r="AS22">
        <f t="shared" ref="AS22:AS30" si="38">AR22/AQ22</f>
        <v>11.067885057471265</v>
      </c>
      <c r="AT22" s="5">
        <f t="shared" ref="AT22:AT30" si="39">_xlfn.FLOOR.PRECISE(AS22)</f>
        <v>11</v>
      </c>
      <c r="AU22" s="5">
        <f t="shared" ref="AU22:AU30" si="40">ROUNDUP(AS22,0)</f>
        <v>12</v>
      </c>
    </row>
    <row r="23" spans="1:47" x14ac:dyDescent="0.2">
      <c r="D23" s="3" t="s">
        <v>11</v>
      </c>
      <c r="E23" s="1">
        <f t="shared" si="24"/>
        <v>10</v>
      </c>
      <c r="F23" s="3">
        <v>14</v>
      </c>
      <c r="G23">
        <f t="shared" si="25"/>
        <v>50000</v>
      </c>
      <c r="H23" s="3">
        <v>9</v>
      </c>
      <c r="I23">
        <f t="shared" si="21"/>
        <v>73878</v>
      </c>
      <c r="J23">
        <v>5277</v>
      </c>
      <c r="K23">
        <f t="shared" si="26"/>
        <v>44426.8</v>
      </c>
      <c r="L23">
        <f t="shared" si="27"/>
        <v>8.4189501610763688</v>
      </c>
      <c r="M23" s="5">
        <f t="shared" si="28"/>
        <v>8</v>
      </c>
      <c r="N23" s="5">
        <f t="shared" si="29"/>
        <v>9</v>
      </c>
      <c r="U23" s="3" t="s">
        <v>11</v>
      </c>
      <c r="V23" s="1">
        <f t="shared" si="30"/>
        <v>9</v>
      </c>
      <c r="W23" s="3">
        <v>15</v>
      </c>
      <c r="X23">
        <f t="shared" si="31"/>
        <v>50000</v>
      </c>
      <c r="Y23" s="3">
        <v>11</v>
      </c>
      <c r="Z23">
        <f t="shared" si="22"/>
        <v>35190</v>
      </c>
      <c r="AA23">
        <v>2346</v>
      </c>
      <c r="AB23">
        <f t="shared" si="32"/>
        <v>24023.3</v>
      </c>
      <c r="AC23">
        <f t="shared" ref="AC23:AC30" si="41">AB23/AA23</f>
        <v>10.240110826939471</v>
      </c>
      <c r="AD23" s="5">
        <f t="shared" si="33"/>
        <v>10</v>
      </c>
      <c r="AE23" s="5">
        <f t="shared" si="34"/>
        <v>11</v>
      </c>
      <c r="AK23" s="3" t="s">
        <v>11</v>
      </c>
      <c r="AL23" s="1">
        <f t="shared" si="35"/>
        <v>10</v>
      </c>
      <c r="AM23" s="3">
        <v>13</v>
      </c>
      <c r="AN23">
        <f t="shared" si="36"/>
        <v>50000</v>
      </c>
      <c r="AO23" s="3">
        <v>9</v>
      </c>
      <c r="AP23">
        <f t="shared" si="23"/>
        <v>73983</v>
      </c>
      <c r="AQ23">
        <v>5691</v>
      </c>
      <c r="AR23">
        <f t="shared" si="37"/>
        <v>48145.3</v>
      </c>
      <c r="AS23">
        <f t="shared" si="38"/>
        <v>8.4599015990159909</v>
      </c>
      <c r="AT23" s="5">
        <f t="shared" si="39"/>
        <v>8</v>
      </c>
      <c r="AU23" s="5">
        <f t="shared" si="40"/>
        <v>9</v>
      </c>
    </row>
    <row r="24" spans="1:47" x14ac:dyDescent="0.2">
      <c r="D24" s="3" t="s">
        <v>12</v>
      </c>
      <c r="E24" s="1">
        <f t="shared" si="24"/>
        <v>10</v>
      </c>
      <c r="F24">
        <v>10</v>
      </c>
      <c r="G24">
        <f t="shared" si="25"/>
        <v>50000</v>
      </c>
      <c r="H24" s="3">
        <v>8</v>
      </c>
      <c r="I24">
        <f t="shared" si="21"/>
        <v>61680</v>
      </c>
      <c r="J24">
        <v>6168</v>
      </c>
      <c r="K24">
        <f t="shared" si="26"/>
        <v>44426.8</v>
      </c>
      <c r="L24">
        <f t="shared" si="27"/>
        <v>7.2027885862516214</v>
      </c>
      <c r="M24" s="5">
        <f t="shared" si="28"/>
        <v>7</v>
      </c>
      <c r="N24" s="5">
        <f t="shared" si="29"/>
        <v>8</v>
      </c>
      <c r="U24" s="3" t="s">
        <v>12</v>
      </c>
      <c r="V24" s="1">
        <f t="shared" si="30"/>
        <v>9</v>
      </c>
      <c r="W24">
        <v>10</v>
      </c>
      <c r="X24">
        <f t="shared" si="31"/>
        <v>50000</v>
      </c>
      <c r="Y24" s="3">
        <v>8</v>
      </c>
      <c r="Z24">
        <f t="shared" si="22"/>
        <v>31490</v>
      </c>
      <c r="AA24">
        <v>3149</v>
      </c>
      <c r="AB24">
        <f t="shared" si="32"/>
        <v>24023.3</v>
      </c>
      <c r="AC24">
        <f t="shared" si="41"/>
        <v>7.6288663067640519</v>
      </c>
      <c r="AD24" s="5">
        <f t="shared" si="33"/>
        <v>7</v>
      </c>
      <c r="AE24" s="5">
        <f t="shared" si="34"/>
        <v>8</v>
      </c>
      <c r="AK24" s="3" t="s">
        <v>12</v>
      </c>
      <c r="AL24" s="1">
        <f t="shared" si="35"/>
        <v>10</v>
      </c>
      <c r="AM24">
        <v>10</v>
      </c>
      <c r="AN24">
        <f t="shared" si="36"/>
        <v>50000</v>
      </c>
      <c r="AO24" s="3">
        <v>8</v>
      </c>
      <c r="AP24">
        <f t="shared" si="23"/>
        <v>66470</v>
      </c>
      <c r="AQ24">
        <v>6647</v>
      </c>
      <c r="AR24">
        <f t="shared" si="37"/>
        <v>48145.3</v>
      </c>
      <c r="AS24">
        <f t="shared" si="38"/>
        <v>7.2431623288701674</v>
      </c>
      <c r="AT24" s="5">
        <f t="shared" si="39"/>
        <v>7</v>
      </c>
      <c r="AU24" s="5">
        <f t="shared" si="40"/>
        <v>8</v>
      </c>
    </row>
    <row r="25" spans="1:47" x14ac:dyDescent="0.2">
      <c r="D25" s="3" t="s">
        <v>13</v>
      </c>
      <c r="E25" s="1">
        <f t="shared" si="24"/>
        <v>10</v>
      </c>
      <c r="F25">
        <v>8</v>
      </c>
      <c r="G25">
        <f t="shared" si="25"/>
        <v>50000</v>
      </c>
      <c r="H25" s="3">
        <v>7</v>
      </c>
      <c r="I25">
        <f t="shared" si="21"/>
        <v>52944</v>
      </c>
      <c r="J25">
        <v>6618</v>
      </c>
      <c r="K25">
        <f t="shared" si="26"/>
        <v>44426.8</v>
      </c>
      <c r="L25">
        <f t="shared" si="27"/>
        <v>6.7130250831066789</v>
      </c>
      <c r="M25" s="5">
        <f t="shared" si="28"/>
        <v>6</v>
      </c>
      <c r="N25" s="5">
        <f t="shared" si="29"/>
        <v>7</v>
      </c>
      <c r="U25" s="3" t="s">
        <v>13</v>
      </c>
      <c r="V25" s="1">
        <f t="shared" si="30"/>
        <v>9</v>
      </c>
      <c r="W25">
        <v>9</v>
      </c>
      <c r="X25">
        <f t="shared" si="31"/>
        <v>50000</v>
      </c>
      <c r="Y25" s="3">
        <v>7</v>
      </c>
      <c r="Z25">
        <f t="shared" si="22"/>
        <v>34362</v>
      </c>
      <c r="AA25">
        <v>3818</v>
      </c>
      <c r="AB25">
        <f t="shared" si="32"/>
        <v>24023.3</v>
      </c>
      <c r="AC25">
        <f t="shared" si="41"/>
        <v>6.2921162912519639</v>
      </c>
      <c r="AD25" s="5">
        <f t="shared" si="33"/>
        <v>6</v>
      </c>
      <c r="AE25" s="5">
        <f t="shared" si="34"/>
        <v>7</v>
      </c>
      <c r="AK25" s="3" t="s">
        <v>13</v>
      </c>
      <c r="AL25" s="1">
        <f t="shared" si="35"/>
        <v>10</v>
      </c>
      <c r="AM25">
        <v>9</v>
      </c>
      <c r="AN25">
        <f t="shared" si="36"/>
        <v>50000</v>
      </c>
      <c r="AO25" s="3">
        <v>7</v>
      </c>
      <c r="AP25">
        <f t="shared" si="23"/>
        <v>64557</v>
      </c>
      <c r="AQ25">
        <v>7173</v>
      </c>
      <c r="AR25">
        <f t="shared" si="37"/>
        <v>48145.3</v>
      </c>
      <c r="AS25">
        <f t="shared" si="38"/>
        <v>6.7120172870486554</v>
      </c>
      <c r="AT25" s="5">
        <f t="shared" si="39"/>
        <v>6</v>
      </c>
      <c r="AU25" s="5">
        <f t="shared" si="40"/>
        <v>7</v>
      </c>
    </row>
    <row r="26" spans="1:47" x14ac:dyDescent="0.2">
      <c r="D26" s="3" t="s">
        <v>14</v>
      </c>
      <c r="E26" s="1">
        <f t="shared" si="24"/>
        <v>10</v>
      </c>
      <c r="F26">
        <v>6</v>
      </c>
      <c r="G26">
        <f t="shared" si="25"/>
        <v>50000</v>
      </c>
      <c r="H26" s="3">
        <v>7</v>
      </c>
      <c r="I26">
        <f t="shared" si="21"/>
        <v>40614</v>
      </c>
      <c r="J26">
        <v>6769</v>
      </c>
      <c r="K26">
        <f t="shared" si="26"/>
        <v>44426.8</v>
      </c>
      <c r="L26">
        <f t="shared" si="27"/>
        <v>6.5632737479686813</v>
      </c>
      <c r="M26" s="5">
        <f t="shared" si="28"/>
        <v>6</v>
      </c>
      <c r="N26" s="5">
        <f t="shared" si="29"/>
        <v>7</v>
      </c>
      <c r="U26" s="3" t="s">
        <v>14</v>
      </c>
      <c r="V26" s="1">
        <f t="shared" si="30"/>
        <v>10</v>
      </c>
      <c r="W26">
        <v>6</v>
      </c>
      <c r="X26">
        <f t="shared" si="31"/>
        <v>50000</v>
      </c>
      <c r="Y26" s="3">
        <v>6</v>
      </c>
      <c r="Z26">
        <f t="shared" si="22"/>
        <v>26730</v>
      </c>
      <c r="AA26">
        <v>4455</v>
      </c>
      <c r="AB26">
        <f t="shared" si="32"/>
        <v>24023.3</v>
      </c>
      <c r="AC26">
        <f t="shared" si="41"/>
        <v>5.3924354657687985</v>
      </c>
      <c r="AD26" s="5">
        <f t="shared" si="33"/>
        <v>5</v>
      </c>
      <c r="AE26" s="5">
        <f t="shared" si="34"/>
        <v>6</v>
      </c>
      <c r="AK26" s="3" t="s">
        <v>14</v>
      </c>
      <c r="AL26" s="1">
        <f t="shared" si="35"/>
        <v>10</v>
      </c>
      <c r="AM26">
        <v>8</v>
      </c>
      <c r="AN26">
        <f t="shared" si="36"/>
        <v>50000</v>
      </c>
      <c r="AO26" s="3">
        <v>7</v>
      </c>
      <c r="AP26">
        <f t="shared" si="23"/>
        <v>59032</v>
      </c>
      <c r="AQ26">
        <v>7379</v>
      </c>
      <c r="AR26">
        <f t="shared" si="37"/>
        <v>48145.3</v>
      </c>
      <c r="AS26">
        <f t="shared" si="38"/>
        <v>6.5246374847540318</v>
      </c>
      <c r="AT26" s="5">
        <f t="shared" si="39"/>
        <v>6</v>
      </c>
      <c r="AU26" s="5">
        <f t="shared" si="40"/>
        <v>7</v>
      </c>
    </row>
    <row r="27" spans="1:47" x14ac:dyDescent="0.2">
      <c r="D27" s="3" t="s">
        <v>15</v>
      </c>
      <c r="E27" s="1">
        <f t="shared" si="24"/>
        <v>10</v>
      </c>
      <c r="F27">
        <v>5</v>
      </c>
      <c r="G27">
        <f t="shared" si="25"/>
        <v>50000</v>
      </c>
      <c r="H27" s="3">
        <v>7</v>
      </c>
      <c r="I27">
        <f t="shared" si="21"/>
        <v>33330</v>
      </c>
      <c r="J27">
        <v>6666</v>
      </c>
      <c r="K27">
        <f t="shared" si="26"/>
        <v>44426.8</v>
      </c>
      <c r="L27">
        <f t="shared" si="27"/>
        <v>6.664686468646865</v>
      </c>
      <c r="M27" s="5">
        <f t="shared" si="28"/>
        <v>6</v>
      </c>
      <c r="N27" s="5">
        <f t="shared" si="29"/>
        <v>7</v>
      </c>
      <c r="U27" s="3" t="s">
        <v>15</v>
      </c>
      <c r="V27" s="1">
        <f t="shared" si="30"/>
        <v>10</v>
      </c>
      <c r="W27">
        <v>4</v>
      </c>
      <c r="X27">
        <f t="shared" si="31"/>
        <v>50000</v>
      </c>
      <c r="Y27" s="3">
        <v>5</v>
      </c>
      <c r="Z27">
        <f t="shared" si="22"/>
        <v>19328</v>
      </c>
      <c r="AA27">
        <v>4832</v>
      </c>
      <c r="AB27">
        <f t="shared" si="32"/>
        <v>24023.3</v>
      </c>
      <c r="AC27">
        <f t="shared" si="41"/>
        <v>4.9717094370860924</v>
      </c>
      <c r="AD27" s="5">
        <f t="shared" si="33"/>
        <v>4</v>
      </c>
      <c r="AE27" s="5">
        <f t="shared" si="34"/>
        <v>5</v>
      </c>
      <c r="AK27" s="3" t="s">
        <v>15</v>
      </c>
      <c r="AL27" s="1">
        <f t="shared" si="35"/>
        <v>10</v>
      </c>
      <c r="AM27">
        <v>5</v>
      </c>
      <c r="AN27">
        <f t="shared" si="36"/>
        <v>50000</v>
      </c>
      <c r="AO27" s="3">
        <v>7</v>
      </c>
      <c r="AP27">
        <f t="shared" si="23"/>
        <v>37055</v>
      </c>
      <c r="AQ27">
        <v>7411</v>
      </c>
      <c r="AR27">
        <f t="shared" si="37"/>
        <v>48145.3</v>
      </c>
      <c r="AS27">
        <f t="shared" si="38"/>
        <v>6.4964647146134125</v>
      </c>
      <c r="AT27" s="5">
        <f t="shared" si="39"/>
        <v>6</v>
      </c>
      <c r="AU27" s="5">
        <f t="shared" si="40"/>
        <v>7</v>
      </c>
    </row>
    <row r="28" spans="1:47" x14ac:dyDescent="0.2">
      <c r="D28" s="3" t="s">
        <v>16</v>
      </c>
      <c r="E28" s="1">
        <f t="shared" si="24"/>
        <v>10</v>
      </c>
      <c r="F28">
        <v>3</v>
      </c>
      <c r="G28">
        <f t="shared" si="25"/>
        <v>50000</v>
      </c>
      <c r="H28" s="3">
        <v>7</v>
      </c>
      <c r="I28">
        <f t="shared" si="21"/>
        <v>19941</v>
      </c>
      <c r="J28">
        <v>6647</v>
      </c>
      <c r="K28">
        <f t="shared" si="26"/>
        <v>44426.8</v>
      </c>
      <c r="L28">
        <f t="shared" si="27"/>
        <v>6.683737024221454</v>
      </c>
      <c r="M28" s="5">
        <f t="shared" si="28"/>
        <v>6</v>
      </c>
      <c r="N28" s="5">
        <f t="shared" si="29"/>
        <v>7</v>
      </c>
      <c r="U28" s="3" t="s">
        <v>16</v>
      </c>
      <c r="V28" s="1">
        <f t="shared" si="30"/>
        <v>10</v>
      </c>
      <c r="W28">
        <v>3</v>
      </c>
      <c r="X28">
        <f t="shared" si="31"/>
        <v>50000</v>
      </c>
      <c r="Y28" s="3">
        <v>5</v>
      </c>
      <c r="Z28">
        <f t="shared" si="22"/>
        <v>15585</v>
      </c>
      <c r="AA28">
        <v>5195</v>
      </c>
      <c r="AB28">
        <f t="shared" si="32"/>
        <v>24023.3</v>
      </c>
      <c r="AC28">
        <f t="shared" si="41"/>
        <v>4.6243118383060633</v>
      </c>
      <c r="AD28" s="5">
        <f t="shared" si="33"/>
        <v>4</v>
      </c>
      <c r="AE28" s="5">
        <f t="shared" si="34"/>
        <v>5</v>
      </c>
      <c r="AK28" s="3" t="s">
        <v>16</v>
      </c>
      <c r="AL28" s="1">
        <f t="shared" si="35"/>
        <v>10</v>
      </c>
      <c r="AM28">
        <v>4</v>
      </c>
      <c r="AN28">
        <f t="shared" si="36"/>
        <v>50000</v>
      </c>
      <c r="AO28" s="3">
        <v>7</v>
      </c>
      <c r="AP28">
        <f t="shared" si="23"/>
        <v>28028</v>
      </c>
      <c r="AQ28">
        <v>7007</v>
      </c>
      <c r="AR28">
        <f t="shared" si="37"/>
        <v>48145.3</v>
      </c>
      <c r="AS28">
        <f t="shared" si="38"/>
        <v>6.8710289710289718</v>
      </c>
      <c r="AT28" s="5">
        <f t="shared" si="39"/>
        <v>6</v>
      </c>
      <c r="AU28" s="5">
        <f t="shared" si="40"/>
        <v>7</v>
      </c>
    </row>
    <row r="29" spans="1:47" x14ac:dyDescent="0.2">
      <c r="D29" s="3" t="s">
        <v>17</v>
      </c>
      <c r="E29" s="1">
        <f t="shared" si="24"/>
        <v>10</v>
      </c>
      <c r="F29">
        <v>2</v>
      </c>
      <c r="G29">
        <f t="shared" si="25"/>
        <v>50000</v>
      </c>
      <c r="H29" s="3">
        <v>7</v>
      </c>
      <c r="I29">
        <f t="shared" si="21"/>
        <v>12780</v>
      </c>
      <c r="J29">
        <v>6390</v>
      </c>
      <c r="K29">
        <f t="shared" si="26"/>
        <v>44426.8</v>
      </c>
      <c r="L29">
        <f t="shared" si="27"/>
        <v>6.9525508607198754</v>
      </c>
      <c r="M29" s="5">
        <f t="shared" si="28"/>
        <v>6</v>
      </c>
      <c r="N29" s="5">
        <f t="shared" si="29"/>
        <v>7</v>
      </c>
      <c r="U29" s="3" t="s">
        <v>17</v>
      </c>
      <c r="V29" s="1">
        <f t="shared" si="30"/>
        <v>10</v>
      </c>
      <c r="W29">
        <v>2</v>
      </c>
      <c r="X29">
        <f t="shared" si="31"/>
        <v>50000</v>
      </c>
      <c r="Y29" s="3">
        <v>5</v>
      </c>
      <c r="Z29">
        <f t="shared" si="22"/>
        <v>10724</v>
      </c>
      <c r="AA29">
        <v>5362</v>
      </c>
      <c r="AB29">
        <f t="shared" si="32"/>
        <v>24023.3</v>
      </c>
      <c r="AC29">
        <f t="shared" si="41"/>
        <v>4.4802872062663184</v>
      </c>
      <c r="AD29" s="5">
        <f t="shared" si="33"/>
        <v>4</v>
      </c>
      <c r="AE29" s="5">
        <f t="shared" si="34"/>
        <v>5</v>
      </c>
      <c r="AK29" s="3" t="s">
        <v>17</v>
      </c>
      <c r="AL29" s="1">
        <f t="shared" si="35"/>
        <v>10</v>
      </c>
      <c r="AM29">
        <v>2</v>
      </c>
      <c r="AN29">
        <f t="shared" si="36"/>
        <v>50000</v>
      </c>
      <c r="AO29" s="3">
        <v>8</v>
      </c>
      <c r="AP29">
        <f t="shared" si="23"/>
        <v>13638</v>
      </c>
      <c r="AQ29">
        <v>6819</v>
      </c>
      <c r="AR29">
        <f t="shared" si="37"/>
        <v>48145.3</v>
      </c>
      <c r="AS29">
        <f t="shared" si="38"/>
        <v>7.0604634110573405</v>
      </c>
      <c r="AT29" s="5">
        <f t="shared" si="39"/>
        <v>7</v>
      </c>
      <c r="AU29" s="5">
        <f t="shared" si="40"/>
        <v>8</v>
      </c>
    </row>
    <row r="30" spans="1:47" x14ac:dyDescent="0.2">
      <c r="D30" s="3" t="s">
        <v>18</v>
      </c>
      <c r="E30" s="1">
        <f t="shared" si="24"/>
        <v>10</v>
      </c>
      <c r="F30">
        <v>1</v>
      </c>
      <c r="G30">
        <f t="shared" si="25"/>
        <v>50000</v>
      </c>
      <c r="H30" s="3">
        <v>8</v>
      </c>
      <c r="I30">
        <f t="shared" si="21"/>
        <v>6097</v>
      </c>
      <c r="J30">
        <v>6097</v>
      </c>
      <c r="K30">
        <f t="shared" si="26"/>
        <v>44426.8</v>
      </c>
      <c r="L30">
        <f t="shared" si="27"/>
        <v>7.2866655732327379</v>
      </c>
      <c r="M30" s="5">
        <f t="shared" si="28"/>
        <v>7</v>
      </c>
      <c r="N30" s="5">
        <f t="shared" si="29"/>
        <v>8</v>
      </c>
      <c r="U30" s="3" t="s">
        <v>18</v>
      </c>
      <c r="V30" s="1">
        <f t="shared" si="30"/>
        <v>10</v>
      </c>
      <c r="W30">
        <v>1</v>
      </c>
      <c r="X30">
        <f t="shared" si="31"/>
        <v>50000</v>
      </c>
      <c r="Y30" s="3">
        <v>5</v>
      </c>
      <c r="Z30">
        <f t="shared" si="22"/>
        <v>5576</v>
      </c>
      <c r="AA30">
        <v>5576</v>
      </c>
      <c r="AB30">
        <f t="shared" si="32"/>
        <v>24023.3</v>
      </c>
      <c r="AC30">
        <f t="shared" si="41"/>
        <v>4.30833931133429</v>
      </c>
      <c r="AD30" s="5">
        <f t="shared" si="33"/>
        <v>4</v>
      </c>
      <c r="AE30" s="5">
        <f t="shared" si="34"/>
        <v>5</v>
      </c>
      <c r="AK30" s="3" t="s">
        <v>18</v>
      </c>
      <c r="AL30" s="1">
        <f t="shared" si="35"/>
        <v>10</v>
      </c>
      <c r="AM30">
        <v>1</v>
      </c>
      <c r="AN30">
        <f t="shared" si="36"/>
        <v>50000</v>
      </c>
      <c r="AO30" s="3">
        <v>8</v>
      </c>
      <c r="AP30">
        <f t="shared" si="23"/>
        <v>6386</v>
      </c>
      <c r="AQ30">
        <v>6386</v>
      </c>
      <c r="AR30">
        <f t="shared" si="37"/>
        <v>48145.3</v>
      </c>
      <c r="AS30">
        <f t="shared" si="38"/>
        <v>7.5391951143125588</v>
      </c>
      <c r="AT30" s="5">
        <f t="shared" si="39"/>
        <v>7</v>
      </c>
      <c r="AU30" s="5">
        <f t="shared" si="40"/>
        <v>8</v>
      </c>
    </row>
    <row r="31" spans="1:47" x14ac:dyDescent="0.2">
      <c r="D31" s="3"/>
      <c r="E31" s="1"/>
      <c r="F31" t="s">
        <v>20</v>
      </c>
      <c r="I31">
        <f>SUM(I21:I30)</f>
        <v>444268</v>
      </c>
      <c r="J31">
        <f>SUM(J21:J30)</f>
        <v>56891</v>
      </c>
      <c r="M31" s="5"/>
      <c r="N31" s="5"/>
      <c r="U31" s="3"/>
      <c r="V31" s="1"/>
      <c r="W31" t="s">
        <v>20</v>
      </c>
      <c r="Z31">
        <f>SUM(Z21:Z30)</f>
        <v>240233</v>
      </c>
      <c r="AA31">
        <f>SUM(AA21:AA30)</f>
        <v>37005</v>
      </c>
      <c r="AD31" s="5"/>
      <c r="AE31" s="5"/>
      <c r="AK31" s="3"/>
      <c r="AL31" s="1"/>
      <c r="AM31" t="s">
        <v>20</v>
      </c>
      <c r="AP31">
        <f>SUM(AP21:AP30)</f>
        <v>481453</v>
      </c>
      <c r="AQ31">
        <f>SUM(AQ21:AQ30)</f>
        <v>61120</v>
      </c>
      <c r="AT31" s="5"/>
      <c r="AU31" s="5"/>
    </row>
    <row r="32" spans="1:47" x14ac:dyDescent="0.2">
      <c r="D32" s="3"/>
      <c r="E32" s="1"/>
      <c r="H32" s="3"/>
      <c r="M32" s="5"/>
      <c r="N32" s="5"/>
      <c r="U32" s="3"/>
      <c r="V32" s="1"/>
      <c r="Y32" s="3"/>
      <c r="AD32" s="5"/>
      <c r="AE32" s="5"/>
      <c r="AK32" s="3"/>
      <c r="AL32" s="1"/>
      <c r="AO32" s="3"/>
      <c r="AT32" s="5"/>
      <c r="AU32" s="5"/>
    </row>
    <row r="34" spans="1:47" x14ac:dyDescent="0.2">
      <c r="A34" t="s">
        <v>56</v>
      </c>
    </row>
    <row r="35" spans="1:47" x14ac:dyDescent="0.2">
      <c r="A35" t="s">
        <v>6</v>
      </c>
      <c r="B35" s="2">
        <v>500000</v>
      </c>
      <c r="D35" t="s">
        <v>7</v>
      </c>
      <c r="R35" t="s">
        <v>6</v>
      </c>
      <c r="S35" s="52">
        <v>500000</v>
      </c>
      <c r="U35" t="s">
        <v>7</v>
      </c>
      <c r="AH35" t="s">
        <v>6</v>
      </c>
      <c r="AI35" s="52">
        <v>500000</v>
      </c>
      <c r="AK35" t="s">
        <v>7</v>
      </c>
    </row>
    <row r="36" spans="1:47" x14ac:dyDescent="0.2">
      <c r="E36" t="s">
        <v>4</v>
      </c>
      <c r="F36" t="s">
        <v>5</v>
      </c>
      <c r="G36" t="s">
        <v>77</v>
      </c>
      <c r="H36" t="s">
        <v>21</v>
      </c>
      <c r="I36" t="s">
        <v>19</v>
      </c>
      <c r="J36" t="s">
        <v>8</v>
      </c>
      <c r="K36" t="s">
        <v>22</v>
      </c>
      <c r="V36" t="s">
        <v>4</v>
      </c>
      <c r="W36" t="s">
        <v>5</v>
      </c>
      <c r="X36" t="s">
        <v>77</v>
      </c>
      <c r="Y36" t="s">
        <v>21</v>
      </c>
      <c r="Z36" t="s">
        <v>19</v>
      </c>
      <c r="AA36" t="s">
        <v>8</v>
      </c>
      <c r="AB36" t="s">
        <v>22</v>
      </c>
      <c r="AL36" t="s">
        <v>4</v>
      </c>
      <c r="AM36" t="s">
        <v>5</v>
      </c>
      <c r="AN36" t="s">
        <v>77</v>
      </c>
      <c r="AO36" t="s">
        <v>21</v>
      </c>
      <c r="AP36" t="s">
        <v>19</v>
      </c>
      <c r="AQ36" t="s">
        <v>8</v>
      </c>
      <c r="AR36" t="s">
        <v>22</v>
      </c>
    </row>
    <row r="37" spans="1:47" x14ac:dyDescent="0.2">
      <c r="D37" s="3" t="s">
        <v>9</v>
      </c>
      <c r="E37" s="1">
        <f t="shared" ref="E37:E46" si="42">ROUNDUP(LOG(J37,2), 0) + 3</f>
        <v>15</v>
      </c>
      <c r="F37" s="3">
        <v>24</v>
      </c>
      <c r="G37">
        <f>B$4/10</f>
        <v>50000</v>
      </c>
      <c r="H37" s="3">
        <v>21</v>
      </c>
      <c r="I37">
        <f t="shared" ref="I37:I46" si="43">F37*J37</f>
        <v>51672</v>
      </c>
      <c r="J37">
        <v>2153</v>
      </c>
      <c r="K37">
        <f t="shared" ref="K37:K46" si="44">I$47/10</f>
        <v>43735.1</v>
      </c>
      <c r="L37">
        <f>K37/J37</f>
        <v>20.313562470970737</v>
      </c>
      <c r="M37" s="5">
        <f>_xlfn.FLOOR.PRECISE(L37)</f>
        <v>20</v>
      </c>
      <c r="N37" s="5">
        <f t="shared" ref="N37:N46" si="45">ROUNDUP(L37,0)</f>
        <v>21</v>
      </c>
      <c r="U37" s="3" t="s">
        <v>9</v>
      </c>
      <c r="V37" s="1">
        <f t="shared" ref="V37:V46" si="46">ROUNDUP(LOG(AA37,2), 0) + 3</f>
        <v>13</v>
      </c>
      <c r="W37" s="3">
        <v>198</v>
      </c>
      <c r="X37">
        <f>S$4/10</f>
        <v>50000</v>
      </c>
      <c r="Y37" s="3">
        <v>35</v>
      </c>
      <c r="Z37">
        <f t="shared" ref="Z37:Z46" si="47">W37*AA37</f>
        <v>139392</v>
      </c>
      <c r="AA37">
        <v>704</v>
      </c>
      <c r="AB37">
        <f>Z$47/10</f>
        <v>37061.1</v>
      </c>
      <c r="AC37">
        <f t="shared" ref="AC37:AC46" si="48">AB37/AA37</f>
        <v>52.643607954545452</v>
      </c>
      <c r="AD37" s="5">
        <f t="shared" ref="AD37:AD46" si="49">_xlfn.FLOOR.PRECISE(AC37)</f>
        <v>52</v>
      </c>
      <c r="AE37" s="5">
        <f t="shared" ref="AE37:AE46" si="50">ROUNDUP(AC37,0)</f>
        <v>53</v>
      </c>
      <c r="AK37" s="3" t="s">
        <v>9</v>
      </c>
      <c r="AL37" s="1">
        <f t="shared" ref="AL37:AL46" si="51">ROUNDUP(LOG(AQ37,2), 0) + 3</f>
        <v>15</v>
      </c>
      <c r="AM37" s="3">
        <v>51</v>
      </c>
      <c r="AN37">
        <f>AI$4/10</f>
        <v>50000</v>
      </c>
      <c r="AO37" s="3">
        <v>23</v>
      </c>
      <c r="AP37">
        <f t="shared" ref="AP37:AP46" si="52">AM37*AQ37</f>
        <v>115107</v>
      </c>
      <c r="AQ37">
        <v>2257</v>
      </c>
      <c r="AR37">
        <f t="shared" ref="AR37:AR46" si="53">AP$47/10</f>
        <v>49693</v>
      </c>
      <c r="AS37">
        <f t="shared" ref="AS37:AS46" si="54">AR37/AQ37</f>
        <v>22.017279574656623</v>
      </c>
      <c r="AT37" s="5">
        <f t="shared" ref="AT37:AT46" si="55">_xlfn.FLOOR.PRECISE(AS37)</f>
        <v>22</v>
      </c>
      <c r="AU37" s="5">
        <f t="shared" ref="AU37:AU46" si="56">ROUNDUP(AS37,0)</f>
        <v>23</v>
      </c>
    </row>
    <row r="38" spans="1:47" x14ac:dyDescent="0.2">
      <c r="D38" s="3" t="s">
        <v>10</v>
      </c>
      <c r="E38" s="1">
        <f t="shared" si="42"/>
        <v>16</v>
      </c>
      <c r="F38" s="3">
        <v>22</v>
      </c>
      <c r="G38">
        <f t="shared" ref="G38:G46" si="57">B$4/10</f>
        <v>50000</v>
      </c>
      <c r="H38" s="3">
        <v>11</v>
      </c>
      <c r="I38">
        <f t="shared" si="43"/>
        <v>90332</v>
      </c>
      <c r="J38">
        <v>4106</v>
      </c>
      <c r="K38">
        <f t="shared" si="44"/>
        <v>43735.1</v>
      </c>
      <c r="L38">
        <f t="shared" ref="L38:L46" si="58">K38/J38</f>
        <v>10.651509985387237</v>
      </c>
      <c r="M38" s="5">
        <f t="shared" ref="M38:M46" si="59">_xlfn.FLOOR.PRECISE(L38)</f>
        <v>10</v>
      </c>
      <c r="N38" s="5">
        <f t="shared" si="45"/>
        <v>11</v>
      </c>
      <c r="U38" s="3" t="s">
        <v>10</v>
      </c>
      <c r="V38" s="1">
        <f t="shared" si="46"/>
        <v>14</v>
      </c>
      <c r="W38" s="3">
        <v>31</v>
      </c>
      <c r="X38">
        <f t="shared" ref="X38:X46" si="60">S$4/10</f>
        <v>50000</v>
      </c>
      <c r="Y38" s="3">
        <v>22</v>
      </c>
      <c r="Z38">
        <f t="shared" si="47"/>
        <v>48608</v>
      </c>
      <c r="AA38">
        <v>1568</v>
      </c>
      <c r="AB38">
        <f t="shared" ref="AB38:AB46" si="61">Z$47/10</f>
        <v>37061.1</v>
      </c>
      <c r="AC38">
        <f t="shared" si="48"/>
        <v>23.635905612244898</v>
      </c>
      <c r="AD38" s="5">
        <f t="shared" si="49"/>
        <v>23</v>
      </c>
      <c r="AE38" s="5">
        <f t="shared" si="50"/>
        <v>24</v>
      </c>
      <c r="AK38" s="3" t="s">
        <v>10</v>
      </c>
      <c r="AL38" s="1">
        <f t="shared" si="51"/>
        <v>16</v>
      </c>
      <c r="AM38" s="3">
        <v>17</v>
      </c>
      <c r="AN38">
        <f t="shared" ref="AN38:AN46" si="62">AI$4/10</f>
        <v>50000</v>
      </c>
      <c r="AO38" s="3">
        <v>12</v>
      </c>
      <c r="AP38">
        <f t="shared" si="52"/>
        <v>73950</v>
      </c>
      <c r="AQ38">
        <v>4350</v>
      </c>
      <c r="AR38">
        <f t="shared" si="53"/>
        <v>49693</v>
      </c>
      <c r="AS38">
        <f t="shared" si="54"/>
        <v>11.42367816091954</v>
      </c>
      <c r="AT38" s="5">
        <f t="shared" si="55"/>
        <v>11</v>
      </c>
      <c r="AU38" s="5">
        <f t="shared" si="56"/>
        <v>12</v>
      </c>
    </row>
    <row r="39" spans="1:47" x14ac:dyDescent="0.2">
      <c r="D39" s="3" t="s">
        <v>11</v>
      </c>
      <c r="E39" s="1">
        <f t="shared" si="42"/>
        <v>16</v>
      </c>
      <c r="F39" s="3">
        <v>14</v>
      </c>
      <c r="G39">
        <f t="shared" si="57"/>
        <v>50000</v>
      </c>
      <c r="H39" s="3">
        <v>9</v>
      </c>
      <c r="I39">
        <f t="shared" si="43"/>
        <v>73878</v>
      </c>
      <c r="J39">
        <v>5277</v>
      </c>
      <c r="K39">
        <f t="shared" si="44"/>
        <v>43735.1</v>
      </c>
      <c r="L39">
        <f t="shared" si="58"/>
        <v>8.287871896911124</v>
      </c>
      <c r="M39" s="5">
        <f t="shared" si="59"/>
        <v>8</v>
      </c>
      <c r="N39" s="5">
        <f t="shared" si="45"/>
        <v>9</v>
      </c>
      <c r="U39" s="3" t="s">
        <v>11</v>
      </c>
      <c r="V39" s="1">
        <f t="shared" si="46"/>
        <v>15</v>
      </c>
      <c r="W39" s="3">
        <v>12</v>
      </c>
      <c r="X39">
        <f t="shared" si="60"/>
        <v>50000</v>
      </c>
      <c r="Y39" s="3">
        <v>15</v>
      </c>
      <c r="Z39">
        <f t="shared" si="47"/>
        <v>28152</v>
      </c>
      <c r="AA39">
        <v>2346</v>
      </c>
      <c r="AB39">
        <f t="shared" si="61"/>
        <v>37061.1</v>
      </c>
      <c r="AC39">
        <f t="shared" si="48"/>
        <v>15.797570332480818</v>
      </c>
      <c r="AD39" s="5">
        <f t="shared" si="49"/>
        <v>15</v>
      </c>
      <c r="AE39" s="5">
        <f t="shared" si="50"/>
        <v>16</v>
      </c>
      <c r="AK39" s="3" t="s">
        <v>11</v>
      </c>
      <c r="AL39" s="1">
        <f t="shared" si="51"/>
        <v>16</v>
      </c>
      <c r="AM39" s="3">
        <v>12</v>
      </c>
      <c r="AN39">
        <f t="shared" si="62"/>
        <v>50000</v>
      </c>
      <c r="AO39" s="3">
        <v>9</v>
      </c>
      <c r="AP39">
        <f t="shared" si="52"/>
        <v>68292</v>
      </c>
      <c r="AQ39">
        <v>5691</v>
      </c>
      <c r="AR39">
        <f t="shared" si="53"/>
        <v>49693</v>
      </c>
      <c r="AS39">
        <f t="shared" si="54"/>
        <v>8.7318573185731854</v>
      </c>
      <c r="AT39" s="5">
        <f t="shared" si="55"/>
        <v>8</v>
      </c>
      <c r="AU39" s="5">
        <f t="shared" si="56"/>
        <v>9</v>
      </c>
    </row>
    <row r="40" spans="1:47" x14ac:dyDescent="0.2">
      <c r="D40" s="3" t="s">
        <v>12</v>
      </c>
      <c r="E40" s="1">
        <f t="shared" si="42"/>
        <v>16</v>
      </c>
      <c r="F40">
        <v>8</v>
      </c>
      <c r="G40">
        <f t="shared" si="57"/>
        <v>50000</v>
      </c>
      <c r="H40" s="3">
        <v>8</v>
      </c>
      <c r="I40">
        <f t="shared" si="43"/>
        <v>49344</v>
      </c>
      <c r="J40">
        <v>6168</v>
      </c>
      <c r="K40">
        <f t="shared" si="44"/>
        <v>43735.1</v>
      </c>
      <c r="L40">
        <f t="shared" si="58"/>
        <v>7.0906452658884564</v>
      </c>
      <c r="M40" s="5">
        <f t="shared" si="59"/>
        <v>7</v>
      </c>
      <c r="N40" s="5">
        <f t="shared" si="45"/>
        <v>8</v>
      </c>
      <c r="U40" s="3" t="s">
        <v>12</v>
      </c>
      <c r="V40" s="1">
        <f t="shared" si="46"/>
        <v>15</v>
      </c>
      <c r="W40">
        <v>10</v>
      </c>
      <c r="X40">
        <f t="shared" si="60"/>
        <v>50000</v>
      </c>
      <c r="Y40" s="3">
        <v>13</v>
      </c>
      <c r="Z40">
        <f t="shared" si="47"/>
        <v>31490</v>
      </c>
      <c r="AA40">
        <v>3149</v>
      </c>
      <c r="AB40">
        <f t="shared" si="61"/>
        <v>37061.1</v>
      </c>
      <c r="AC40">
        <f t="shared" si="48"/>
        <v>11.769164814226738</v>
      </c>
      <c r="AD40" s="5">
        <f t="shared" si="49"/>
        <v>11</v>
      </c>
      <c r="AE40" s="5">
        <f t="shared" si="50"/>
        <v>12</v>
      </c>
      <c r="AK40" s="3" t="s">
        <v>12</v>
      </c>
      <c r="AL40" s="1">
        <f t="shared" si="51"/>
        <v>16</v>
      </c>
      <c r="AM40">
        <v>9</v>
      </c>
      <c r="AN40">
        <f t="shared" si="62"/>
        <v>50000</v>
      </c>
      <c r="AO40" s="3">
        <v>8</v>
      </c>
      <c r="AP40">
        <f t="shared" si="52"/>
        <v>59823</v>
      </c>
      <c r="AQ40">
        <v>6647</v>
      </c>
      <c r="AR40">
        <f t="shared" si="53"/>
        <v>49693</v>
      </c>
      <c r="AS40">
        <f t="shared" si="54"/>
        <v>7.476004212426659</v>
      </c>
      <c r="AT40" s="5">
        <f t="shared" si="55"/>
        <v>7</v>
      </c>
      <c r="AU40" s="5">
        <f t="shared" si="56"/>
        <v>8</v>
      </c>
    </row>
    <row r="41" spans="1:47" x14ac:dyDescent="0.2">
      <c r="D41" s="3" t="s">
        <v>13</v>
      </c>
      <c r="E41" s="1">
        <f t="shared" si="42"/>
        <v>16</v>
      </c>
      <c r="F41">
        <v>7</v>
      </c>
      <c r="G41">
        <f t="shared" si="57"/>
        <v>50000</v>
      </c>
      <c r="H41" s="3">
        <v>7</v>
      </c>
      <c r="I41">
        <f t="shared" si="43"/>
        <v>46326</v>
      </c>
      <c r="J41">
        <v>6618</v>
      </c>
      <c r="K41">
        <f t="shared" si="44"/>
        <v>43735.1</v>
      </c>
      <c r="L41">
        <f t="shared" si="58"/>
        <v>6.6085071018434567</v>
      </c>
      <c r="M41" s="5">
        <f t="shared" si="59"/>
        <v>6</v>
      </c>
      <c r="N41" s="5">
        <f t="shared" si="45"/>
        <v>7</v>
      </c>
      <c r="U41" s="3" t="s">
        <v>13</v>
      </c>
      <c r="V41" s="1">
        <f t="shared" si="46"/>
        <v>15</v>
      </c>
      <c r="W41">
        <v>8</v>
      </c>
      <c r="X41">
        <f t="shared" si="60"/>
        <v>50000</v>
      </c>
      <c r="Y41" s="3">
        <v>10</v>
      </c>
      <c r="Z41">
        <f t="shared" si="47"/>
        <v>30544</v>
      </c>
      <c r="AA41">
        <v>3818</v>
      </c>
      <c r="AB41">
        <f t="shared" si="61"/>
        <v>37061.1</v>
      </c>
      <c r="AC41">
        <f t="shared" si="48"/>
        <v>9.7069408067050809</v>
      </c>
      <c r="AD41" s="5">
        <f t="shared" si="49"/>
        <v>9</v>
      </c>
      <c r="AE41" s="5">
        <f t="shared" si="50"/>
        <v>10</v>
      </c>
      <c r="AK41" s="3" t="s">
        <v>13</v>
      </c>
      <c r="AL41" s="1">
        <f t="shared" si="51"/>
        <v>16</v>
      </c>
      <c r="AM41">
        <v>8</v>
      </c>
      <c r="AN41">
        <f t="shared" si="62"/>
        <v>50000</v>
      </c>
      <c r="AO41" s="3">
        <v>7</v>
      </c>
      <c r="AP41">
        <f t="shared" si="52"/>
        <v>57384</v>
      </c>
      <c r="AQ41">
        <v>7173</v>
      </c>
      <c r="AR41">
        <f t="shared" si="53"/>
        <v>49693</v>
      </c>
      <c r="AS41">
        <f t="shared" si="54"/>
        <v>6.9277847483619128</v>
      </c>
      <c r="AT41" s="5">
        <f t="shared" si="55"/>
        <v>6</v>
      </c>
      <c r="AU41" s="5">
        <f t="shared" si="56"/>
        <v>7</v>
      </c>
    </row>
    <row r="42" spans="1:47" x14ac:dyDescent="0.2">
      <c r="D42" s="3" t="s">
        <v>14</v>
      </c>
      <c r="E42" s="1">
        <f t="shared" si="42"/>
        <v>16</v>
      </c>
      <c r="F42">
        <v>6</v>
      </c>
      <c r="G42">
        <f t="shared" si="57"/>
        <v>50000</v>
      </c>
      <c r="H42" s="3">
        <v>7</v>
      </c>
      <c r="I42">
        <f t="shared" si="43"/>
        <v>40614</v>
      </c>
      <c r="J42">
        <v>6769</v>
      </c>
      <c r="K42">
        <f t="shared" si="44"/>
        <v>43735.1</v>
      </c>
      <c r="L42">
        <f t="shared" si="58"/>
        <v>6.4610873097946522</v>
      </c>
      <c r="M42" s="5">
        <f t="shared" si="59"/>
        <v>6</v>
      </c>
      <c r="N42" s="5">
        <f t="shared" si="45"/>
        <v>7</v>
      </c>
      <c r="U42" s="3" t="s">
        <v>14</v>
      </c>
      <c r="V42" s="1">
        <f t="shared" si="46"/>
        <v>16</v>
      </c>
      <c r="W42">
        <v>7</v>
      </c>
      <c r="X42">
        <f t="shared" si="60"/>
        <v>50000</v>
      </c>
      <c r="Y42" s="3">
        <v>9</v>
      </c>
      <c r="Z42">
        <f t="shared" si="47"/>
        <v>31185</v>
      </c>
      <c r="AA42">
        <v>4455</v>
      </c>
      <c r="AB42">
        <f t="shared" si="61"/>
        <v>37061.1</v>
      </c>
      <c r="AC42">
        <f t="shared" si="48"/>
        <v>8.3189898989898978</v>
      </c>
      <c r="AD42" s="5">
        <f t="shared" si="49"/>
        <v>8</v>
      </c>
      <c r="AE42" s="5">
        <f t="shared" si="50"/>
        <v>9</v>
      </c>
      <c r="AK42" s="3" t="s">
        <v>14</v>
      </c>
      <c r="AL42" s="1">
        <f t="shared" si="51"/>
        <v>16</v>
      </c>
      <c r="AM42">
        <v>6</v>
      </c>
      <c r="AN42">
        <f t="shared" si="62"/>
        <v>50000</v>
      </c>
      <c r="AO42" s="3">
        <v>7</v>
      </c>
      <c r="AP42">
        <f t="shared" si="52"/>
        <v>44274</v>
      </c>
      <c r="AQ42">
        <v>7379</v>
      </c>
      <c r="AR42">
        <f t="shared" si="53"/>
        <v>49693</v>
      </c>
      <c r="AS42">
        <f t="shared" si="54"/>
        <v>6.7343813524867873</v>
      </c>
      <c r="AT42" s="5">
        <f t="shared" si="55"/>
        <v>6</v>
      </c>
      <c r="AU42" s="5">
        <f t="shared" si="56"/>
        <v>7</v>
      </c>
    </row>
    <row r="43" spans="1:47" x14ac:dyDescent="0.2">
      <c r="D43" s="3" t="s">
        <v>15</v>
      </c>
      <c r="E43" s="1">
        <f t="shared" si="42"/>
        <v>16</v>
      </c>
      <c r="F43">
        <v>5</v>
      </c>
      <c r="G43">
        <f t="shared" si="57"/>
        <v>50000</v>
      </c>
      <c r="H43" s="3">
        <v>7</v>
      </c>
      <c r="I43">
        <f t="shared" si="43"/>
        <v>33330</v>
      </c>
      <c r="J43">
        <v>6666</v>
      </c>
      <c r="K43">
        <f t="shared" si="44"/>
        <v>43735.1</v>
      </c>
      <c r="L43">
        <f t="shared" si="58"/>
        <v>6.5609210921092105</v>
      </c>
      <c r="M43" s="5">
        <f t="shared" si="59"/>
        <v>6</v>
      </c>
      <c r="N43" s="5">
        <f t="shared" si="45"/>
        <v>7</v>
      </c>
      <c r="U43" s="3" t="s">
        <v>15</v>
      </c>
      <c r="V43" s="1">
        <f t="shared" si="46"/>
        <v>16</v>
      </c>
      <c r="W43">
        <v>5</v>
      </c>
      <c r="X43">
        <f t="shared" si="60"/>
        <v>50000</v>
      </c>
      <c r="Y43" s="3">
        <v>8</v>
      </c>
      <c r="Z43">
        <f t="shared" si="47"/>
        <v>24160</v>
      </c>
      <c r="AA43">
        <v>4832</v>
      </c>
      <c r="AB43">
        <f t="shared" si="61"/>
        <v>37061.1</v>
      </c>
      <c r="AC43">
        <f t="shared" si="48"/>
        <v>7.6699296357615889</v>
      </c>
      <c r="AD43" s="5">
        <f t="shared" si="49"/>
        <v>7</v>
      </c>
      <c r="AE43" s="5">
        <f t="shared" si="50"/>
        <v>8</v>
      </c>
      <c r="AK43" s="3" t="s">
        <v>15</v>
      </c>
      <c r="AL43" s="1">
        <f t="shared" si="51"/>
        <v>16</v>
      </c>
      <c r="AM43">
        <v>5</v>
      </c>
      <c r="AN43">
        <f t="shared" si="62"/>
        <v>50000</v>
      </c>
      <c r="AO43" s="3">
        <v>7</v>
      </c>
      <c r="AP43">
        <f t="shared" si="52"/>
        <v>37055</v>
      </c>
      <c r="AQ43">
        <v>7411</v>
      </c>
      <c r="AR43">
        <f t="shared" si="53"/>
        <v>49693</v>
      </c>
      <c r="AS43">
        <f t="shared" si="54"/>
        <v>6.705302928079881</v>
      </c>
      <c r="AT43" s="5">
        <f t="shared" si="55"/>
        <v>6</v>
      </c>
      <c r="AU43" s="5">
        <f t="shared" si="56"/>
        <v>7</v>
      </c>
    </row>
    <row r="44" spans="1:47" x14ac:dyDescent="0.2">
      <c r="D44" s="3" t="s">
        <v>16</v>
      </c>
      <c r="E44" s="1">
        <f t="shared" si="42"/>
        <v>16</v>
      </c>
      <c r="F44">
        <v>4</v>
      </c>
      <c r="G44">
        <f t="shared" si="57"/>
        <v>50000</v>
      </c>
      <c r="H44" s="3">
        <v>7</v>
      </c>
      <c r="I44">
        <f t="shared" si="43"/>
        <v>26588</v>
      </c>
      <c r="J44">
        <v>6647</v>
      </c>
      <c r="K44">
        <f t="shared" si="44"/>
        <v>43735.1</v>
      </c>
      <c r="L44">
        <f t="shared" si="58"/>
        <v>6.5796750413720471</v>
      </c>
      <c r="M44" s="5">
        <f t="shared" si="59"/>
        <v>6</v>
      </c>
      <c r="N44" s="5">
        <f t="shared" si="45"/>
        <v>7</v>
      </c>
      <c r="U44" s="3" t="s">
        <v>16</v>
      </c>
      <c r="V44" s="1">
        <f t="shared" si="46"/>
        <v>16</v>
      </c>
      <c r="W44">
        <v>4</v>
      </c>
      <c r="X44">
        <f t="shared" si="60"/>
        <v>50000</v>
      </c>
      <c r="Y44" s="3">
        <v>7</v>
      </c>
      <c r="Z44">
        <f t="shared" si="47"/>
        <v>20780</v>
      </c>
      <c r="AA44">
        <v>5195</v>
      </c>
      <c r="AB44">
        <f t="shared" si="61"/>
        <v>37061.1</v>
      </c>
      <c r="AC44">
        <f t="shared" si="48"/>
        <v>7.1339942252165542</v>
      </c>
      <c r="AD44" s="5">
        <f t="shared" si="49"/>
        <v>7</v>
      </c>
      <c r="AE44" s="5">
        <f t="shared" si="50"/>
        <v>8</v>
      </c>
      <c r="AK44" s="3" t="s">
        <v>16</v>
      </c>
      <c r="AL44" s="1">
        <f t="shared" si="51"/>
        <v>16</v>
      </c>
      <c r="AM44">
        <v>3</v>
      </c>
      <c r="AN44">
        <f t="shared" si="62"/>
        <v>50000</v>
      </c>
      <c r="AO44" s="3">
        <v>8</v>
      </c>
      <c r="AP44">
        <f t="shared" si="52"/>
        <v>21021</v>
      </c>
      <c r="AQ44">
        <v>7007</v>
      </c>
      <c r="AR44">
        <f t="shared" si="53"/>
        <v>49693</v>
      </c>
      <c r="AS44">
        <f t="shared" si="54"/>
        <v>7.0919080919080919</v>
      </c>
      <c r="AT44" s="5">
        <f t="shared" si="55"/>
        <v>7</v>
      </c>
      <c r="AU44" s="5">
        <f t="shared" si="56"/>
        <v>8</v>
      </c>
    </row>
    <row r="45" spans="1:47" x14ac:dyDescent="0.2">
      <c r="D45" s="3" t="s">
        <v>17</v>
      </c>
      <c r="E45" s="1">
        <f t="shared" si="42"/>
        <v>16</v>
      </c>
      <c r="F45">
        <v>3</v>
      </c>
      <c r="G45">
        <f t="shared" si="57"/>
        <v>50000</v>
      </c>
      <c r="H45" s="3">
        <v>7</v>
      </c>
      <c r="I45">
        <f t="shared" si="43"/>
        <v>19170</v>
      </c>
      <c r="J45">
        <v>6390</v>
      </c>
      <c r="K45">
        <f t="shared" si="44"/>
        <v>43735.1</v>
      </c>
      <c r="L45">
        <f t="shared" si="58"/>
        <v>6.8443035993740216</v>
      </c>
      <c r="M45" s="5">
        <f t="shared" si="59"/>
        <v>6</v>
      </c>
      <c r="N45" s="5">
        <f t="shared" si="45"/>
        <v>7</v>
      </c>
      <c r="U45" s="3" t="s">
        <v>17</v>
      </c>
      <c r="V45" s="1">
        <f t="shared" si="46"/>
        <v>16</v>
      </c>
      <c r="W45">
        <v>2</v>
      </c>
      <c r="X45">
        <f t="shared" si="60"/>
        <v>50000</v>
      </c>
      <c r="Y45" s="3">
        <v>7</v>
      </c>
      <c r="Z45">
        <f t="shared" si="47"/>
        <v>10724</v>
      </c>
      <c r="AA45">
        <v>5362</v>
      </c>
      <c r="AB45">
        <f t="shared" si="61"/>
        <v>37061.1</v>
      </c>
      <c r="AC45">
        <f t="shared" si="48"/>
        <v>6.9118052965311447</v>
      </c>
      <c r="AD45" s="5">
        <f t="shared" si="49"/>
        <v>6</v>
      </c>
      <c r="AE45" s="5">
        <f t="shared" si="50"/>
        <v>7</v>
      </c>
      <c r="AK45" s="3" t="s">
        <v>17</v>
      </c>
      <c r="AL45" s="1">
        <f t="shared" si="51"/>
        <v>16</v>
      </c>
      <c r="AM45">
        <v>2</v>
      </c>
      <c r="AN45">
        <f t="shared" si="62"/>
        <v>50000</v>
      </c>
      <c r="AO45" s="3">
        <v>8</v>
      </c>
      <c r="AP45">
        <f t="shared" si="52"/>
        <v>13638</v>
      </c>
      <c r="AQ45">
        <v>6819</v>
      </c>
      <c r="AR45">
        <f t="shared" si="53"/>
        <v>49693</v>
      </c>
      <c r="AS45">
        <f t="shared" si="54"/>
        <v>7.2874321748056898</v>
      </c>
      <c r="AT45" s="5">
        <f t="shared" si="55"/>
        <v>7</v>
      </c>
      <c r="AU45" s="5">
        <f t="shared" si="56"/>
        <v>8</v>
      </c>
    </row>
    <row r="46" spans="1:47" x14ac:dyDescent="0.2">
      <c r="D46" s="3" t="s">
        <v>18</v>
      </c>
      <c r="E46" s="1">
        <f t="shared" si="42"/>
        <v>16</v>
      </c>
      <c r="F46">
        <v>1</v>
      </c>
      <c r="G46">
        <f t="shared" si="57"/>
        <v>50000</v>
      </c>
      <c r="H46" s="3">
        <v>8</v>
      </c>
      <c r="I46">
        <f t="shared" si="43"/>
        <v>6097</v>
      </c>
      <c r="J46">
        <v>6097</v>
      </c>
      <c r="K46">
        <f t="shared" si="44"/>
        <v>43735.1</v>
      </c>
      <c r="L46">
        <f t="shared" si="58"/>
        <v>7.1732163359029029</v>
      </c>
      <c r="M46" s="5">
        <f t="shared" si="59"/>
        <v>7</v>
      </c>
      <c r="N46" s="5">
        <f t="shared" si="45"/>
        <v>8</v>
      </c>
      <c r="U46" s="3" t="s">
        <v>18</v>
      </c>
      <c r="V46" s="1">
        <f t="shared" si="46"/>
        <v>16</v>
      </c>
      <c r="W46">
        <v>1</v>
      </c>
      <c r="X46">
        <f t="shared" si="60"/>
        <v>50000</v>
      </c>
      <c r="Y46" s="3">
        <v>7</v>
      </c>
      <c r="Z46">
        <f t="shared" si="47"/>
        <v>5576</v>
      </c>
      <c r="AA46">
        <v>5576</v>
      </c>
      <c r="AB46">
        <f t="shared" si="61"/>
        <v>37061.1</v>
      </c>
      <c r="AC46">
        <f t="shared" si="48"/>
        <v>6.6465387374461979</v>
      </c>
      <c r="AD46" s="5">
        <f t="shared" si="49"/>
        <v>6</v>
      </c>
      <c r="AE46" s="5">
        <f t="shared" si="50"/>
        <v>7</v>
      </c>
      <c r="AK46" s="3" t="s">
        <v>18</v>
      </c>
      <c r="AL46" s="1">
        <f t="shared" si="51"/>
        <v>16</v>
      </c>
      <c r="AM46">
        <v>1</v>
      </c>
      <c r="AN46">
        <f t="shared" si="62"/>
        <v>50000</v>
      </c>
      <c r="AO46" s="3">
        <v>8</v>
      </c>
      <c r="AP46">
        <f t="shared" si="52"/>
        <v>6386</v>
      </c>
      <c r="AQ46">
        <v>6386</v>
      </c>
      <c r="AR46">
        <f t="shared" si="53"/>
        <v>49693</v>
      </c>
      <c r="AS46">
        <f t="shared" si="54"/>
        <v>7.7815533980582527</v>
      </c>
      <c r="AT46" s="5">
        <f t="shared" si="55"/>
        <v>7</v>
      </c>
      <c r="AU46" s="5">
        <f t="shared" si="56"/>
        <v>8</v>
      </c>
    </row>
    <row r="47" spans="1:47" x14ac:dyDescent="0.2">
      <c r="F47" t="s">
        <v>20</v>
      </c>
      <c r="I47">
        <f>SUM(I37:I46)</f>
        <v>437351</v>
      </c>
      <c r="J47">
        <f>SUM(J37:J46)</f>
        <v>56891</v>
      </c>
      <c r="W47" t="s">
        <v>20</v>
      </c>
      <c r="Z47">
        <f>SUM(Z37:Z46)</f>
        <v>370611</v>
      </c>
      <c r="AA47">
        <f>SUM(AA37:AA46)</f>
        <v>37005</v>
      </c>
      <c r="AM47" t="s">
        <v>20</v>
      </c>
      <c r="AP47">
        <f>SUM(AP37:AP46)</f>
        <v>496930</v>
      </c>
      <c r="AQ47">
        <f>SUM(AQ37:AQ46)</f>
        <v>61120</v>
      </c>
    </row>
    <row r="48" spans="1:47" x14ac:dyDescent="0.2">
      <c r="A48" s="1" t="s">
        <v>74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">
      <c r="A49" s="1" t="s">
        <v>6</v>
      </c>
      <c r="B49" s="2">
        <v>500000</v>
      </c>
      <c r="C49" s="1"/>
      <c r="D49" s="1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 t="s">
        <v>6</v>
      </c>
      <c r="S49" s="52">
        <v>500000</v>
      </c>
      <c r="T49" s="1"/>
      <c r="U49" s="1" t="s">
        <v>7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 t="s">
        <v>6</v>
      </c>
      <c r="AI49" s="52">
        <v>500000</v>
      </c>
      <c r="AJ49" s="1"/>
      <c r="AK49" s="1" t="s">
        <v>7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">
      <c r="A50" s="1"/>
      <c r="B50" s="1"/>
      <c r="C50" s="1"/>
      <c r="D50" s="1"/>
      <c r="E50" s="1" t="s">
        <v>4</v>
      </c>
      <c r="F50" s="1" t="s">
        <v>5</v>
      </c>
      <c r="G50" t="s">
        <v>77</v>
      </c>
      <c r="H50" s="1" t="s">
        <v>21</v>
      </c>
      <c r="I50" s="1" t="s">
        <v>19</v>
      </c>
      <c r="J50" s="1" t="s">
        <v>8</v>
      </c>
      <c r="K50" s="1" t="s">
        <v>22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 t="s">
        <v>4</v>
      </c>
      <c r="W50" s="1" t="s">
        <v>5</v>
      </c>
      <c r="X50" t="s">
        <v>77</v>
      </c>
      <c r="Y50" s="1" t="s">
        <v>21</v>
      </c>
      <c r="Z50" s="1" t="s">
        <v>19</v>
      </c>
      <c r="AA50" s="1" t="s">
        <v>8</v>
      </c>
      <c r="AB50" s="1" t="s">
        <v>22</v>
      </c>
      <c r="AC50" s="1"/>
      <c r="AD50" s="1"/>
      <c r="AE50" s="1"/>
      <c r="AF50" s="1"/>
      <c r="AG50" s="1"/>
      <c r="AH50" s="1"/>
      <c r="AI50" s="1"/>
      <c r="AJ50" s="1"/>
      <c r="AK50" s="1"/>
      <c r="AL50" s="1" t="s">
        <v>4</v>
      </c>
      <c r="AM50" s="1" t="s">
        <v>5</v>
      </c>
      <c r="AN50" t="s">
        <v>77</v>
      </c>
      <c r="AO50" s="1" t="s">
        <v>21</v>
      </c>
      <c r="AP50" s="1" t="s">
        <v>19</v>
      </c>
      <c r="AQ50" s="1" t="s">
        <v>8</v>
      </c>
      <c r="AR50" s="1" t="s">
        <v>22</v>
      </c>
      <c r="AS50" s="1"/>
      <c r="AT50" s="1"/>
      <c r="AU50" s="1"/>
    </row>
    <row r="51" spans="1:47" x14ac:dyDescent="0.2">
      <c r="A51" s="1"/>
      <c r="B51" s="1"/>
      <c r="C51" s="1"/>
      <c r="D51" s="53" t="s">
        <v>9</v>
      </c>
      <c r="E51" s="1">
        <f>ROUNDUP(LOG(J51,2), 0) + 6</f>
        <v>18</v>
      </c>
      <c r="F51" s="53">
        <v>25</v>
      </c>
      <c r="G51">
        <f>B$4/10</f>
        <v>50000</v>
      </c>
      <c r="H51" s="53">
        <v>23</v>
      </c>
      <c r="I51">
        <f t="shared" ref="I51:I60" si="63">F51*J51</f>
        <v>53825</v>
      </c>
      <c r="J51">
        <v>2153</v>
      </c>
      <c r="K51">
        <f>I$61/10</f>
        <v>48040.5</v>
      </c>
      <c r="L51">
        <f>K51/J51</f>
        <v>22.313283790060382</v>
      </c>
      <c r="M51" s="5">
        <f t="shared" ref="M51:M60" si="64">_xlfn.FLOOR.PRECISE(L51)</f>
        <v>22</v>
      </c>
      <c r="N51" s="5">
        <f t="shared" ref="N51:N60" si="65">ROUNDUP(L51,0)</f>
        <v>23</v>
      </c>
      <c r="O51" s="1"/>
      <c r="P51" s="1"/>
      <c r="Q51" s="1"/>
      <c r="R51" s="1"/>
      <c r="S51" s="1"/>
      <c r="T51" s="1"/>
      <c r="U51" s="53" t="s">
        <v>9</v>
      </c>
      <c r="V51" s="1">
        <f>V37+3</f>
        <v>16</v>
      </c>
      <c r="W51" s="53">
        <v>61</v>
      </c>
      <c r="X51">
        <f>S$4/10</f>
        <v>50000</v>
      </c>
      <c r="Y51" s="53">
        <v>60</v>
      </c>
      <c r="Z51">
        <f t="shared" ref="Z51:Z60" si="66">W51*AA51</f>
        <v>42944</v>
      </c>
      <c r="AA51">
        <v>704</v>
      </c>
      <c r="AB51">
        <f>Z$61/10</f>
        <v>41940.699999999997</v>
      </c>
      <c r="AC51">
        <f t="shared" ref="AC51:AC60" si="67">AB51/AA51</f>
        <v>59.57485795454545</v>
      </c>
      <c r="AD51" s="5">
        <f t="shared" ref="AD51:AD60" si="68">_xlfn.FLOOR.PRECISE(AC51)</f>
        <v>59</v>
      </c>
      <c r="AE51" s="5">
        <f t="shared" ref="AE51:AE60" si="69">ROUNDUP(AC51,0)</f>
        <v>60</v>
      </c>
      <c r="AF51" s="1"/>
      <c r="AG51" s="1"/>
      <c r="AH51" s="1"/>
      <c r="AI51" s="1"/>
      <c r="AJ51" s="1"/>
      <c r="AK51" s="53" t="s">
        <v>9</v>
      </c>
      <c r="AL51" s="1">
        <f>AL37+3</f>
        <v>18</v>
      </c>
      <c r="AM51" s="53">
        <v>18</v>
      </c>
      <c r="AN51">
        <f>AI$4/10</f>
        <v>50000</v>
      </c>
      <c r="AO51" s="53">
        <v>23</v>
      </c>
      <c r="AP51">
        <f t="shared" ref="AP51:AP60" si="70">AM51*AQ51</f>
        <v>40626</v>
      </c>
      <c r="AQ51">
        <v>2257</v>
      </c>
      <c r="AR51">
        <f>AP$61/10</f>
        <v>49710.5</v>
      </c>
      <c r="AS51">
        <f t="shared" ref="AS51:AS60" si="71">AR51/AQ51</f>
        <v>22.025033229951262</v>
      </c>
      <c r="AT51" s="5">
        <f t="shared" ref="AT51:AT60" si="72">_xlfn.FLOOR.PRECISE(AS51)</f>
        <v>22</v>
      </c>
      <c r="AU51" s="5">
        <f t="shared" ref="AU51:AU60" si="73">ROUNDUP(AS51,0)</f>
        <v>23</v>
      </c>
    </row>
    <row r="52" spans="1:47" x14ac:dyDescent="0.2">
      <c r="A52" s="1"/>
      <c r="B52" s="1"/>
      <c r="C52" s="1"/>
      <c r="D52" s="53" t="s">
        <v>10</v>
      </c>
      <c r="E52" s="1">
        <f t="shared" ref="E52:E60" si="74">ROUNDUP(LOG(J52,2), 0) + 6</f>
        <v>19</v>
      </c>
      <c r="F52" s="53">
        <v>23</v>
      </c>
      <c r="G52">
        <f t="shared" ref="G52:G60" si="75">B$4/10</f>
        <v>50000</v>
      </c>
      <c r="H52" s="53">
        <v>12</v>
      </c>
      <c r="I52">
        <f t="shared" si="63"/>
        <v>94438</v>
      </c>
      <c r="J52">
        <v>4106</v>
      </c>
      <c r="K52">
        <f t="shared" ref="K52:K60" si="76">I$61/10</f>
        <v>48040.5</v>
      </c>
      <c r="L52">
        <f t="shared" ref="L52:L60" si="77">K52/J52</f>
        <v>11.700073063809059</v>
      </c>
      <c r="M52" s="5">
        <f t="shared" si="64"/>
        <v>11</v>
      </c>
      <c r="N52" s="5">
        <f t="shared" si="65"/>
        <v>12</v>
      </c>
      <c r="O52" s="1"/>
      <c r="P52" s="1"/>
      <c r="Q52" s="1"/>
      <c r="R52" s="1"/>
      <c r="S52" s="1"/>
      <c r="T52" s="1"/>
      <c r="U52" s="53" t="s">
        <v>10</v>
      </c>
      <c r="V52" s="1">
        <f t="shared" ref="V52:V60" si="78">V38+3</f>
        <v>17</v>
      </c>
      <c r="W52" s="53">
        <v>42</v>
      </c>
      <c r="X52">
        <f t="shared" ref="X52:X60" si="79">S$4/10</f>
        <v>50000</v>
      </c>
      <c r="Y52" s="53">
        <v>27</v>
      </c>
      <c r="Z52">
        <f t="shared" si="66"/>
        <v>65856</v>
      </c>
      <c r="AA52">
        <v>1568</v>
      </c>
      <c r="AB52">
        <f t="shared" ref="AB52:AB60" si="80">Z$61/10</f>
        <v>41940.699999999997</v>
      </c>
      <c r="AC52">
        <f t="shared" si="67"/>
        <v>26.747895408163263</v>
      </c>
      <c r="AD52" s="5">
        <f t="shared" si="68"/>
        <v>26</v>
      </c>
      <c r="AE52" s="5">
        <f t="shared" si="69"/>
        <v>27</v>
      </c>
      <c r="AF52" s="1"/>
      <c r="AG52" s="1"/>
      <c r="AH52" s="1"/>
      <c r="AI52" s="1"/>
      <c r="AJ52" s="1"/>
      <c r="AK52" s="53" t="s">
        <v>10</v>
      </c>
      <c r="AL52" s="1">
        <f t="shared" ref="AL52:AL60" si="81">AL38+3</f>
        <v>19</v>
      </c>
      <c r="AM52" s="53">
        <v>16</v>
      </c>
      <c r="AN52">
        <f t="shared" ref="AN52:AN60" si="82">AI$4/10</f>
        <v>50000</v>
      </c>
      <c r="AO52" s="53">
        <v>12</v>
      </c>
      <c r="AP52">
        <f t="shared" si="70"/>
        <v>69600</v>
      </c>
      <c r="AQ52">
        <v>4350</v>
      </c>
      <c r="AR52">
        <f t="shared" ref="AR52:AR60" si="83">AP$61/10</f>
        <v>49710.5</v>
      </c>
      <c r="AS52">
        <f t="shared" si="71"/>
        <v>11.427701149425287</v>
      </c>
      <c r="AT52" s="5">
        <f t="shared" si="72"/>
        <v>11</v>
      </c>
      <c r="AU52" s="5">
        <f t="shared" si="73"/>
        <v>12</v>
      </c>
    </row>
    <row r="53" spans="1:47" x14ac:dyDescent="0.2">
      <c r="A53" s="1"/>
      <c r="B53" s="1"/>
      <c r="C53" s="1"/>
      <c r="D53" s="53" t="s">
        <v>11</v>
      </c>
      <c r="E53" s="1">
        <f t="shared" si="74"/>
        <v>19</v>
      </c>
      <c r="F53" s="53">
        <v>15</v>
      </c>
      <c r="G53">
        <f t="shared" si="75"/>
        <v>50000</v>
      </c>
      <c r="H53" s="53">
        <v>10</v>
      </c>
      <c r="I53">
        <f t="shared" si="63"/>
        <v>79155</v>
      </c>
      <c r="J53">
        <v>5277</v>
      </c>
      <c r="K53">
        <f t="shared" si="76"/>
        <v>48040.5</v>
      </c>
      <c r="L53">
        <f t="shared" si="77"/>
        <v>9.1037521318931205</v>
      </c>
      <c r="M53" s="5">
        <f t="shared" si="64"/>
        <v>9</v>
      </c>
      <c r="N53" s="5">
        <f t="shared" si="65"/>
        <v>10</v>
      </c>
      <c r="O53" s="1"/>
      <c r="P53" s="1"/>
      <c r="Q53" s="1"/>
      <c r="R53" s="1"/>
      <c r="S53" s="1"/>
      <c r="T53" s="1"/>
      <c r="U53" s="53" t="s">
        <v>11</v>
      </c>
      <c r="V53" s="1">
        <f t="shared" si="78"/>
        <v>18</v>
      </c>
      <c r="W53" s="53">
        <v>40</v>
      </c>
      <c r="X53">
        <f t="shared" si="79"/>
        <v>50000</v>
      </c>
      <c r="Y53" s="53">
        <v>18</v>
      </c>
      <c r="Z53">
        <f t="shared" si="66"/>
        <v>93840</v>
      </c>
      <c r="AA53">
        <v>2346</v>
      </c>
      <c r="AB53">
        <f t="shared" si="80"/>
        <v>41940.699999999997</v>
      </c>
      <c r="AC53">
        <f t="shared" si="67"/>
        <v>17.877536231884058</v>
      </c>
      <c r="AD53" s="5">
        <f t="shared" si="68"/>
        <v>17</v>
      </c>
      <c r="AE53" s="5">
        <f t="shared" si="69"/>
        <v>18</v>
      </c>
      <c r="AF53" s="1"/>
      <c r="AG53" s="1"/>
      <c r="AH53" s="1"/>
      <c r="AI53" s="1"/>
      <c r="AJ53" s="1"/>
      <c r="AK53" s="53" t="s">
        <v>11</v>
      </c>
      <c r="AL53" s="1">
        <f t="shared" si="81"/>
        <v>19</v>
      </c>
      <c r="AM53" s="53">
        <v>15</v>
      </c>
      <c r="AN53">
        <f t="shared" si="82"/>
        <v>50000</v>
      </c>
      <c r="AO53" s="53">
        <v>9</v>
      </c>
      <c r="AP53">
        <f t="shared" si="70"/>
        <v>85365</v>
      </c>
      <c r="AQ53">
        <v>5691</v>
      </c>
      <c r="AR53">
        <f t="shared" si="83"/>
        <v>49710.5</v>
      </c>
      <c r="AS53">
        <f t="shared" si="71"/>
        <v>8.7349323493234934</v>
      </c>
      <c r="AT53" s="5">
        <f t="shared" si="72"/>
        <v>8</v>
      </c>
      <c r="AU53" s="5">
        <f t="shared" si="73"/>
        <v>9</v>
      </c>
    </row>
    <row r="54" spans="1:47" x14ac:dyDescent="0.2">
      <c r="A54" s="1"/>
      <c r="B54" s="1"/>
      <c r="C54" s="1"/>
      <c r="D54" s="53" t="s">
        <v>12</v>
      </c>
      <c r="E54" s="1">
        <f t="shared" si="74"/>
        <v>19</v>
      </c>
      <c r="F54" s="1">
        <v>12</v>
      </c>
      <c r="G54">
        <f t="shared" si="75"/>
        <v>50000</v>
      </c>
      <c r="H54" s="53">
        <v>8</v>
      </c>
      <c r="I54">
        <f t="shared" si="63"/>
        <v>74016</v>
      </c>
      <c r="J54">
        <v>6168</v>
      </c>
      <c r="K54">
        <f t="shared" si="76"/>
        <v>48040.5</v>
      </c>
      <c r="L54">
        <f t="shared" si="77"/>
        <v>7.7886673151750969</v>
      </c>
      <c r="M54" s="5">
        <f t="shared" si="64"/>
        <v>7</v>
      </c>
      <c r="N54" s="5">
        <f t="shared" si="65"/>
        <v>8</v>
      </c>
      <c r="O54" s="1"/>
      <c r="P54" s="1"/>
      <c r="Q54" s="1"/>
      <c r="R54" s="1"/>
      <c r="S54" s="1"/>
      <c r="T54" s="1"/>
      <c r="U54" s="53" t="s">
        <v>12</v>
      </c>
      <c r="V54" s="1">
        <f t="shared" si="78"/>
        <v>18</v>
      </c>
      <c r="W54" s="1">
        <v>20</v>
      </c>
      <c r="X54">
        <f t="shared" si="79"/>
        <v>50000</v>
      </c>
      <c r="Y54" s="53">
        <v>14</v>
      </c>
      <c r="Z54">
        <f t="shared" si="66"/>
        <v>62980</v>
      </c>
      <c r="AA54">
        <v>3149</v>
      </c>
      <c r="AB54">
        <f t="shared" si="80"/>
        <v>41940.699999999997</v>
      </c>
      <c r="AC54">
        <f t="shared" si="67"/>
        <v>13.318736106700539</v>
      </c>
      <c r="AD54" s="5">
        <f t="shared" si="68"/>
        <v>13</v>
      </c>
      <c r="AE54" s="5">
        <f t="shared" si="69"/>
        <v>14</v>
      </c>
      <c r="AF54" s="1"/>
      <c r="AG54" s="1"/>
      <c r="AH54" s="1"/>
      <c r="AI54" s="1"/>
      <c r="AJ54" s="1"/>
      <c r="AK54" s="53" t="s">
        <v>12</v>
      </c>
      <c r="AL54" s="1">
        <f t="shared" si="81"/>
        <v>19</v>
      </c>
      <c r="AM54" s="1">
        <v>13</v>
      </c>
      <c r="AN54">
        <f t="shared" si="82"/>
        <v>50000</v>
      </c>
      <c r="AO54" s="53">
        <v>8</v>
      </c>
      <c r="AP54">
        <f t="shared" si="70"/>
        <v>86411</v>
      </c>
      <c r="AQ54">
        <v>6647</v>
      </c>
      <c r="AR54">
        <f t="shared" si="83"/>
        <v>49710.5</v>
      </c>
      <c r="AS54">
        <f t="shared" si="71"/>
        <v>7.4786369790883107</v>
      </c>
      <c r="AT54" s="5">
        <f t="shared" si="72"/>
        <v>7</v>
      </c>
      <c r="AU54" s="5">
        <f t="shared" si="73"/>
        <v>8</v>
      </c>
    </row>
    <row r="55" spans="1:47" x14ac:dyDescent="0.2">
      <c r="A55" s="1"/>
      <c r="B55" s="1"/>
      <c r="C55" s="1"/>
      <c r="D55" s="53" t="s">
        <v>13</v>
      </c>
      <c r="E55" s="1">
        <f t="shared" si="74"/>
        <v>19</v>
      </c>
      <c r="F55" s="1">
        <v>9</v>
      </c>
      <c r="G55">
        <f t="shared" si="75"/>
        <v>50000</v>
      </c>
      <c r="H55" s="53">
        <v>8</v>
      </c>
      <c r="I55">
        <f t="shared" si="63"/>
        <v>59562</v>
      </c>
      <c r="J55">
        <v>6618</v>
      </c>
      <c r="K55">
        <f t="shared" si="76"/>
        <v>48040.5</v>
      </c>
      <c r="L55">
        <f t="shared" si="77"/>
        <v>7.2590661831368992</v>
      </c>
      <c r="M55" s="5">
        <f t="shared" si="64"/>
        <v>7</v>
      </c>
      <c r="N55" s="5">
        <f t="shared" si="65"/>
        <v>8</v>
      </c>
      <c r="O55" s="1"/>
      <c r="P55" s="1"/>
      <c r="Q55" s="1"/>
      <c r="R55" s="1"/>
      <c r="S55" s="1"/>
      <c r="T55" s="1"/>
      <c r="U55" s="53" t="s">
        <v>13</v>
      </c>
      <c r="V55" s="1">
        <f t="shared" si="78"/>
        <v>18</v>
      </c>
      <c r="W55" s="1">
        <v>15</v>
      </c>
      <c r="X55">
        <f t="shared" si="79"/>
        <v>50000</v>
      </c>
      <c r="Y55" s="53">
        <v>11</v>
      </c>
      <c r="Z55">
        <f t="shared" si="66"/>
        <v>57270</v>
      </c>
      <c r="AA55">
        <v>3818</v>
      </c>
      <c r="AB55">
        <f t="shared" si="80"/>
        <v>41940.699999999997</v>
      </c>
      <c r="AC55">
        <f t="shared" si="67"/>
        <v>10.984992142482975</v>
      </c>
      <c r="AD55" s="5">
        <f t="shared" si="68"/>
        <v>10</v>
      </c>
      <c r="AE55" s="5">
        <f t="shared" si="69"/>
        <v>11</v>
      </c>
      <c r="AF55" s="1"/>
      <c r="AG55" s="1"/>
      <c r="AH55" s="1"/>
      <c r="AI55" s="1"/>
      <c r="AJ55" s="1"/>
      <c r="AK55" s="53" t="s">
        <v>13</v>
      </c>
      <c r="AL55" s="1">
        <f t="shared" si="81"/>
        <v>19</v>
      </c>
      <c r="AM55" s="1">
        <v>11</v>
      </c>
      <c r="AN55">
        <f t="shared" si="82"/>
        <v>50000</v>
      </c>
      <c r="AO55" s="53">
        <v>7</v>
      </c>
      <c r="AP55">
        <f t="shared" si="70"/>
        <v>78903</v>
      </c>
      <c r="AQ55">
        <v>7173</v>
      </c>
      <c r="AR55">
        <f t="shared" si="83"/>
        <v>49710.5</v>
      </c>
      <c r="AS55">
        <f t="shared" si="71"/>
        <v>6.9302244528091457</v>
      </c>
      <c r="AT55" s="5">
        <f t="shared" si="72"/>
        <v>6</v>
      </c>
      <c r="AU55" s="5">
        <f t="shared" si="73"/>
        <v>7</v>
      </c>
    </row>
    <row r="56" spans="1:47" x14ac:dyDescent="0.2">
      <c r="A56" s="1"/>
      <c r="B56" s="1"/>
      <c r="C56" s="1"/>
      <c r="D56" s="53" t="s">
        <v>14</v>
      </c>
      <c r="E56" s="1">
        <f t="shared" si="74"/>
        <v>19</v>
      </c>
      <c r="F56" s="1">
        <v>6</v>
      </c>
      <c r="G56">
        <f t="shared" si="75"/>
        <v>50000</v>
      </c>
      <c r="H56" s="53">
        <v>8</v>
      </c>
      <c r="I56">
        <f t="shared" si="63"/>
        <v>40614</v>
      </c>
      <c r="J56">
        <v>6769</v>
      </c>
      <c r="K56">
        <f t="shared" si="76"/>
        <v>48040.5</v>
      </c>
      <c r="L56">
        <f t="shared" si="77"/>
        <v>7.0971339932043138</v>
      </c>
      <c r="M56" s="5">
        <f t="shared" si="64"/>
        <v>7</v>
      </c>
      <c r="N56" s="5">
        <f t="shared" si="65"/>
        <v>8</v>
      </c>
      <c r="O56" s="1"/>
      <c r="P56" s="1"/>
      <c r="Q56" s="1"/>
      <c r="R56" s="1"/>
      <c r="S56" s="1"/>
      <c r="T56" s="1"/>
      <c r="U56" s="53" t="s">
        <v>14</v>
      </c>
      <c r="V56" s="1">
        <f t="shared" si="78"/>
        <v>19</v>
      </c>
      <c r="W56" s="1">
        <v>8</v>
      </c>
      <c r="X56">
        <f t="shared" si="79"/>
        <v>50000</v>
      </c>
      <c r="Y56" s="53">
        <v>10</v>
      </c>
      <c r="Z56">
        <f t="shared" si="66"/>
        <v>35640</v>
      </c>
      <c r="AA56">
        <v>4455</v>
      </c>
      <c r="AB56">
        <f t="shared" si="80"/>
        <v>41940.699999999997</v>
      </c>
      <c r="AC56">
        <f t="shared" si="67"/>
        <v>9.4142985409652074</v>
      </c>
      <c r="AD56" s="5">
        <f t="shared" si="68"/>
        <v>9</v>
      </c>
      <c r="AE56" s="5">
        <f t="shared" si="69"/>
        <v>10</v>
      </c>
      <c r="AF56" s="1"/>
      <c r="AG56" s="1"/>
      <c r="AH56" s="1"/>
      <c r="AI56" s="1"/>
      <c r="AJ56" s="1"/>
      <c r="AK56" s="53" t="s">
        <v>14</v>
      </c>
      <c r="AL56" s="1">
        <f t="shared" si="81"/>
        <v>19</v>
      </c>
      <c r="AM56" s="1">
        <v>6</v>
      </c>
      <c r="AN56">
        <f t="shared" si="82"/>
        <v>50000</v>
      </c>
      <c r="AO56" s="53">
        <v>7</v>
      </c>
      <c r="AP56">
        <f t="shared" si="70"/>
        <v>44274</v>
      </c>
      <c r="AQ56">
        <v>7379</v>
      </c>
      <c r="AR56">
        <f t="shared" si="83"/>
        <v>49710.5</v>
      </c>
      <c r="AS56">
        <f t="shared" si="71"/>
        <v>6.7367529475538692</v>
      </c>
      <c r="AT56" s="5">
        <f t="shared" si="72"/>
        <v>6</v>
      </c>
      <c r="AU56" s="5">
        <f t="shared" si="73"/>
        <v>7</v>
      </c>
    </row>
    <row r="57" spans="1:47" x14ac:dyDescent="0.2">
      <c r="A57" s="1"/>
      <c r="B57" s="1"/>
      <c r="C57" s="1"/>
      <c r="D57" s="53" t="s">
        <v>15</v>
      </c>
      <c r="E57" s="1">
        <f t="shared" si="74"/>
        <v>19</v>
      </c>
      <c r="F57" s="1">
        <v>5</v>
      </c>
      <c r="G57">
        <f t="shared" si="75"/>
        <v>50000</v>
      </c>
      <c r="H57" s="53">
        <v>8</v>
      </c>
      <c r="I57">
        <f t="shared" si="63"/>
        <v>33330</v>
      </c>
      <c r="J57">
        <v>6666</v>
      </c>
      <c r="K57">
        <f t="shared" si="76"/>
        <v>48040.5</v>
      </c>
      <c r="L57">
        <f t="shared" si="77"/>
        <v>7.2067956795679571</v>
      </c>
      <c r="M57" s="5">
        <f t="shared" si="64"/>
        <v>7</v>
      </c>
      <c r="N57" s="5">
        <f t="shared" si="65"/>
        <v>8</v>
      </c>
      <c r="O57" s="1"/>
      <c r="P57" s="1"/>
      <c r="Q57" s="1"/>
      <c r="R57" s="1"/>
      <c r="S57" s="1"/>
      <c r="T57" s="1"/>
      <c r="U57" s="53" t="s">
        <v>15</v>
      </c>
      <c r="V57" s="1">
        <f t="shared" si="78"/>
        <v>19</v>
      </c>
      <c r="W57" s="1">
        <v>6</v>
      </c>
      <c r="X57">
        <f t="shared" si="79"/>
        <v>50000</v>
      </c>
      <c r="Y57" s="53">
        <v>9</v>
      </c>
      <c r="Z57">
        <f t="shared" si="66"/>
        <v>28992</v>
      </c>
      <c r="AA57">
        <v>4832</v>
      </c>
      <c r="AB57">
        <f t="shared" si="80"/>
        <v>41940.699999999997</v>
      </c>
      <c r="AC57">
        <f t="shared" si="67"/>
        <v>8.6797806291390724</v>
      </c>
      <c r="AD57" s="5">
        <f t="shared" si="68"/>
        <v>8</v>
      </c>
      <c r="AE57" s="5">
        <f t="shared" si="69"/>
        <v>9</v>
      </c>
      <c r="AF57" s="1"/>
      <c r="AG57" s="1"/>
      <c r="AH57" s="1"/>
      <c r="AI57" s="1"/>
      <c r="AJ57" s="1"/>
      <c r="AK57" s="53" t="s">
        <v>15</v>
      </c>
      <c r="AL57" s="1">
        <f t="shared" si="81"/>
        <v>19</v>
      </c>
      <c r="AM57" s="1">
        <v>5</v>
      </c>
      <c r="AN57">
        <f t="shared" si="82"/>
        <v>50000</v>
      </c>
      <c r="AO57" s="53">
        <v>7</v>
      </c>
      <c r="AP57">
        <f t="shared" si="70"/>
        <v>37055</v>
      </c>
      <c r="AQ57">
        <v>7411</v>
      </c>
      <c r="AR57">
        <f t="shared" si="83"/>
        <v>49710.5</v>
      </c>
      <c r="AS57">
        <f t="shared" si="71"/>
        <v>6.7076642828228312</v>
      </c>
      <c r="AT57" s="5">
        <f t="shared" si="72"/>
        <v>6</v>
      </c>
      <c r="AU57" s="5">
        <f t="shared" si="73"/>
        <v>7</v>
      </c>
    </row>
    <row r="58" spans="1:47" x14ac:dyDescent="0.2">
      <c r="A58" s="1"/>
      <c r="B58" s="1"/>
      <c r="C58" s="1"/>
      <c r="D58" s="53" t="s">
        <v>16</v>
      </c>
      <c r="E58" s="1">
        <f t="shared" si="74"/>
        <v>19</v>
      </c>
      <c r="F58" s="1">
        <v>4</v>
      </c>
      <c r="G58">
        <f t="shared" si="75"/>
        <v>50000</v>
      </c>
      <c r="H58" s="53">
        <v>8</v>
      </c>
      <c r="I58">
        <f t="shared" si="63"/>
        <v>26588</v>
      </c>
      <c r="J58">
        <v>6647</v>
      </c>
      <c r="K58">
        <f t="shared" si="76"/>
        <v>48040.5</v>
      </c>
      <c r="L58">
        <f t="shared" si="77"/>
        <v>7.2273958176621029</v>
      </c>
      <c r="M58" s="5">
        <f t="shared" si="64"/>
        <v>7</v>
      </c>
      <c r="N58" s="5">
        <f t="shared" si="65"/>
        <v>8</v>
      </c>
      <c r="O58" s="1"/>
      <c r="P58" s="1"/>
      <c r="Q58" s="1"/>
      <c r="R58" s="1"/>
      <c r="S58" s="1"/>
      <c r="T58" s="1"/>
      <c r="U58" s="53" t="s">
        <v>16</v>
      </c>
      <c r="V58" s="1">
        <f t="shared" si="78"/>
        <v>19</v>
      </c>
      <c r="W58" s="1">
        <v>3</v>
      </c>
      <c r="X58">
        <f t="shared" si="79"/>
        <v>50000</v>
      </c>
      <c r="Y58" s="53">
        <v>9</v>
      </c>
      <c r="Z58">
        <f t="shared" si="66"/>
        <v>15585</v>
      </c>
      <c r="AA58">
        <v>5195</v>
      </c>
      <c r="AB58">
        <f t="shared" si="80"/>
        <v>41940.699999999997</v>
      </c>
      <c r="AC58">
        <f t="shared" si="67"/>
        <v>8.0732820019249267</v>
      </c>
      <c r="AD58" s="5">
        <f t="shared" si="68"/>
        <v>8</v>
      </c>
      <c r="AE58" s="5">
        <f t="shared" si="69"/>
        <v>9</v>
      </c>
      <c r="AF58" s="1"/>
      <c r="AG58" s="1"/>
      <c r="AH58" s="1"/>
      <c r="AI58" s="1"/>
      <c r="AJ58" s="1"/>
      <c r="AK58" s="53" t="s">
        <v>16</v>
      </c>
      <c r="AL58" s="1">
        <f t="shared" si="81"/>
        <v>19</v>
      </c>
      <c r="AM58" s="1">
        <v>4</v>
      </c>
      <c r="AN58">
        <f t="shared" si="82"/>
        <v>50000</v>
      </c>
      <c r="AO58" s="53">
        <v>8</v>
      </c>
      <c r="AP58">
        <f t="shared" si="70"/>
        <v>28028</v>
      </c>
      <c r="AQ58">
        <v>7007</v>
      </c>
      <c r="AR58">
        <f t="shared" si="83"/>
        <v>49710.5</v>
      </c>
      <c r="AS58">
        <f t="shared" si="71"/>
        <v>7.0944055944055942</v>
      </c>
      <c r="AT58" s="5">
        <f t="shared" si="72"/>
        <v>7</v>
      </c>
      <c r="AU58" s="5">
        <f t="shared" si="73"/>
        <v>8</v>
      </c>
    </row>
    <row r="59" spans="1:47" x14ac:dyDescent="0.2">
      <c r="A59" s="1"/>
      <c r="B59" s="1"/>
      <c r="C59" s="1"/>
      <c r="D59" s="53" t="s">
        <v>17</v>
      </c>
      <c r="E59" s="1">
        <f t="shared" si="74"/>
        <v>19</v>
      </c>
      <c r="F59" s="1">
        <v>2</v>
      </c>
      <c r="G59">
        <f t="shared" si="75"/>
        <v>50000</v>
      </c>
      <c r="H59" s="53">
        <v>8</v>
      </c>
      <c r="I59">
        <f t="shared" si="63"/>
        <v>12780</v>
      </c>
      <c r="J59">
        <v>6390</v>
      </c>
      <c r="K59">
        <f t="shared" si="76"/>
        <v>48040.5</v>
      </c>
      <c r="L59">
        <f t="shared" si="77"/>
        <v>7.5180751173708922</v>
      </c>
      <c r="M59" s="5">
        <f t="shared" si="64"/>
        <v>7</v>
      </c>
      <c r="N59" s="5">
        <f t="shared" si="65"/>
        <v>8</v>
      </c>
      <c r="O59" s="1"/>
      <c r="P59" s="1"/>
      <c r="Q59" s="1"/>
      <c r="R59" s="1"/>
      <c r="S59" s="1"/>
      <c r="T59" s="1"/>
      <c r="U59" s="53" t="s">
        <v>17</v>
      </c>
      <c r="V59" s="1">
        <f t="shared" si="78"/>
        <v>19</v>
      </c>
      <c r="W59" s="1">
        <v>2</v>
      </c>
      <c r="X59">
        <f t="shared" si="79"/>
        <v>50000</v>
      </c>
      <c r="Y59" s="53">
        <v>8</v>
      </c>
      <c r="Z59">
        <f t="shared" si="66"/>
        <v>10724</v>
      </c>
      <c r="AA59">
        <v>5362</v>
      </c>
      <c r="AB59">
        <f t="shared" si="80"/>
        <v>41940.699999999997</v>
      </c>
      <c r="AC59">
        <f t="shared" si="67"/>
        <v>7.8218388660947404</v>
      </c>
      <c r="AD59" s="5">
        <f t="shared" si="68"/>
        <v>7</v>
      </c>
      <c r="AE59" s="5">
        <f t="shared" si="69"/>
        <v>8</v>
      </c>
      <c r="AF59" s="1"/>
      <c r="AG59" s="1"/>
      <c r="AH59" s="1"/>
      <c r="AI59" s="1"/>
      <c r="AJ59" s="1"/>
      <c r="AK59" s="53" t="s">
        <v>17</v>
      </c>
      <c r="AL59" s="1">
        <f t="shared" si="81"/>
        <v>19</v>
      </c>
      <c r="AM59" s="1">
        <v>3</v>
      </c>
      <c r="AN59">
        <f t="shared" si="82"/>
        <v>50000</v>
      </c>
      <c r="AO59" s="53">
        <v>8</v>
      </c>
      <c r="AP59">
        <f t="shared" si="70"/>
        <v>20457</v>
      </c>
      <c r="AQ59">
        <v>6819</v>
      </c>
      <c r="AR59">
        <f t="shared" si="83"/>
        <v>49710.5</v>
      </c>
      <c r="AS59">
        <f t="shared" si="71"/>
        <v>7.289998533509312</v>
      </c>
      <c r="AT59" s="5">
        <f t="shared" si="72"/>
        <v>7</v>
      </c>
      <c r="AU59" s="5">
        <f t="shared" si="73"/>
        <v>8</v>
      </c>
    </row>
    <row r="60" spans="1:47" x14ac:dyDescent="0.2">
      <c r="A60" s="1"/>
      <c r="B60" s="1"/>
      <c r="C60" s="1"/>
      <c r="D60" s="53" t="s">
        <v>18</v>
      </c>
      <c r="E60" s="1">
        <f t="shared" si="74"/>
        <v>19</v>
      </c>
      <c r="F60" s="1">
        <v>1</v>
      </c>
      <c r="G60">
        <f t="shared" si="75"/>
        <v>50000</v>
      </c>
      <c r="H60" s="53">
        <v>8</v>
      </c>
      <c r="I60">
        <f t="shared" si="63"/>
        <v>6097</v>
      </c>
      <c r="J60">
        <v>6097</v>
      </c>
      <c r="K60">
        <f t="shared" si="76"/>
        <v>48040.5</v>
      </c>
      <c r="L60">
        <f t="shared" si="77"/>
        <v>7.8793669017549615</v>
      </c>
      <c r="M60" s="5">
        <f t="shared" si="64"/>
        <v>7</v>
      </c>
      <c r="N60" s="5">
        <f t="shared" si="65"/>
        <v>8</v>
      </c>
      <c r="O60" s="1"/>
      <c r="P60" s="1"/>
      <c r="Q60" s="1"/>
      <c r="R60" s="1"/>
      <c r="S60" s="1"/>
      <c r="T60" s="1"/>
      <c r="U60" s="53" t="s">
        <v>18</v>
      </c>
      <c r="V60" s="1">
        <f t="shared" si="78"/>
        <v>19</v>
      </c>
      <c r="W60" s="1">
        <v>1</v>
      </c>
      <c r="X60">
        <f t="shared" si="79"/>
        <v>50000</v>
      </c>
      <c r="Y60" s="53">
        <v>8</v>
      </c>
      <c r="Z60">
        <f t="shared" si="66"/>
        <v>5576</v>
      </c>
      <c r="AA60">
        <v>5576</v>
      </c>
      <c r="AB60">
        <f t="shared" si="80"/>
        <v>41940.699999999997</v>
      </c>
      <c r="AC60">
        <f t="shared" si="67"/>
        <v>7.5216463414634145</v>
      </c>
      <c r="AD60" s="5">
        <f t="shared" si="68"/>
        <v>7</v>
      </c>
      <c r="AE60" s="5">
        <f t="shared" si="69"/>
        <v>8</v>
      </c>
      <c r="AF60" s="1"/>
      <c r="AG60" s="1"/>
      <c r="AH60" s="1"/>
      <c r="AI60" s="1"/>
      <c r="AJ60" s="1"/>
      <c r="AK60" s="53" t="s">
        <v>18</v>
      </c>
      <c r="AL60" s="1">
        <f t="shared" si="81"/>
        <v>19</v>
      </c>
      <c r="AM60" s="1">
        <v>1</v>
      </c>
      <c r="AN60">
        <f t="shared" si="82"/>
        <v>50000</v>
      </c>
      <c r="AO60" s="53">
        <v>8</v>
      </c>
      <c r="AP60">
        <f t="shared" si="70"/>
        <v>6386</v>
      </c>
      <c r="AQ60">
        <v>6386</v>
      </c>
      <c r="AR60">
        <f t="shared" si="83"/>
        <v>49710.5</v>
      </c>
      <c r="AS60">
        <f t="shared" si="71"/>
        <v>7.7842937676166617</v>
      </c>
      <c r="AT60" s="5">
        <f t="shared" si="72"/>
        <v>7</v>
      </c>
      <c r="AU60" s="5">
        <f t="shared" si="73"/>
        <v>8</v>
      </c>
    </row>
    <row r="61" spans="1:47" x14ac:dyDescent="0.2">
      <c r="A61" s="1"/>
      <c r="B61" s="1"/>
      <c r="C61" s="1"/>
      <c r="D61" s="1"/>
      <c r="E61" s="1"/>
      <c r="F61" t="s">
        <v>20</v>
      </c>
      <c r="I61">
        <f>SUM(I51:I60)</f>
        <v>480405</v>
      </c>
      <c r="J61">
        <f>SUM(J51:J60)</f>
        <v>56891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t="s">
        <v>20</v>
      </c>
      <c r="Z61">
        <f>SUM(Z51:Z60)</f>
        <v>419407</v>
      </c>
      <c r="AA61">
        <f>SUM(AA51:AA60)</f>
        <v>37005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t="s">
        <v>20</v>
      </c>
      <c r="AP61">
        <f>SUM(AP51:AP60)</f>
        <v>497105</v>
      </c>
      <c r="AQ61">
        <f>SUM(AQ51:AQ60)</f>
        <v>61120</v>
      </c>
      <c r="AR61" s="1"/>
      <c r="AS61" s="1"/>
      <c r="AT61" s="1"/>
      <c r="AU61" s="1"/>
    </row>
    <row r="65" spans="1:47" x14ac:dyDescent="0.2">
      <c r="A65" s="1" t="s">
        <v>28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">
      <c r="A66" s="1" t="s">
        <v>6</v>
      </c>
      <c r="B66" s="2">
        <v>500000</v>
      </c>
      <c r="C66" s="1"/>
      <c r="D66" s="1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 t="s">
        <v>6</v>
      </c>
      <c r="S66" s="52">
        <v>500000</v>
      </c>
      <c r="T66" s="1"/>
      <c r="U66" s="1" t="s">
        <v>7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s">
        <v>6</v>
      </c>
      <c r="AI66" s="52">
        <v>500000</v>
      </c>
      <c r="AJ66" s="1"/>
      <c r="AK66" s="1" t="s">
        <v>7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/>
      <c r="B67" s="1"/>
      <c r="C67" s="1"/>
      <c r="D67" s="1"/>
      <c r="E67" s="1" t="s">
        <v>4</v>
      </c>
      <c r="F67" s="1" t="s">
        <v>5</v>
      </c>
      <c r="G67" t="s">
        <v>77</v>
      </c>
      <c r="H67" s="1" t="s">
        <v>21</v>
      </c>
      <c r="I67" s="1" t="s">
        <v>19</v>
      </c>
      <c r="J67" s="1" t="s">
        <v>8</v>
      </c>
      <c r="K67" s="1" t="s">
        <v>22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 t="s">
        <v>4</v>
      </c>
      <c r="W67" s="1" t="s">
        <v>5</v>
      </c>
      <c r="X67" t="s">
        <v>77</v>
      </c>
      <c r="Y67" s="1" t="s">
        <v>21</v>
      </c>
      <c r="Z67" s="1" t="s">
        <v>19</v>
      </c>
      <c r="AA67" s="1" t="s">
        <v>8</v>
      </c>
      <c r="AB67" s="1" t="s">
        <v>22</v>
      </c>
      <c r="AC67" s="1"/>
      <c r="AD67" s="1"/>
      <c r="AE67" s="1"/>
      <c r="AF67" s="1"/>
      <c r="AG67" s="1"/>
      <c r="AH67" s="1"/>
      <c r="AI67" s="1"/>
      <c r="AJ67" s="1"/>
      <c r="AK67" s="1"/>
      <c r="AL67" s="1" t="s">
        <v>4</v>
      </c>
      <c r="AM67" s="1" t="s">
        <v>5</v>
      </c>
      <c r="AN67" t="s">
        <v>77</v>
      </c>
      <c r="AO67" s="1" t="s">
        <v>21</v>
      </c>
      <c r="AP67" s="1" t="s">
        <v>19</v>
      </c>
      <c r="AQ67" s="1" t="s">
        <v>8</v>
      </c>
      <c r="AR67" s="1" t="s">
        <v>22</v>
      </c>
      <c r="AS67" s="1"/>
      <c r="AT67" s="1"/>
      <c r="AU67" s="1"/>
    </row>
    <row r="68" spans="1:47" x14ac:dyDescent="0.2">
      <c r="A68" s="1"/>
      <c r="B68" s="1"/>
      <c r="C68" s="1"/>
      <c r="D68" s="53" t="s">
        <v>9</v>
      </c>
      <c r="E68" s="1">
        <v>13</v>
      </c>
      <c r="F68" s="53">
        <v>35</v>
      </c>
      <c r="G68">
        <f>B$4/10</f>
        <v>50000</v>
      </c>
      <c r="H68" s="53">
        <v>24</v>
      </c>
      <c r="I68">
        <f t="shared" ref="I68:I77" si="84">F68*J68</f>
        <v>75355</v>
      </c>
      <c r="J68">
        <v>2153</v>
      </c>
      <c r="K68">
        <f>I$78/10</f>
        <v>49640.4</v>
      </c>
      <c r="L68">
        <f>K68/J68</f>
        <v>23.056386437529031</v>
      </c>
      <c r="M68" s="5">
        <f t="shared" ref="M68:M77" si="85">_xlfn.FLOOR.PRECISE(L68)</f>
        <v>23</v>
      </c>
      <c r="N68" s="5">
        <f t="shared" ref="N68:N77" si="86">ROUNDUP(L68,0)</f>
        <v>24</v>
      </c>
      <c r="O68" s="1"/>
      <c r="P68" s="1"/>
      <c r="Q68" s="1"/>
      <c r="R68" s="1"/>
      <c r="S68" s="1"/>
      <c r="T68" s="1"/>
      <c r="U68" s="53" t="s">
        <v>9</v>
      </c>
      <c r="V68" s="1">
        <v>13</v>
      </c>
      <c r="W68" s="53">
        <v>36</v>
      </c>
      <c r="X68">
        <f>S$4/10</f>
        <v>50000</v>
      </c>
      <c r="Y68" s="53">
        <v>30</v>
      </c>
      <c r="Z68">
        <f t="shared" ref="Z68:Z77" si="87">W68*AA68</f>
        <v>25344</v>
      </c>
      <c r="AA68" s="1">
        <v>704</v>
      </c>
      <c r="AB68">
        <f>Z$78/10</f>
        <v>21094.3</v>
      </c>
      <c r="AC68">
        <f t="shared" ref="AC68:AC77" si="88">AB68/AA68</f>
        <v>29.963494318181816</v>
      </c>
      <c r="AD68" s="5">
        <f t="shared" ref="AD68:AD77" si="89">_xlfn.FLOOR.PRECISE(AC68)</f>
        <v>29</v>
      </c>
      <c r="AE68" s="5">
        <f t="shared" ref="AE68:AE77" si="90">ROUNDUP(AC68,0)</f>
        <v>30</v>
      </c>
      <c r="AF68" s="1"/>
      <c r="AG68" s="1"/>
      <c r="AH68" s="1"/>
      <c r="AI68" s="1"/>
      <c r="AJ68" s="1"/>
      <c r="AK68" s="53" t="s">
        <v>9</v>
      </c>
      <c r="AL68" s="1">
        <v>13</v>
      </c>
      <c r="AM68" s="53">
        <v>45</v>
      </c>
      <c r="AN68">
        <f>AI$4/10</f>
        <v>50000</v>
      </c>
      <c r="AO68" s="53">
        <v>21</v>
      </c>
      <c r="AP68">
        <f t="shared" ref="AP68:AP77" si="91">AM68*AQ68</f>
        <v>101565</v>
      </c>
      <c r="AQ68">
        <v>2257</v>
      </c>
      <c r="AR68">
        <f>AP$78/10</f>
        <v>46106</v>
      </c>
      <c r="AS68">
        <f t="shared" ref="AS68:AS77" si="92">AR68/AQ68</f>
        <v>20.428001772264068</v>
      </c>
      <c r="AT68" s="5">
        <f t="shared" ref="AT68:AT77" si="93">_xlfn.FLOOR.PRECISE(AS68)</f>
        <v>20</v>
      </c>
      <c r="AU68" s="5">
        <f t="shared" ref="AU68:AU77" si="94">ROUNDUP(AS68,0)</f>
        <v>21</v>
      </c>
    </row>
    <row r="69" spans="1:47" x14ac:dyDescent="0.2">
      <c r="A69" s="1"/>
      <c r="B69" s="1"/>
      <c r="C69" s="1"/>
      <c r="D69" s="53" t="s">
        <v>10</v>
      </c>
      <c r="E69" s="1">
        <v>13</v>
      </c>
      <c r="F69" s="53">
        <v>17</v>
      </c>
      <c r="G69">
        <f t="shared" ref="G69:G77" si="95">B$4/10</f>
        <v>50000</v>
      </c>
      <c r="H69" s="53">
        <v>13</v>
      </c>
      <c r="I69">
        <f t="shared" si="84"/>
        <v>69802</v>
      </c>
      <c r="J69">
        <v>4106</v>
      </c>
      <c r="K69">
        <f t="shared" ref="K69:K77" si="96">I$78/10</f>
        <v>49640.4</v>
      </c>
      <c r="L69">
        <f t="shared" ref="L69:L77" si="97">K69/J69</f>
        <v>12.089722357525572</v>
      </c>
      <c r="M69" s="5">
        <f t="shared" si="85"/>
        <v>12</v>
      </c>
      <c r="N69" s="5">
        <f t="shared" si="86"/>
        <v>13</v>
      </c>
      <c r="O69" s="1"/>
      <c r="P69" s="1"/>
      <c r="Q69" s="1"/>
      <c r="R69" s="1"/>
      <c r="S69" s="1"/>
      <c r="T69" s="1"/>
      <c r="U69" s="53" t="s">
        <v>10</v>
      </c>
      <c r="V69" s="1">
        <v>13</v>
      </c>
      <c r="W69" s="53">
        <v>19</v>
      </c>
      <c r="X69">
        <f t="shared" ref="X69:X77" si="98">S$4/10</f>
        <v>50000</v>
      </c>
      <c r="Y69" s="53">
        <v>14</v>
      </c>
      <c r="Z69">
        <f t="shared" si="87"/>
        <v>29792</v>
      </c>
      <c r="AA69" s="1">
        <v>1568</v>
      </c>
      <c r="AB69">
        <f t="shared" ref="AB69:AB77" si="99">Z$78/10</f>
        <v>21094.3</v>
      </c>
      <c r="AC69">
        <f t="shared" si="88"/>
        <v>13.452997448979591</v>
      </c>
      <c r="AD69" s="5">
        <f t="shared" si="89"/>
        <v>13</v>
      </c>
      <c r="AE69" s="5">
        <f t="shared" si="90"/>
        <v>14</v>
      </c>
      <c r="AF69" s="1"/>
      <c r="AG69" s="1"/>
      <c r="AH69" s="1"/>
      <c r="AI69" s="1"/>
      <c r="AJ69" s="1"/>
      <c r="AK69" s="53" t="s">
        <v>10</v>
      </c>
      <c r="AL69" s="1">
        <v>13</v>
      </c>
      <c r="AM69" s="53">
        <v>15</v>
      </c>
      <c r="AN69">
        <f t="shared" ref="AN69:AN77" si="100">AI$4/10</f>
        <v>50000</v>
      </c>
      <c r="AO69" s="53">
        <v>15</v>
      </c>
      <c r="AP69">
        <f t="shared" si="91"/>
        <v>65250</v>
      </c>
      <c r="AQ69">
        <v>4350</v>
      </c>
      <c r="AR69">
        <f t="shared" ref="AR69:AR77" si="101">AP$78/10</f>
        <v>46106</v>
      </c>
      <c r="AS69">
        <f t="shared" si="92"/>
        <v>10.599080459770114</v>
      </c>
      <c r="AT69" s="5">
        <f t="shared" si="93"/>
        <v>10</v>
      </c>
      <c r="AU69" s="5">
        <f t="shared" si="94"/>
        <v>11</v>
      </c>
    </row>
    <row r="70" spans="1:47" x14ac:dyDescent="0.2">
      <c r="A70" s="1"/>
      <c r="B70" s="1"/>
      <c r="C70" s="1"/>
      <c r="D70" s="53" t="s">
        <v>11</v>
      </c>
      <c r="E70" s="1">
        <v>13</v>
      </c>
      <c r="F70" s="53">
        <v>15</v>
      </c>
      <c r="G70">
        <f t="shared" si="95"/>
        <v>50000</v>
      </c>
      <c r="H70" s="53">
        <v>10</v>
      </c>
      <c r="I70">
        <f t="shared" si="84"/>
        <v>79155</v>
      </c>
      <c r="J70">
        <v>5277</v>
      </c>
      <c r="K70">
        <f t="shared" si="96"/>
        <v>49640.4</v>
      </c>
      <c r="L70">
        <f t="shared" si="97"/>
        <v>9.4069357589539511</v>
      </c>
      <c r="M70" s="5">
        <f t="shared" si="85"/>
        <v>9</v>
      </c>
      <c r="N70" s="5">
        <f t="shared" si="86"/>
        <v>10</v>
      </c>
      <c r="O70" s="1"/>
      <c r="P70" s="1"/>
      <c r="Q70" s="1"/>
      <c r="R70" s="1"/>
      <c r="S70" s="1"/>
      <c r="T70" s="1"/>
      <c r="U70" s="53" t="s">
        <v>11</v>
      </c>
      <c r="V70" s="1">
        <v>13</v>
      </c>
      <c r="W70" s="53">
        <v>9</v>
      </c>
      <c r="X70">
        <f t="shared" si="98"/>
        <v>50000</v>
      </c>
      <c r="Y70" s="53">
        <v>9</v>
      </c>
      <c r="Z70">
        <f t="shared" si="87"/>
        <v>21114</v>
      </c>
      <c r="AA70" s="1">
        <v>2346</v>
      </c>
      <c r="AB70">
        <f t="shared" si="99"/>
        <v>21094.3</v>
      </c>
      <c r="AC70">
        <f t="shared" si="88"/>
        <v>8.9916027280477397</v>
      </c>
      <c r="AD70" s="5">
        <f t="shared" si="89"/>
        <v>8</v>
      </c>
      <c r="AE70" s="5">
        <f t="shared" si="90"/>
        <v>9</v>
      </c>
      <c r="AF70" s="1"/>
      <c r="AG70" s="1"/>
      <c r="AH70" s="1"/>
      <c r="AI70" s="1"/>
      <c r="AJ70" s="1"/>
      <c r="AK70" s="53" t="s">
        <v>11</v>
      </c>
      <c r="AL70" s="1">
        <v>13</v>
      </c>
      <c r="AM70" s="53">
        <v>11</v>
      </c>
      <c r="AN70">
        <f t="shared" si="100"/>
        <v>50000</v>
      </c>
      <c r="AO70" s="53">
        <v>11</v>
      </c>
      <c r="AP70">
        <f t="shared" si="91"/>
        <v>62601</v>
      </c>
      <c r="AQ70">
        <v>5691</v>
      </c>
      <c r="AR70">
        <f t="shared" si="101"/>
        <v>46106</v>
      </c>
      <c r="AS70">
        <f t="shared" si="92"/>
        <v>8.1015638727815844</v>
      </c>
      <c r="AT70" s="5">
        <f t="shared" si="93"/>
        <v>8</v>
      </c>
      <c r="AU70" s="5">
        <f t="shared" si="94"/>
        <v>9</v>
      </c>
    </row>
    <row r="71" spans="1:47" x14ac:dyDescent="0.2">
      <c r="A71" s="1"/>
      <c r="B71" s="1"/>
      <c r="C71" s="1"/>
      <c r="D71" s="53" t="s">
        <v>12</v>
      </c>
      <c r="E71" s="1">
        <v>13</v>
      </c>
      <c r="F71" s="1">
        <v>14</v>
      </c>
      <c r="G71">
        <f t="shared" si="95"/>
        <v>50000</v>
      </c>
      <c r="H71" s="53">
        <v>9</v>
      </c>
      <c r="I71">
        <f t="shared" si="84"/>
        <v>86352</v>
      </c>
      <c r="J71">
        <v>6168</v>
      </c>
      <c r="K71">
        <f t="shared" si="96"/>
        <v>49640.4</v>
      </c>
      <c r="L71">
        <f t="shared" si="97"/>
        <v>8.0480544747081719</v>
      </c>
      <c r="M71" s="5">
        <f t="shared" si="85"/>
        <v>8</v>
      </c>
      <c r="N71" s="5">
        <f t="shared" si="86"/>
        <v>9</v>
      </c>
      <c r="O71" s="1"/>
      <c r="P71" s="1"/>
      <c r="Q71" s="1"/>
      <c r="R71" s="1"/>
      <c r="S71" s="1"/>
      <c r="T71" s="1"/>
      <c r="U71" s="53" t="s">
        <v>12</v>
      </c>
      <c r="V71" s="1">
        <v>13</v>
      </c>
      <c r="W71" s="1">
        <v>8</v>
      </c>
      <c r="X71">
        <f t="shared" si="98"/>
        <v>50000</v>
      </c>
      <c r="Y71" s="53">
        <v>7</v>
      </c>
      <c r="Z71">
        <f t="shared" si="87"/>
        <v>25192</v>
      </c>
      <c r="AA71" s="1">
        <v>3149</v>
      </c>
      <c r="AB71">
        <f t="shared" si="99"/>
        <v>21094.3</v>
      </c>
      <c r="AC71">
        <f t="shared" si="88"/>
        <v>6.6987297554779293</v>
      </c>
      <c r="AD71" s="5">
        <f t="shared" si="89"/>
        <v>6</v>
      </c>
      <c r="AE71" s="5">
        <f t="shared" si="90"/>
        <v>7</v>
      </c>
      <c r="AF71" s="1"/>
      <c r="AG71" s="1"/>
      <c r="AH71" s="1"/>
      <c r="AI71" s="1"/>
      <c r="AJ71" s="1"/>
      <c r="AK71" s="53" t="s">
        <v>12</v>
      </c>
      <c r="AL71" s="1">
        <v>13</v>
      </c>
      <c r="AM71" s="1">
        <v>10</v>
      </c>
      <c r="AN71">
        <f t="shared" si="100"/>
        <v>50000</v>
      </c>
      <c r="AO71" s="53">
        <v>10</v>
      </c>
      <c r="AP71">
        <f t="shared" si="91"/>
        <v>66470</v>
      </c>
      <c r="AQ71">
        <v>6647</v>
      </c>
      <c r="AR71">
        <f t="shared" si="101"/>
        <v>46106</v>
      </c>
      <c r="AS71">
        <f t="shared" si="92"/>
        <v>6.9363622686926432</v>
      </c>
      <c r="AT71" s="5">
        <f t="shared" si="93"/>
        <v>6</v>
      </c>
      <c r="AU71" s="5">
        <f t="shared" si="94"/>
        <v>7</v>
      </c>
    </row>
    <row r="72" spans="1:47" x14ac:dyDescent="0.2">
      <c r="A72" s="1"/>
      <c r="B72" s="1"/>
      <c r="C72" s="1"/>
      <c r="D72" s="53" t="s">
        <v>13</v>
      </c>
      <c r="E72" s="1">
        <v>13</v>
      </c>
      <c r="F72" s="1">
        <v>9</v>
      </c>
      <c r="G72">
        <f t="shared" si="95"/>
        <v>50000</v>
      </c>
      <c r="H72" s="53">
        <v>8</v>
      </c>
      <c r="I72">
        <f t="shared" si="84"/>
        <v>59562</v>
      </c>
      <c r="J72">
        <v>6618</v>
      </c>
      <c r="K72">
        <f t="shared" si="96"/>
        <v>49640.4</v>
      </c>
      <c r="L72">
        <f t="shared" si="97"/>
        <v>7.5008159564823211</v>
      </c>
      <c r="M72" s="5">
        <f t="shared" si="85"/>
        <v>7</v>
      </c>
      <c r="N72" s="5">
        <f t="shared" si="86"/>
        <v>8</v>
      </c>
      <c r="O72" s="1"/>
      <c r="P72" s="1"/>
      <c r="Q72" s="1"/>
      <c r="R72" s="1"/>
      <c r="S72" s="1"/>
      <c r="T72" s="1"/>
      <c r="U72" s="53" t="s">
        <v>13</v>
      </c>
      <c r="V72" s="1">
        <v>13</v>
      </c>
      <c r="W72" s="1">
        <v>7</v>
      </c>
      <c r="X72">
        <f t="shared" si="98"/>
        <v>50000</v>
      </c>
      <c r="Y72" s="53">
        <v>6</v>
      </c>
      <c r="Z72">
        <f t="shared" si="87"/>
        <v>26726</v>
      </c>
      <c r="AA72" s="1">
        <v>3818</v>
      </c>
      <c r="AB72">
        <f t="shared" si="99"/>
        <v>21094.3</v>
      </c>
      <c r="AC72">
        <f t="shared" si="88"/>
        <v>5.5249607124148765</v>
      </c>
      <c r="AD72" s="5">
        <f t="shared" si="89"/>
        <v>5</v>
      </c>
      <c r="AE72" s="5">
        <f t="shared" si="90"/>
        <v>6</v>
      </c>
      <c r="AF72" s="1"/>
      <c r="AG72" s="1"/>
      <c r="AH72" s="1"/>
      <c r="AI72" s="1"/>
      <c r="AJ72" s="1"/>
      <c r="AK72" s="53" t="s">
        <v>13</v>
      </c>
      <c r="AL72" s="1">
        <v>13</v>
      </c>
      <c r="AM72" s="1">
        <v>7</v>
      </c>
      <c r="AN72">
        <f t="shared" si="100"/>
        <v>50000</v>
      </c>
      <c r="AO72" s="53">
        <v>9</v>
      </c>
      <c r="AP72">
        <f t="shared" si="91"/>
        <v>50211</v>
      </c>
      <c r="AQ72">
        <v>7173</v>
      </c>
      <c r="AR72">
        <f t="shared" si="101"/>
        <v>46106</v>
      </c>
      <c r="AS72">
        <f t="shared" si="92"/>
        <v>6.4277150425205631</v>
      </c>
      <c r="AT72" s="5">
        <f t="shared" si="93"/>
        <v>6</v>
      </c>
      <c r="AU72" s="5">
        <f t="shared" si="94"/>
        <v>7</v>
      </c>
    </row>
    <row r="73" spans="1:47" x14ac:dyDescent="0.2">
      <c r="A73" s="1"/>
      <c r="B73" s="1"/>
      <c r="C73" s="1"/>
      <c r="D73" s="53" t="s">
        <v>14</v>
      </c>
      <c r="E73" s="1">
        <v>13</v>
      </c>
      <c r="F73" s="1">
        <v>7</v>
      </c>
      <c r="G73">
        <f t="shared" si="95"/>
        <v>50000</v>
      </c>
      <c r="H73" s="53">
        <v>8</v>
      </c>
      <c r="I73">
        <f t="shared" si="84"/>
        <v>47383</v>
      </c>
      <c r="J73">
        <v>6769</v>
      </c>
      <c r="K73">
        <f t="shared" si="96"/>
        <v>49640.4</v>
      </c>
      <c r="L73">
        <f t="shared" si="97"/>
        <v>7.3334909144629936</v>
      </c>
      <c r="M73" s="5">
        <f t="shared" si="85"/>
        <v>7</v>
      </c>
      <c r="N73" s="5">
        <f t="shared" si="86"/>
        <v>8</v>
      </c>
      <c r="O73" s="1"/>
      <c r="P73" s="1"/>
      <c r="Q73" s="1"/>
      <c r="R73" s="1"/>
      <c r="S73" s="1"/>
      <c r="T73" s="1"/>
      <c r="U73" s="53" t="s">
        <v>14</v>
      </c>
      <c r="V73" s="1">
        <v>13</v>
      </c>
      <c r="W73" s="1">
        <v>6</v>
      </c>
      <c r="X73">
        <f t="shared" si="98"/>
        <v>50000</v>
      </c>
      <c r="Y73" s="53">
        <v>5</v>
      </c>
      <c r="Z73">
        <f t="shared" si="87"/>
        <v>26730</v>
      </c>
      <c r="AA73" s="1">
        <v>4455</v>
      </c>
      <c r="AB73">
        <f t="shared" si="99"/>
        <v>21094.3</v>
      </c>
      <c r="AC73">
        <f t="shared" si="88"/>
        <v>4.7349719416386078</v>
      </c>
      <c r="AD73" s="5">
        <f t="shared" si="89"/>
        <v>4</v>
      </c>
      <c r="AE73" s="5">
        <f t="shared" si="90"/>
        <v>5</v>
      </c>
      <c r="AF73" s="1"/>
      <c r="AG73" s="1"/>
      <c r="AH73" s="1"/>
      <c r="AI73" s="1"/>
      <c r="AJ73" s="1"/>
      <c r="AK73" s="53" t="s">
        <v>14</v>
      </c>
      <c r="AL73" s="1">
        <v>13</v>
      </c>
      <c r="AM73" s="1">
        <v>6</v>
      </c>
      <c r="AN73">
        <f t="shared" si="100"/>
        <v>50000</v>
      </c>
      <c r="AO73" s="53">
        <v>9</v>
      </c>
      <c r="AP73">
        <f t="shared" si="91"/>
        <v>44274</v>
      </c>
      <c r="AQ73">
        <v>7379</v>
      </c>
      <c r="AR73">
        <f t="shared" si="101"/>
        <v>46106</v>
      </c>
      <c r="AS73">
        <f t="shared" si="92"/>
        <v>6.2482721235939831</v>
      </c>
      <c r="AT73" s="5">
        <f t="shared" si="93"/>
        <v>6</v>
      </c>
      <c r="AU73" s="5">
        <f t="shared" si="94"/>
        <v>7</v>
      </c>
    </row>
    <row r="74" spans="1:47" x14ac:dyDescent="0.2">
      <c r="A74" s="1"/>
      <c r="B74" s="1"/>
      <c r="C74" s="1"/>
      <c r="D74" s="53" t="s">
        <v>15</v>
      </c>
      <c r="E74" s="1">
        <v>13</v>
      </c>
      <c r="F74" s="1">
        <v>5</v>
      </c>
      <c r="G74">
        <f t="shared" si="95"/>
        <v>50000</v>
      </c>
      <c r="H74" s="53">
        <v>8</v>
      </c>
      <c r="I74">
        <f t="shared" si="84"/>
        <v>33330</v>
      </c>
      <c r="J74">
        <v>6666</v>
      </c>
      <c r="K74">
        <f t="shared" si="96"/>
        <v>49640.4</v>
      </c>
      <c r="L74">
        <f t="shared" si="97"/>
        <v>7.4468046804680474</v>
      </c>
      <c r="M74" s="5">
        <f t="shared" si="85"/>
        <v>7</v>
      </c>
      <c r="N74" s="5">
        <f t="shared" si="86"/>
        <v>8</v>
      </c>
      <c r="O74" s="1"/>
      <c r="P74" s="1"/>
      <c r="Q74" s="1"/>
      <c r="R74" s="1"/>
      <c r="S74" s="1"/>
      <c r="T74" s="1"/>
      <c r="U74" s="53" t="s">
        <v>15</v>
      </c>
      <c r="V74" s="1">
        <v>13</v>
      </c>
      <c r="W74" s="1">
        <v>5</v>
      </c>
      <c r="X74">
        <f t="shared" si="98"/>
        <v>50000</v>
      </c>
      <c r="Y74" s="53">
        <v>5</v>
      </c>
      <c r="Z74">
        <f t="shared" si="87"/>
        <v>24160</v>
      </c>
      <c r="AA74" s="1">
        <v>4832</v>
      </c>
      <c r="AB74">
        <f t="shared" si="99"/>
        <v>21094.3</v>
      </c>
      <c r="AC74">
        <f t="shared" si="88"/>
        <v>4.3655422185430464</v>
      </c>
      <c r="AD74" s="5">
        <f t="shared" si="89"/>
        <v>4</v>
      </c>
      <c r="AE74" s="5">
        <f t="shared" si="90"/>
        <v>5</v>
      </c>
      <c r="AF74" s="1"/>
      <c r="AG74" s="1"/>
      <c r="AH74" s="1"/>
      <c r="AI74" s="1"/>
      <c r="AJ74" s="1"/>
      <c r="AK74" s="53" t="s">
        <v>15</v>
      </c>
      <c r="AL74" s="1">
        <v>13</v>
      </c>
      <c r="AM74" s="1">
        <v>4</v>
      </c>
      <c r="AN74">
        <f t="shared" si="100"/>
        <v>50000</v>
      </c>
      <c r="AO74" s="53">
        <v>8</v>
      </c>
      <c r="AP74">
        <f t="shared" si="91"/>
        <v>29644</v>
      </c>
      <c r="AQ74">
        <v>7411</v>
      </c>
      <c r="AR74">
        <f t="shared" si="101"/>
        <v>46106</v>
      </c>
      <c r="AS74">
        <f t="shared" si="92"/>
        <v>6.2212926730535694</v>
      </c>
      <c r="AT74" s="5">
        <f t="shared" si="93"/>
        <v>6</v>
      </c>
      <c r="AU74" s="5">
        <f t="shared" si="94"/>
        <v>7</v>
      </c>
    </row>
    <row r="75" spans="1:47" x14ac:dyDescent="0.2">
      <c r="A75" s="1"/>
      <c r="B75" s="1"/>
      <c r="C75" s="1"/>
      <c r="D75" s="53" t="s">
        <v>16</v>
      </c>
      <c r="E75" s="1">
        <v>13</v>
      </c>
      <c r="F75" s="1">
        <v>4</v>
      </c>
      <c r="G75">
        <f t="shared" si="95"/>
        <v>50000</v>
      </c>
      <c r="H75" s="53">
        <v>8</v>
      </c>
      <c r="I75">
        <f t="shared" si="84"/>
        <v>26588</v>
      </c>
      <c r="J75">
        <v>6647</v>
      </c>
      <c r="K75">
        <f t="shared" si="96"/>
        <v>49640.4</v>
      </c>
      <c r="L75">
        <f t="shared" si="97"/>
        <v>7.4680908680607798</v>
      </c>
      <c r="M75" s="5">
        <f t="shared" si="85"/>
        <v>7</v>
      </c>
      <c r="N75" s="5">
        <f t="shared" si="86"/>
        <v>8</v>
      </c>
      <c r="O75" s="1"/>
      <c r="P75" s="1"/>
      <c r="Q75" s="1"/>
      <c r="R75" s="1"/>
      <c r="S75" s="1"/>
      <c r="T75" s="1"/>
      <c r="U75" s="53" t="s">
        <v>16</v>
      </c>
      <c r="V75" s="1">
        <v>13</v>
      </c>
      <c r="W75" s="1">
        <v>3</v>
      </c>
      <c r="X75">
        <f t="shared" si="98"/>
        <v>50000</v>
      </c>
      <c r="Y75" s="53">
        <v>5</v>
      </c>
      <c r="Z75">
        <f t="shared" si="87"/>
        <v>15585</v>
      </c>
      <c r="AA75" s="1">
        <v>5195</v>
      </c>
      <c r="AB75">
        <f t="shared" si="99"/>
        <v>21094.3</v>
      </c>
      <c r="AC75">
        <f t="shared" si="88"/>
        <v>4.0605004812319541</v>
      </c>
      <c r="AD75" s="5">
        <f t="shared" si="89"/>
        <v>4</v>
      </c>
      <c r="AE75" s="5">
        <f t="shared" si="90"/>
        <v>5</v>
      </c>
      <c r="AF75" s="1"/>
      <c r="AG75" s="1"/>
      <c r="AH75" s="1"/>
      <c r="AI75" s="1"/>
      <c r="AJ75" s="1"/>
      <c r="AK75" s="53" t="s">
        <v>16</v>
      </c>
      <c r="AL75" s="1">
        <v>13</v>
      </c>
      <c r="AM75" s="1">
        <v>3</v>
      </c>
      <c r="AN75">
        <f t="shared" si="100"/>
        <v>50000</v>
      </c>
      <c r="AO75" s="53">
        <v>8</v>
      </c>
      <c r="AP75">
        <f t="shared" si="91"/>
        <v>21021</v>
      </c>
      <c r="AQ75">
        <v>7007</v>
      </c>
      <c r="AR75">
        <f t="shared" si="101"/>
        <v>46106</v>
      </c>
      <c r="AS75">
        <f t="shared" si="92"/>
        <v>6.5799914371342947</v>
      </c>
      <c r="AT75" s="5">
        <f t="shared" si="93"/>
        <v>6</v>
      </c>
      <c r="AU75" s="5">
        <f t="shared" si="94"/>
        <v>7</v>
      </c>
    </row>
    <row r="76" spans="1:47" x14ac:dyDescent="0.2">
      <c r="A76" s="1"/>
      <c r="B76" s="1"/>
      <c r="C76" s="1"/>
      <c r="D76" s="53" t="s">
        <v>17</v>
      </c>
      <c r="E76" s="1">
        <v>13</v>
      </c>
      <c r="F76" s="1">
        <v>2</v>
      </c>
      <c r="G76">
        <f t="shared" si="95"/>
        <v>50000</v>
      </c>
      <c r="H76" s="53">
        <v>8</v>
      </c>
      <c r="I76">
        <f t="shared" si="84"/>
        <v>12780</v>
      </c>
      <c r="J76">
        <v>6390</v>
      </c>
      <c r="K76">
        <f t="shared" si="96"/>
        <v>49640.4</v>
      </c>
      <c r="L76">
        <f t="shared" si="97"/>
        <v>7.7684507042253523</v>
      </c>
      <c r="M76" s="5">
        <f t="shared" si="85"/>
        <v>7</v>
      </c>
      <c r="N76" s="5">
        <f t="shared" si="86"/>
        <v>8</v>
      </c>
      <c r="O76" s="1"/>
      <c r="P76" s="1"/>
      <c r="Q76" s="1"/>
      <c r="R76" s="1"/>
      <c r="S76" s="1"/>
      <c r="T76" s="1"/>
      <c r="U76" s="53" t="s">
        <v>17</v>
      </c>
      <c r="V76" s="1">
        <v>13</v>
      </c>
      <c r="W76" s="1">
        <v>2</v>
      </c>
      <c r="X76">
        <f t="shared" si="98"/>
        <v>50000</v>
      </c>
      <c r="Y76" s="53">
        <v>4</v>
      </c>
      <c r="Z76">
        <f t="shared" si="87"/>
        <v>10724</v>
      </c>
      <c r="AA76" s="1">
        <v>5362</v>
      </c>
      <c r="AB76">
        <f t="shared" si="99"/>
        <v>21094.3</v>
      </c>
      <c r="AC76">
        <f t="shared" si="88"/>
        <v>3.9340358075345021</v>
      </c>
      <c r="AD76" s="5">
        <f t="shared" si="89"/>
        <v>3</v>
      </c>
      <c r="AE76" s="5">
        <f t="shared" si="90"/>
        <v>4</v>
      </c>
      <c r="AF76" s="1"/>
      <c r="AG76" s="1"/>
      <c r="AH76" s="1"/>
      <c r="AI76" s="1"/>
      <c r="AJ76" s="1"/>
      <c r="AK76" s="53" t="s">
        <v>17</v>
      </c>
      <c r="AL76" s="1">
        <v>13</v>
      </c>
      <c r="AM76" s="1">
        <v>2</v>
      </c>
      <c r="AN76">
        <f t="shared" si="100"/>
        <v>50000</v>
      </c>
      <c r="AO76" s="53">
        <v>8</v>
      </c>
      <c r="AP76">
        <f t="shared" si="91"/>
        <v>13638</v>
      </c>
      <c r="AQ76">
        <v>6819</v>
      </c>
      <c r="AR76">
        <f t="shared" si="101"/>
        <v>46106</v>
      </c>
      <c r="AS76">
        <f t="shared" si="92"/>
        <v>6.7614019650975212</v>
      </c>
      <c r="AT76" s="5">
        <f t="shared" si="93"/>
        <v>6</v>
      </c>
      <c r="AU76" s="5">
        <f t="shared" si="94"/>
        <v>7</v>
      </c>
    </row>
    <row r="77" spans="1:47" x14ac:dyDescent="0.2">
      <c r="A77" s="1"/>
      <c r="B77" s="1"/>
      <c r="C77" s="1"/>
      <c r="D77" s="53" t="s">
        <v>18</v>
      </c>
      <c r="E77" s="1">
        <v>13</v>
      </c>
      <c r="F77" s="1">
        <v>1</v>
      </c>
      <c r="G77">
        <f t="shared" si="95"/>
        <v>50000</v>
      </c>
      <c r="H77" s="53">
        <v>9</v>
      </c>
      <c r="I77">
        <f t="shared" si="84"/>
        <v>6097</v>
      </c>
      <c r="J77">
        <v>6097</v>
      </c>
      <c r="K77">
        <f t="shared" si="96"/>
        <v>49640.4</v>
      </c>
      <c r="L77">
        <f t="shared" si="97"/>
        <v>8.1417746432671816</v>
      </c>
      <c r="M77" s="5">
        <f t="shared" si="85"/>
        <v>8</v>
      </c>
      <c r="N77" s="5">
        <f t="shared" si="86"/>
        <v>9</v>
      </c>
      <c r="O77" s="1"/>
      <c r="P77" s="1"/>
      <c r="Q77" s="1"/>
      <c r="R77" s="1"/>
      <c r="S77" s="1"/>
      <c r="T77" s="1"/>
      <c r="U77" s="53" t="s">
        <v>18</v>
      </c>
      <c r="V77" s="1">
        <v>13</v>
      </c>
      <c r="W77" s="1">
        <v>1</v>
      </c>
      <c r="X77">
        <f t="shared" si="98"/>
        <v>50000</v>
      </c>
      <c r="Y77" s="53">
        <v>4</v>
      </c>
      <c r="Z77">
        <f t="shared" si="87"/>
        <v>5576</v>
      </c>
      <c r="AA77" s="1">
        <v>5576</v>
      </c>
      <c r="AB77">
        <f t="shared" si="99"/>
        <v>21094.3</v>
      </c>
      <c r="AC77">
        <f t="shared" si="88"/>
        <v>3.7830523672883785</v>
      </c>
      <c r="AD77" s="5">
        <f t="shared" si="89"/>
        <v>3</v>
      </c>
      <c r="AE77" s="5">
        <f t="shared" si="90"/>
        <v>4</v>
      </c>
      <c r="AF77" s="1"/>
      <c r="AG77" s="1"/>
      <c r="AH77" s="1"/>
      <c r="AI77" s="1"/>
      <c r="AJ77" s="1"/>
      <c r="AK77" s="53" t="s">
        <v>18</v>
      </c>
      <c r="AL77" s="1">
        <v>13</v>
      </c>
      <c r="AM77" s="1">
        <v>1</v>
      </c>
      <c r="AN77">
        <f t="shared" si="100"/>
        <v>50000</v>
      </c>
      <c r="AO77" s="53">
        <v>8</v>
      </c>
      <c r="AP77">
        <f t="shared" si="91"/>
        <v>6386</v>
      </c>
      <c r="AQ77">
        <v>6386</v>
      </c>
      <c r="AR77">
        <f t="shared" si="101"/>
        <v>46106</v>
      </c>
      <c r="AS77">
        <f t="shared" si="92"/>
        <v>7.2198559348575007</v>
      </c>
      <c r="AT77" s="5">
        <f t="shared" si="93"/>
        <v>7</v>
      </c>
      <c r="AU77" s="5">
        <f t="shared" si="94"/>
        <v>8</v>
      </c>
    </row>
    <row r="78" spans="1:47" x14ac:dyDescent="0.2">
      <c r="A78" s="1"/>
      <c r="B78" s="1"/>
      <c r="C78" s="1"/>
      <c r="D78" s="1"/>
      <c r="E78" s="1"/>
      <c r="F78" s="1" t="s">
        <v>20</v>
      </c>
      <c r="G78" s="1"/>
      <c r="H78" s="1"/>
      <c r="I78">
        <f>SUM(I68:I77)</f>
        <v>496404</v>
      </c>
      <c r="J78">
        <f>SUM(J68:J77)</f>
        <v>56891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 t="s">
        <v>20</v>
      </c>
      <c r="X78" s="1"/>
      <c r="Y78" s="1"/>
      <c r="Z78">
        <f>SUM(Z68:Z77)</f>
        <v>210943</v>
      </c>
      <c r="AA78" s="1">
        <v>24646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 t="s">
        <v>20</v>
      </c>
      <c r="AN78" s="1"/>
      <c r="AO78" s="1"/>
      <c r="AP78">
        <f>SUM(AP68:AP77)</f>
        <v>461060</v>
      </c>
      <c r="AQ78">
        <f>SUM(AQ68:AQ77)</f>
        <v>61120</v>
      </c>
      <c r="AR78" s="1"/>
      <c r="AS78" s="1"/>
      <c r="AT78" s="1"/>
      <c r="AU78" s="1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8"/>
  <sheetViews>
    <sheetView workbookViewId="0">
      <selection activeCell="K35" sqref="K35"/>
    </sheetView>
  </sheetViews>
  <sheetFormatPr baseColWidth="10" defaultRowHeight="16" x14ac:dyDescent="0.2"/>
  <cols>
    <col min="4" max="4" width="13.5" customWidth="1"/>
    <col min="5" max="5" width="13" customWidth="1"/>
    <col min="6" max="7" width="10.5" customWidth="1"/>
    <col min="8" max="8" width="11.5" customWidth="1"/>
    <col min="9" max="9" width="12.33203125" customWidth="1"/>
    <col min="10" max="10" width="18.5" customWidth="1"/>
    <col min="11" max="11" width="21.1640625" customWidth="1"/>
    <col min="16" max="16" width="12.83203125" customWidth="1"/>
    <col min="17" max="17" width="8.1640625" customWidth="1"/>
    <col min="18" max="18" width="10" customWidth="1"/>
    <col min="20" max="20" width="15.33203125" customWidth="1"/>
    <col min="21" max="21" width="15.1640625" customWidth="1"/>
    <col min="24" max="24" width="10.5" customWidth="1"/>
    <col min="37" max="37" width="13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25</v>
      </c>
      <c r="R2" s="2" t="s">
        <v>3</v>
      </c>
      <c r="S2" s="2" t="s">
        <v>25</v>
      </c>
      <c r="AH2" s="2" t="s">
        <v>3</v>
      </c>
      <c r="AI2" s="2" t="s">
        <v>25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53</v>
      </c>
      <c r="G6">
        <f>B$4/10</f>
        <v>100000</v>
      </c>
      <c r="H6" s="3">
        <v>33</v>
      </c>
      <c r="I6">
        <f t="shared" ref="I6:I15" si="0">F6*J6</f>
        <v>114109</v>
      </c>
      <c r="J6">
        <v>2153</v>
      </c>
      <c r="K6">
        <f>I$16/10</f>
        <v>69175</v>
      </c>
      <c r="L6">
        <f>K6/J6</f>
        <v>32.1295866233163</v>
      </c>
      <c r="M6" s="5">
        <f>_xlfn.FLOOR.PRECISE(L6)</f>
        <v>32</v>
      </c>
      <c r="N6" s="5">
        <f>ROUNDUP(L6,0)</f>
        <v>33</v>
      </c>
      <c r="U6" s="3" t="s">
        <v>9</v>
      </c>
      <c r="V6" s="1">
        <f>ROUNDUP(LOG(AA6,2), 0)</f>
        <v>10</v>
      </c>
      <c r="W6" s="3">
        <v>88</v>
      </c>
      <c r="X6">
        <f>S$4/10</f>
        <v>100000</v>
      </c>
      <c r="Y6" s="3">
        <v>38</v>
      </c>
      <c r="Z6">
        <f>W6*AA6</f>
        <v>61952</v>
      </c>
      <c r="AA6">
        <v>704</v>
      </c>
      <c r="AB6">
        <f>Z$16/10</f>
        <v>26478.799999999999</v>
      </c>
      <c r="AC6">
        <f>AB6/AA6</f>
        <v>37.611931818181816</v>
      </c>
      <c r="AD6" s="5">
        <f>_xlfn.FLOOR.PRECISE(AC6)</f>
        <v>37</v>
      </c>
      <c r="AE6" s="5">
        <f>ROUNDUP(AC6,0)</f>
        <v>38</v>
      </c>
      <c r="AK6" s="3" t="s">
        <v>9</v>
      </c>
      <c r="AL6" s="1">
        <f>ROUNDUP(LOG(AQ6,2), 0)</f>
        <v>12</v>
      </c>
      <c r="AM6" s="3">
        <v>27</v>
      </c>
      <c r="AN6">
        <f>AI$4/10</f>
        <v>100000</v>
      </c>
      <c r="AO6" s="3">
        <v>22</v>
      </c>
      <c r="AP6">
        <f>AM6*AQ6</f>
        <v>60939</v>
      </c>
      <c r="AQ6">
        <v>2257</v>
      </c>
      <c r="AR6">
        <f>AP$16/10</f>
        <v>47479.199999999997</v>
      </c>
      <c r="AS6">
        <f>AR6/AQ6</f>
        <v>21.036420026583961</v>
      </c>
      <c r="AT6" s="5">
        <f>_xlfn.FLOOR.PRECISE(AS6)</f>
        <v>21</v>
      </c>
      <c r="AU6" s="5">
        <f>ROUNDUP(AS6,0)</f>
        <v>22</v>
      </c>
    </row>
    <row r="7" spans="1:47" x14ac:dyDescent="0.2">
      <c r="D7" s="3" t="s">
        <v>10</v>
      </c>
      <c r="E7" s="1">
        <f t="shared" ref="E7:E15" si="1">ROUNDUP(LOG(J7,2), 0)</f>
        <v>13</v>
      </c>
      <c r="F7" s="3">
        <v>44</v>
      </c>
      <c r="G7">
        <f t="shared" ref="G7:G15" si="2">B$4/10</f>
        <v>100000</v>
      </c>
      <c r="H7" s="3">
        <v>17</v>
      </c>
      <c r="I7">
        <f t="shared" si="0"/>
        <v>180664</v>
      </c>
      <c r="J7">
        <v>4106</v>
      </c>
      <c r="K7">
        <f t="shared" ref="K7:K15" si="3">I$16/10</f>
        <v>69175</v>
      </c>
      <c r="L7">
        <f t="shared" ref="L7:L15" si="4">K7/J7</f>
        <v>16.847296639064783</v>
      </c>
      <c r="M7" s="5">
        <f t="shared" ref="M7:M15" si="5">_xlfn.FLOOR.PRECISE(L7)</f>
        <v>16</v>
      </c>
      <c r="N7" s="5">
        <f t="shared" ref="N7:N15" si="6">ROUNDUP(L7,0)</f>
        <v>17</v>
      </c>
      <c r="U7" s="3" t="s">
        <v>10</v>
      </c>
      <c r="V7" s="1">
        <f t="shared" ref="V7:V15" si="7">ROUNDUP(LOG(AA7,2), 0)</f>
        <v>11</v>
      </c>
      <c r="W7" s="3">
        <v>22</v>
      </c>
      <c r="X7">
        <f t="shared" ref="X7:X15" si="8">S$4/10</f>
        <v>100000</v>
      </c>
      <c r="Y7" s="3">
        <v>17</v>
      </c>
      <c r="Z7">
        <f t="shared" ref="Z7:Z15" si="9">W7*AA7</f>
        <v>34496</v>
      </c>
      <c r="AA7">
        <v>1568</v>
      </c>
      <c r="AB7">
        <f t="shared" ref="AB7:AB15" si="10">Z$16/10</f>
        <v>26478.799999999999</v>
      </c>
      <c r="AC7">
        <f t="shared" ref="AC7:AC15" si="11">AB7/AA7</f>
        <v>16.886989795918367</v>
      </c>
      <c r="AD7" s="5">
        <f t="shared" ref="AD7:AD15" si="12">_xlfn.FLOOR.PRECISE(AC7)</f>
        <v>16</v>
      </c>
      <c r="AE7" s="5">
        <f t="shared" ref="AE7:AE15" si="13">ROUNDUP(AC7,0)</f>
        <v>17</v>
      </c>
      <c r="AK7" s="3" t="s">
        <v>10</v>
      </c>
      <c r="AL7" s="1">
        <f t="shared" ref="AL7:AL15" si="14">ROUNDUP(LOG(AQ7,2), 0)</f>
        <v>13</v>
      </c>
      <c r="AM7" s="3">
        <v>18</v>
      </c>
      <c r="AN7">
        <f t="shared" ref="AN7:AN15" si="15">AI$4/10</f>
        <v>100000</v>
      </c>
      <c r="AO7" s="3">
        <v>11</v>
      </c>
      <c r="AP7">
        <f t="shared" ref="AP7:AP15" si="16">AM7*AQ7</f>
        <v>78300</v>
      </c>
      <c r="AQ7">
        <v>4350</v>
      </c>
      <c r="AR7">
        <f t="shared" ref="AR7:AR15" si="17">AP$16/10</f>
        <v>47479.199999999997</v>
      </c>
      <c r="AS7">
        <f t="shared" ref="AS7:AS15" si="18">AR7/AQ7</f>
        <v>10.914758620689655</v>
      </c>
      <c r="AT7" s="5">
        <f t="shared" ref="AT7:AT15" si="19">_xlfn.FLOOR.PRECISE(AS7)</f>
        <v>10</v>
      </c>
      <c r="AU7" s="5">
        <f t="shared" ref="AU7:AU15" si="20">ROUNDUP(AS7,0)</f>
        <v>11</v>
      </c>
    </row>
    <row r="8" spans="1:47" x14ac:dyDescent="0.2">
      <c r="D8" s="3" t="s">
        <v>11</v>
      </c>
      <c r="E8" s="1">
        <f t="shared" si="1"/>
        <v>13</v>
      </c>
      <c r="F8" s="3">
        <v>26</v>
      </c>
      <c r="G8">
        <f t="shared" si="2"/>
        <v>100000</v>
      </c>
      <c r="H8" s="3">
        <v>14</v>
      </c>
      <c r="I8">
        <f t="shared" si="0"/>
        <v>137202</v>
      </c>
      <c r="J8">
        <v>5277</v>
      </c>
      <c r="K8">
        <f t="shared" si="3"/>
        <v>69175</v>
      </c>
      <c r="L8">
        <f t="shared" si="4"/>
        <v>13.108773924578358</v>
      </c>
      <c r="M8" s="5">
        <f t="shared" si="5"/>
        <v>13</v>
      </c>
      <c r="N8" s="5">
        <f t="shared" si="6"/>
        <v>14</v>
      </c>
      <c r="U8" s="3" t="s">
        <v>11</v>
      </c>
      <c r="V8" s="1">
        <f t="shared" si="7"/>
        <v>12</v>
      </c>
      <c r="W8" s="3">
        <v>13</v>
      </c>
      <c r="X8">
        <f t="shared" si="8"/>
        <v>100000</v>
      </c>
      <c r="Y8" s="3">
        <v>12</v>
      </c>
      <c r="Z8">
        <f t="shared" si="9"/>
        <v>30498</v>
      </c>
      <c r="AA8">
        <v>2346</v>
      </c>
      <c r="AB8">
        <f t="shared" si="10"/>
        <v>26478.799999999999</v>
      </c>
      <c r="AC8">
        <f t="shared" si="11"/>
        <v>11.286786018755327</v>
      </c>
      <c r="AD8" s="5">
        <f t="shared" si="12"/>
        <v>11</v>
      </c>
      <c r="AE8" s="5">
        <f t="shared" si="13"/>
        <v>12</v>
      </c>
      <c r="AK8" s="3" t="s">
        <v>11</v>
      </c>
      <c r="AL8" s="1">
        <f t="shared" si="14"/>
        <v>13</v>
      </c>
      <c r="AM8" s="3">
        <v>12</v>
      </c>
      <c r="AN8">
        <f t="shared" si="15"/>
        <v>100000</v>
      </c>
      <c r="AO8" s="3">
        <v>9</v>
      </c>
      <c r="AP8">
        <f t="shared" si="16"/>
        <v>68292</v>
      </c>
      <c r="AQ8">
        <v>5691</v>
      </c>
      <c r="AR8">
        <f t="shared" si="17"/>
        <v>47479.199999999997</v>
      </c>
      <c r="AS8">
        <f t="shared" si="18"/>
        <v>8.3428571428571416</v>
      </c>
      <c r="AT8" s="5">
        <f t="shared" si="19"/>
        <v>8</v>
      </c>
      <c r="AU8" s="5">
        <f t="shared" si="20"/>
        <v>9</v>
      </c>
    </row>
    <row r="9" spans="1:47" x14ac:dyDescent="0.2">
      <c r="D9" s="3" t="s">
        <v>12</v>
      </c>
      <c r="E9" s="1">
        <f t="shared" si="1"/>
        <v>13</v>
      </c>
      <c r="F9">
        <v>12</v>
      </c>
      <c r="G9">
        <f t="shared" si="2"/>
        <v>100000</v>
      </c>
      <c r="H9" s="3">
        <v>12</v>
      </c>
      <c r="I9">
        <f t="shared" si="0"/>
        <v>74016</v>
      </c>
      <c r="J9">
        <v>6168</v>
      </c>
      <c r="K9">
        <f t="shared" si="3"/>
        <v>69175</v>
      </c>
      <c r="L9">
        <f t="shared" si="4"/>
        <v>11.215142671854734</v>
      </c>
      <c r="M9" s="5">
        <f t="shared" si="5"/>
        <v>11</v>
      </c>
      <c r="N9" s="5">
        <f t="shared" si="6"/>
        <v>12</v>
      </c>
      <c r="U9" s="3" t="s">
        <v>12</v>
      </c>
      <c r="V9" s="1">
        <f t="shared" si="7"/>
        <v>12</v>
      </c>
      <c r="W9">
        <v>9</v>
      </c>
      <c r="X9">
        <f t="shared" si="8"/>
        <v>100000</v>
      </c>
      <c r="Y9" s="3">
        <v>9</v>
      </c>
      <c r="Z9">
        <f t="shared" si="9"/>
        <v>28341</v>
      </c>
      <c r="AA9">
        <v>3149</v>
      </c>
      <c r="AB9">
        <f t="shared" si="10"/>
        <v>26478.799999999999</v>
      </c>
      <c r="AC9">
        <f t="shared" si="11"/>
        <v>8.4086376627500794</v>
      </c>
      <c r="AD9" s="5">
        <f t="shared" si="12"/>
        <v>8</v>
      </c>
      <c r="AE9" s="5">
        <f t="shared" si="13"/>
        <v>9</v>
      </c>
      <c r="AK9" s="3" t="s">
        <v>12</v>
      </c>
      <c r="AL9" s="1">
        <f t="shared" si="14"/>
        <v>13</v>
      </c>
      <c r="AM9">
        <v>11</v>
      </c>
      <c r="AN9">
        <f t="shared" si="15"/>
        <v>100000</v>
      </c>
      <c r="AO9" s="3">
        <v>8</v>
      </c>
      <c r="AP9">
        <f t="shared" si="16"/>
        <v>73117</v>
      </c>
      <c r="AQ9">
        <v>6647</v>
      </c>
      <c r="AR9">
        <f t="shared" si="17"/>
        <v>47479.199999999997</v>
      </c>
      <c r="AS9">
        <f t="shared" si="18"/>
        <v>7.1429517075372342</v>
      </c>
      <c r="AT9" s="5">
        <f t="shared" si="19"/>
        <v>7</v>
      </c>
      <c r="AU9" s="5">
        <f t="shared" si="20"/>
        <v>8</v>
      </c>
    </row>
    <row r="10" spans="1:47" x14ac:dyDescent="0.2">
      <c r="D10" s="3" t="s">
        <v>13</v>
      </c>
      <c r="E10" s="1">
        <f t="shared" si="1"/>
        <v>13</v>
      </c>
      <c r="F10">
        <v>9</v>
      </c>
      <c r="G10">
        <f t="shared" si="2"/>
        <v>100000</v>
      </c>
      <c r="H10" s="3">
        <v>11</v>
      </c>
      <c r="I10">
        <f t="shared" si="0"/>
        <v>59562</v>
      </c>
      <c r="J10">
        <v>6618</v>
      </c>
      <c r="K10">
        <f t="shared" si="3"/>
        <v>69175</v>
      </c>
      <c r="L10">
        <f t="shared" si="4"/>
        <v>10.45255364158356</v>
      </c>
      <c r="M10" s="5">
        <f t="shared" si="5"/>
        <v>10</v>
      </c>
      <c r="N10" s="5">
        <f t="shared" si="6"/>
        <v>11</v>
      </c>
      <c r="U10" s="3" t="s">
        <v>13</v>
      </c>
      <c r="V10" s="1">
        <f t="shared" si="7"/>
        <v>12</v>
      </c>
      <c r="W10">
        <v>7</v>
      </c>
      <c r="X10">
        <f t="shared" si="8"/>
        <v>100000</v>
      </c>
      <c r="Y10" s="3">
        <v>7</v>
      </c>
      <c r="Z10">
        <f t="shared" si="9"/>
        <v>26726</v>
      </c>
      <c r="AA10">
        <v>3818</v>
      </c>
      <c r="AB10">
        <f t="shared" si="10"/>
        <v>26478.799999999999</v>
      </c>
      <c r="AC10">
        <f t="shared" si="11"/>
        <v>6.9352540597171295</v>
      </c>
      <c r="AD10" s="5">
        <f t="shared" si="12"/>
        <v>6</v>
      </c>
      <c r="AE10" s="5">
        <f t="shared" si="13"/>
        <v>7</v>
      </c>
      <c r="AK10" s="3" t="s">
        <v>13</v>
      </c>
      <c r="AL10" s="1">
        <f t="shared" si="14"/>
        <v>13</v>
      </c>
      <c r="AM10">
        <v>8</v>
      </c>
      <c r="AN10">
        <f t="shared" si="15"/>
        <v>100000</v>
      </c>
      <c r="AO10" s="3">
        <v>7</v>
      </c>
      <c r="AP10">
        <f t="shared" si="16"/>
        <v>57384</v>
      </c>
      <c r="AQ10">
        <v>7173</v>
      </c>
      <c r="AR10">
        <f t="shared" si="17"/>
        <v>47479.199999999997</v>
      </c>
      <c r="AS10">
        <f t="shared" si="18"/>
        <v>6.6191551652028435</v>
      </c>
      <c r="AT10" s="5">
        <f t="shared" si="19"/>
        <v>6</v>
      </c>
      <c r="AU10" s="5">
        <f t="shared" si="20"/>
        <v>7</v>
      </c>
    </row>
    <row r="11" spans="1:47" x14ac:dyDescent="0.2">
      <c r="D11" s="3" t="s">
        <v>14</v>
      </c>
      <c r="E11" s="1">
        <f t="shared" si="1"/>
        <v>13</v>
      </c>
      <c r="F11">
        <v>7</v>
      </c>
      <c r="G11">
        <f t="shared" si="2"/>
        <v>100000</v>
      </c>
      <c r="H11" s="3">
        <v>11</v>
      </c>
      <c r="I11">
        <f t="shared" si="0"/>
        <v>47383</v>
      </c>
      <c r="J11">
        <v>6769</v>
      </c>
      <c r="K11">
        <f t="shared" si="3"/>
        <v>69175</v>
      </c>
      <c r="L11">
        <f t="shared" si="4"/>
        <v>10.219382478948146</v>
      </c>
      <c r="M11" s="5">
        <f t="shared" si="5"/>
        <v>10</v>
      </c>
      <c r="N11" s="5">
        <f t="shared" si="6"/>
        <v>11</v>
      </c>
      <c r="U11" s="3" t="s">
        <v>14</v>
      </c>
      <c r="V11" s="1">
        <f t="shared" si="7"/>
        <v>13</v>
      </c>
      <c r="W11">
        <v>6</v>
      </c>
      <c r="X11">
        <f t="shared" si="8"/>
        <v>100000</v>
      </c>
      <c r="Y11" s="3">
        <v>6</v>
      </c>
      <c r="Z11">
        <f t="shared" si="9"/>
        <v>26730</v>
      </c>
      <c r="AA11">
        <v>4455</v>
      </c>
      <c r="AB11">
        <f t="shared" si="10"/>
        <v>26478.799999999999</v>
      </c>
      <c r="AC11">
        <f t="shared" si="11"/>
        <v>5.9436139169472497</v>
      </c>
      <c r="AD11" s="5">
        <f t="shared" si="12"/>
        <v>5</v>
      </c>
      <c r="AE11" s="5">
        <f t="shared" si="13"/>
        <v>6</v>
      </c>
      <c r="AK11" s="3" t="s">
        <v>14</v>
      </c>
      <c r="AL11" s="1">
        <f t="shared" si="14"/>
        <v>13</v>
      </c>
      <c r="AM11">
        <v>7</v>
      </c>
      <c r="AN11">
        <f t="shared" si="15"/>
        <v>100000</v>
      </c>
      <c r="AO11" s="3">
        <v>7</v>
      </c>
      <c r="AP11">
        <f t="shared" si="16"/>
        <v>51653</v>
      </c>
      <c r="AQ11">
        <v>7379</v>
      </c>
      <c r="AR11">
        <f t="shared" si="17"/>
        <v>47479.199999999997</v>
      </c>
      <c r="AS11">
        <f t="shared" si="18"/>
        <v>6.4343678005149743</v>
      </c>
      <c r="AT11" s="5">
        <f t="shared" si="19"/>
        <v>6</v>
      </c>
      <c r="AU11" s="5">
        <f t="shared" si="20"/>
        <v>7</v>
      </c>
    </row>
    <row r="12" spans="1:47" x14ac:dyDescent="0.2">
      <c r="D12" s="3" t="s">
        <v>15</v>
      </c>
      <c r="E12" s="1">
        <f t="shared" si="1"/>
        <v>13</v>
      </c>
      <c r="F12">
        <v>6</v>
      </c>
      <c r="G12">
        <f t="shared" si="2"/>
        <v>100000</v>
      </c>
      <c r="H12" s="3">
        <v>11</v>
      </c>
      <c r="I12">
        <f t="shared" si="0"/>
        <v>39996</v>
      </c>
      <c r="J12">
        <v>6666</v>
      </c>
      <c r="K12">
        <f t="shared" si="3"/>
        <v>69175</v>
      </c>
      <c r="L12">
        <f t="shared" si="4"/>
        <v>10.377287728772878</v>
      </c>
      <c r="M12" s="5">
        <f t="shared" si="5"/>
        <v>10</v>
      </c>
      <c r="N12" s="5">
        <f t="shared" si="6"/>
        <v>11</v>
      </c>
      <c r="U12" s="3" t="s">
        <v>15</v>
      </c>
      <c r="V12" s="1">
        <f t="shared" si="7"/>
        <v>13</v>
      </c>
      <c r="W12">
        <v>5</v>
      </c>
      <c r="X12">
        <f t="shared" si="8"/>
        <v>100000</v>
      </c>
      <c r="Y12" s="3">
        <v>6</v>
      </c>
      <c r="Z12">
        <f t="shared" si="9"/>
        <v>24160</v>
      </c>
      <c r="AA12">
        <v>4832</v>
      </c>
      <c r="AB12">
        <f t="shared" si="10"/>
        <v>26478.799999999999</v>
      </c>
      <c r="AC12">
        <f t="shared" si="11"/>
        <v>5.4798841059602648</v>
      </c>
      <c r="AD12" s="5">
        <f t="shared" si="12"/>
        <v>5</v>
      </c>
      <c r="AE12" s="5">
        <f t="shared" si="13"/>
        <v>6</v>
      </c>
      <c r="AK12" s="3" t="s">
        <v>15</v>
      </c>
      <c r="AL12" s="1">
        <f t="shared" si="14"/>
        <v>13</v>
      </c>
      <c r="AM12">
        <v>5</v>
      </c>
      <c r="AN12">
        <f t="shared" si="15"/>
        <v>100000</v>
      </c>
      <c r="AO12" s="3">
        <v>7</v>
      </c>
      <c r="AP12">
        <f t="shared" si="16"/>
        <v>37055</v>
      </c>
      <c r="AQ12">
        <v>7411</v>
      </c>
      <c r="AR12">
        <f t="shared" si="17"/>
        <v>47479.199999999997</v>
      </c>
      <c r="AS12">
        <f t="shared" si="18"/>
        <v>6.4065848063689108</v>
      </c>
      <c r="AT12" s="5">
        <f t="shared" si="19"/>
        <v>6</v>
      </c>
      <c r="AU12" s="5">
        <f t="shared" si="20"/>
        <v>7</v>
      </c>
    </row>
    <row r="13" spans="1:47" x14ac:dyDescent="0.2">
      <c r="D13" s="3" t="s">
        <v>16</v>
      </c>
      <c r="E13" s="1">
        <f t="shared" si="1"/>
        <v>13</v>
      </c>
      <c r="F13">
        <v>3</v>
      </c>
      <c r="G13">
        <f t="shared" si="2"/>
        <v>100000</v>
      </c>
      <c r="H13" s="3">
        <v>11</v>
      </c>
      <c r="I13">
        <f t="shared" si="0"/>
        <v>19941</v>
      </c>
      <c r="J13">
        <v>6647</v>
      </c>
      <c r="K13">
        <f t="shared" si="3"/>
        <v>69175</v>
      </c>
      <c r="L13">
        <f t="shared" si="4"/>
        <v>10.406950503986762</v>
      </c>
      <c r="M13" s="5">
        <f t="shared" si="5"/>
        <v>10</v>
      </c>
      <c r="N13" s="5">
        <f t="shared" si="6"/>
        <v>11</v>
      </c>
      <c r="U13" s="3" t="s">
        <v>16</v>
      </c>
      <c r="V13" s="1">
        <f t="shared" si="7"/>
        <v>13</v>
      </c>
      <c r="W13">
        <v>3</v>
      </c>
      <c r="X13">
        <f t="shared" si="8"/>
        <v>100000</v>
      </c>
      <c r="Y13" s="3">
        <v>6</v>
      </c>
      <c r="Z13">
        <f t="shared" si="9"/>
        <v>15585</v>
      </c>
      <c r="AA13">
        <v>5195</v>
      </c>
      <c r="AB13">
        <f t="shared" si="10"/>
        <v>26478.799999999999</v>
      </c>
      <c r="AC13">
        <f t="shared" si="11"/>
        <v>5.0969778633301246</v>
      </c>
      <c r="AD13" s="5">
        <f t="shared" si="12"/>
        <v>5</v>
      </c>
      <c r="AE13" s="5">
        <f t="shared" si="13"/>
        <v>6</v>
      </c>
      <c r="AK13" s="3" t="s">
        <v>16</v>
      </c>
      <c r="AL13" s="1">
        <f t="shared" si="14"/>
        <v>13</v>
      </c>
      <c r="AM13">
        <v>4</v>
      </c>
      <c r="AN13">
        <f t="shared" si="15"/>
        <v>100000</v>
      </c>
      <c r="AO13" s="3">
        <v>7</v>
      </c>
      <c r="AP13">
        <f t="shared" si="16"/>
        <v>28028</v>
      </c>
      <c r="AQ13">
        <v>7007</v>
      </c>
      <c r="AR13">
        <f t="shared" si="17"/>
        <v>47479.199999999997</v>
      </c>
      <c r="AS13">
        <f t="shared" si="18"/>
        <v>6.7759668902526045</v>
      </c>
      <c r="AT13" s="5">
        <f t="shared" si="19"/>
        <v>6</v>
      </c>
      <c r="AU13" s="5">
        <f t="shared" si="20"/>
        <v>7</v>
      </c>
    </row>
    <row r="14" spans="1:47" x14ac:dyDescent="0.2">
      <c r="D14" s="3" t="s">
        <v>17</v>
      </c>
      <c r="E14" s="1">
        <f t="shared" si="1"/>
        <v>13</v>
      </c>
      <c r="F14">
        <v>2</v>
      </c>
      <c r="G14">
        <f t="shared" si="2"/>
        <v>100000</v>
      </c>
      <c r="H14" s="3">
        <v>11</v>
      </c>
      <c r="I14">
        <f t="shared" si="0"/>
        <v>12780</v>
      </c>
      <c r="J14">
        <v>6390</v>
      </c>
      <c r="K14">
        <f t="shared" si="3"/>
        <v>69175</v>
      </c>
      <c r="L14">
        <f t="shared" si="4"/>
        <v>10.825508607198747</v>
      </c>
      <c r="M14" s="5">
        <f t="shared" si="5"/>
        <v>10</v>
      </c>
      <c r="N14" s="5">
        <f t="shared" si="6"/>
        <v>11</v>
      </c>
      <c r="U14" s="3" t="s">
        <v>17</v>
      </c>
      <c r="V14" s="1">
        <f t="shared" si="7"/>
        <v>13</v>
      </c>
      <c r="W14">
        <v>2</v>
      </c>
      <c r="X14">
        <f t="shared" si="8"/>
        <v>100000</v>
      </c>
      <c r="Y14" s="3">
        <v>5</v>
      </c>
      <c r="Z14">
        <f t="shared" si="9"/>
        <v>10724</v>
      </c>
      <c r="AA14">
        <v>5362</v>
      </c>
      <c r="AB14">
        <f t="shared" si="10"/>
        <v>26478.799999999999</v>
      </c>
      <c r="AC14">
        <f t="shared" si="11"/>
        <v>4.9382320029839608</v>
      </c>
      <c r="AD14" s="5">
        <f t="shared" si="12"/>
        <v>4</v>
      </c>
      <c r="AE14" s="5">
        <f t="shared" si="13"/>
        <v>5</v>
      </c>
      <c r="AK14" s="3" t="s">
        <v>17</v>
      </c>
      <c r="AL14" s="1">
        <f t="shared" si="14"/>
        <v>13</v>
      </c>
      <c r="AM14">
        <v>2</v>
      </c>
      <c r="AN14">
        <f t="shared" si="15"/>
        <v>100000</v>
      </c>
      <c r="AO14" s="3">
        <v>7</v>
      </c>
      <c r="AP14">
        <f t="shared" si="16"/>
        <v>13638</v>
      </c>
      <c r="AQ14">
        <v>6819</v>
      </c>
      <c r="AR14">
        <f t="shared" si="17"/>
        <v>47479.199999999997</v>
      </c>
      <c r="AS14">
        <f t="shared" si="18"/>
        <v>6.9627804663440385</v>
      </c>
      <c r="AT14" s="5">
        <f t="shared" si="19"/>
        <v>6</v>
      </c>
      <c r="AU14" s="5">
        <f t="shared" si="20"/>
        <v>7</v>
      </c>
    </row>
    <row r="15" spans="1:47" x14ac:dyDescent="0.2">
      <c r="D15" s="3" t="s">
        <v>18</v>
      </c>
      <c r="E15" s="1">
        <f t="shared" si="1"/>
        <v>13</v>
      </c>
      <c r="F15">
        <v>1</v>
      </c>
      <c r="G15">
        <f t="shared" si="2"/>
        <v>100000</v>
      </c>
      <c r="H15" s="3">
        <v>12</v>
      </c>
      <c r="I15">
        <f t="shared" si="0"/>
        <v>6097</v>
      </c>
      <c r="J15">
        <v>6097</v>
      </c>
      <c r="K15">
        <f t="shared" si="3"/>
        <v>69175</v>
      </c>
      <c r="L15">
        <f t="shared" si="4"/>
        <v>11.345743808430376</v>
      </c>
      <c r="M15" s="5">
        <f t="shared" si="5"/>
        <v>11</v>
      </c>
      <c r="N15" s="5">
        <f t="shared" si="6"/>
        <v>12</v>
      </c>
      <c r="U15" s="3" t="s">
        <v>18</v>
      </c>
      <c r="V15" s="1">
        <f t="shared" si="7"/>
        <v>13</v>
      </c>
      <c r="W15">
        <v>1</v>
      </c>
      <c r="X15">
        <f t="shared" si="8"/>
        <v>100000</v>
      </c>
      <c r="Y15" s="3">
        <v>5</v>
      </c>
      <c r="Z15">
        <f t="shared" si="9"/>
        <v>5576</v>
      </c>
      <c r="AA15">
        <v>5576</v>
      </c>
      <c r="AB15">
        <f t="shared" si="10"/>
        <v>26478.799999999999</v>
      </c>
      <c r="AC15">
        <f t="shared" si="11"/>
        <v>4.7487087517934006</v>
      </c>
      <c r="AD15" s="5">
        <f t="shared" si="12"/>
        <v>4</v>
      </c>
      <c r="AE15" s="5">
        <f t="shared" si="13"/>
        <v>5</v>
      </c>
      <c r="AK15" s="3" t="s">
        <v>18</v>
      </c>
      <c r="AL15" s="1">
        <f t="shared" si="14"/>
        <v>13</v>
      </c>
      <c r="AM15">
        <v>1</v>
      </c>
      <c r="AN15">
        <f t="shared" si="15"/>
        <v>100000</v>
      </c>
      <c r="AO15" s="3">
        <v>8</v>
      </c>
      <c r="AP15">
        <f t="shared" si="16"/>
        <v>6386</v>
      </c>
      <c r="AQ15">
        <v>6386</v>
      </c>
      <c r="AR15">
        <f t="shared" si="17"/>
        <v>47479.199999999997</v>
      </c>
      <c r="AS15">
        <f t="shared" si="18"/>
        <v>7.4348888192922011</v>
      </c>
      <c r="AT15" s="5">
        <f t="shared" si="19"/>
        <v>7</v>
      </c>
      <c r="AU15" s="5">
        <f t="shared" si="20"/>
        <v>8</v>
      </c>
    </row>
    <row r="16" spans="1:47" x14ac:dyDescent="0.2">
      <c r="F16" t="s">
        <v>20</v>
      </c>
      <c r="I16">
        <f>SUM(I6:I15)</f>
        <v>691750</v>
      </c>
      <c r="J16">
        <f>SUM(J6:J15)</f>
        <v>56891</v>
      </c>
      <c r="W16" t="s">
        <v>20</v>
      </c>
      <c r="Z16">
        <f>SUM(Z6:Z15)</f>
        <v>264788</v>
      </c>
      <c r="AA16">
        <f>SUM(AA6:AA15)</f>
        <v>37005</v>
      </c>
      <c r="AM16" t="s">
        <v>20</v>
      </c>
      <c r="AP16">
        <f>SUM(AP6:AP15)</f>
        <v>474792</v>
      </c>
      <c r="AQ16">
        <f>SUM(AQ6:AQ15)</f>
        <v>61120</v>
      </c>
    </row>
    <row r="18" spans="1:47" x14ac:dyDescent="0.2">
      <c r="A18" t="s">
        <v>55</v>
      </c>
    </row>
    <row r="19" spans="1:47" x14ac:dyDescent="0.2">
      <c r="A19" t="s">
        <v>6</v>
      </c>
      <c r="B19" s="2">
        <v>1000000</v>
      </c>
      <c r="D19" t="s">
        <v>7</v>
      </c>
      <c r="R19" t="s">
        <v>6</v>
      </c>
      <c r="S19" s="2">
        <v>1000000</v>
      </c>
      <c r="U19" t="s">
        <v>7</v>
      </c>
      <c r="AH19" t="s">
        <v>6</v>
      </c>
      <c r="AI19" s="2">
        <v>1000000</v>
      </c>
      <c r="AK19" t="s">
        <v>7</v>
      </c>
    </row>
    <row r="20" spans="1:47" x14ac:dyDescent="0.2">
      <c r="E20" t="s">
        <v>4</v>
      </c>
      <c r="F20" t="s">
        <v>5</v>
      </c>
      <c r="G20" t="s">
        <v>77</v>
      </c>
      <c r="H20" t="s">
        <v>21</v>
      </c>
      <c r="I20" t="s">
        <v>19</v>
      </c>
      <c r="J20" t="s">
        <v>8</v>
      </c>
      <c r="K20" t="s">
        <v>22</v>
      </c>
      <c r="V20" t="s">
        <v>4</v>
      </c>
      <c r="W20" t="s">
        <v>5</v>
      </c>
      <c r="X20" t="s">
        <v>77</v>
      </c>
      <c r="Y20" t="s">
        <v>21</v>
      </c>
      <c r="Z20" t="s">
        <v>19</v>
      </c>
      <c r="AA20" t="s">
        <v>8</v>
      </c>
      <c r="AB20" t="s">
        <v>22</v>
      </c>
      <c r="AL20" t="s">
        <v>4</v>
      </c>
      <c r="AM20" t="s">
        <v>5</v>
      </c>
      <c r="AN20" t="s">
        <v>77</v>
      </c>
      <c r="AO20" t="s">
        <v>21</v>
      </c>
      <c r="AP20" t="s">
        <v>19</v>
      </c>
      <c r="AQ20" t="s">
        <v>8</v>
      </c>
      <c r="AR20" t="s">
        <v>22</v>
      </c>
    </row>
    <row r="21" spans="1:47" x14ac:dyDescent="0.2">
      <c r="D21" s="3" t="s">
        <v>9</v>
      </c>
      <c r="E21" s="1">
        <f>ROUNDUP(LOG(J21,2), 0)-3</f>
        <v>9</v>
      </c>
      <c r="F21" s="3">
        <v>49</v>
      </c>
      <c r="G21">
        <f>B$4/10</f>
        <v>100000</v>
      </c>
      <c r="H21" s="3">
        <v>26</v>
      </c>
      <c r="I21">
        <f t="shared" ref="I21:I30" si="21">F21*J21</f>
        <v>105497</v>
      </c>
      <c r="J21">
        <v>2153</v>
      </c>
      <c r="K21">
        <f>I$31/10</f>
        <v>55283.1</v>
      </c>
      <c r="L21">
        <f>K21/J21</f>
        <v>25.677241058987459</v>
      </c>
      <c r="M21" s="5">
        <f>_xlfn.FLOOR.PRECISE(L21)</f>
        <v>25</v>
      </c>
      <c r="N21" s="5">
        <f>ROUNDUP(L21,0)</f>
        <v>26</v>
      </c>
      <c r="U21" s="3" t="s">
        <v>9</v>
      </c>
      <c r="V21" s="1">
        <f>ROUNDUP(LOG(AA21,2), 0)-3</f>
        <v>7</v>
      </c>
      <c r="W21" s="3">
        <v>38</v>
      </c>
      <c r="X21">
        <f>S$4/10</f>
        <v>100000</v>
      </c>
      <c r="Y21" s="3">
        <v>35</v>
      </c>
      <c r="Z21">
        <f>W21*AA21</f>
        <v>26752</v>
      </c>
      <c r="AA21">
        <v>704</v>
      </c>
      <c r="AB21">
        <f>Z$31/10</f>
        <v>24023.3</v>
      </c>
      <c r="AC21">
        <f>AB21/AA21</f>
        <v>34.124005681818183</v>
      </c>
      <c r="AD21" s="5">
        <f>_xlfn.FLOOR.PRECISE(AC21)</f>
        <v>34</v>
      </c>
      <c r="AE21" s="5">
        <f>ROUNDUP(AC21,0)</f>
        <v>35</v>
      </c>
      <c r="AK21" s="3" t="s">
        <v>9</v>
      </c>
      <c r="AL21" s="1">
        <f>ROUNDUP(LOG(AQ21,2), 0)-3</f>
        <v>9</v>
      </c>
      <c r="AM21" s="3">
        <v>37</v>
      </c>
      <c r="AN21">
        <f>AI$4/10</f>
        <v>100000</v>
      </c>
      <c r="AO21" s="3">
        <v>24</v>
      </c>
      <c r="AP21">
        <f>AM21*AQ21</f>
        <v>83509</v>
      </c>
      <c r="AQ21">
        <v>2257</v>
      </c>
      <c r="AR21">
        <f>AP$31/10</f>
        <v>53748.1</v>
      </c>
      <c r="AS21">
        <f>AR21/AQ21</f>
        <v>23.813956579530348</v>
      </c>
      <c r="AT21" s="5">
        <f>_xlfn.FLOOR.PRECISE(AS21)</f>
        <v>23</v>
      </c>
      <c r="AU21" s="5">
        <f>ROUNDUP(AS21,0)</f>
        <v>24</v>
      </c>
    </row>
    <row r="22" spans="1:47" x14ac:dyDescent="0.2">
      <c r="D22" s="3" t="s">
        <v>10</v>
      </c>
      <c r="E22" s="1">
        <f t="shared" ref="E22:E30" si="22">ROUNDUP(LOG(J22,2), 0)-3</f>
        <v>10</v>
      </c>
      <c r="F22" s="3">
        <v>30</v>
      </c>
      <c r="G22">
        <f t="shared" ref="G22:G30" si="23">B$4/10</f>
        <v>100000</v>
      </c>
      <c r="H22" s="3">
        <v>14</v>
      </c>
      <c r="I22">
        <f t="shared" si="21"/>
        <v>123180</v>
      </c>
      <c r="J22">
        <v>4106</v>
      </c>
      <c r="K22">
        <f t="shared" ref="K22:K30" si="24">I$31/10</f>
        <v>55283.1</v>
      </c>
      <c r="L22">
        <f t="shared" ref="L22:L30" si="25">K22/J22</f>
        <v>13.463979542133464</v>
      </c>
      <c r="M22" s="5">
        <f t="shared" ref="M22:M30" si="26">_xlfn.FLOOR.PRECISE(L22)</f>
        <v>13</v>
      </c>
      <c r="N22" s="5">
        <f t="shared" ref="N22:N30" si="27">ROUNDUP(L22,0)</f>
        <v>14</v>
      </c>
      <c r="U22" s="3" t="s">
        <v>10</v>
      </c>
      <c r="V22" s="1">
        <f t="shared" ref="V22:V30" si="28">ROUNDUP(LOG(AA22,2), 0)-3</f>
        <v>8</v>
      </c>
      <c r="W22" s="3">
        <v>22</v>
      </c>
      <c r="X22">
        <f t="shared" ref="X22:X30" si="29">S$4/10</f>
        <v>100000</v>
      </c>
      <c r="Y22" s="3">
        <v>16</v>
      </c>
      <c r="Z22">
        <f t="shared" ref="Z22:Z30" si="30">W22*AA22</f>
        <v>34496</v>
      </c>
      <c r="AA22">
        <v>1568</v>
      </c>
      <c r="AB22">
        <f t="shared" ref="AB22:AB30" si="31">Z$31/10</f>
        <v>24023.3</v>
      </c>
      <c r="AC22">
        <f>AB22/AA22</f>
        <v>15.320982142857142</v>
      </c>
      <c r="AD22" s="5">
        <f t="shared" ref="AD22:AD30" si="32">_xlfn.FLOOR.PRECISE(AC22)</f>
        <v>15</v>
      </c>
      <c r="AE22" s="5">
        <f t="shared" ref="AE22:AE30" si="33">ROUNDUP(AC22,0)</f>
        <v>16</v>
      </c>
      <c r="AK22" s="3" t="s">
        <v>10</v>
      </c>
      <c r="AL22" s="1">
        <f t="shared" ref="AL22:AL30" si="34">ROUNDUP(LOG(AQ22,2), 0)-3</f>
        <v>10</v>
      </c>
      <c r="AM22" s="3">
        <v>20</v>
      </c>
      <c r="AN22">
        <f t="shared" ref="AN22:AN30" si="35">AI$4/10</f>
        <v>100000</v>
      </c>
      <c r="AO22" s="3">
        <v>13</v>
      </c>
      <c r="AP22">
        <f t="shared" ref="AP22:AP30" si="36">AM22*AQ22</f>
        <v>87000</v>
      </c>
      <c r="AQ22">
        <v>4350</v>
      </c>
      <c r="AR22">
        <f t="shared" ref="AR22:AR30" si="37">AP$31/10</f>
        <v>53748.1</v>
      </c>
      <c r="AS22">
        <f t="shared" ref="AS22:AS30" si="38">AR22/AQ22</f>
        <v>12.355885057471264</v>
      </c>
      <c r="AT22" s="5">
        <f t="shared" ref="AT22:AT30" si="39">_xlfn.FLOOR.PRECISE(AS22)</f>
        <v>12</v>
      </c>
      <c r="AU22" s="5">
        <f t="shared" ref="AU22:AU30" si="40">ROUNDUP(AS22,0)</f>
        <v>13</v>
      </c>
    </row>
    <row r="23" spans="1:47" x14ac:dyDescent="0.2">
      <c r="D23" s="3" t="s">
        <v>11</v>
      </c>
      <c r="E23" s="1">
        <f t="shared" si="22"/>
        <v>10</v>
      </c>
      <c r="F23" s="3">
        <v>16</v>
      </c>
      <c r="G23">
        <f t="shared" si="23"/>
        <v>100000</v>
      </c>
      <c r="H23" s="3">
        <v>11</v>
      </c>
      <c r="I23">
        <f t="shared" si="21"/>
        <v>84432</v>
      </c>
      <c r="J23">
        <v>5277</v>
      </c>
      <c r="K23">
        <f t="shared" si="24"/>
        <v>55283.1</v>
      </c>
      <c r="L23">
        <f t="shared" si="25"/>
        <v>10.476236498010232</v>
      </c>
      <c r="M23" s="5">
        <f t="shared" si="26"/>
        <v>10</v>
      </c>
      <c r="N23" s="5">
        <f t="shared" si="27"/>
        <v>11</v>
      </c>
      <c r="U23" s="3" t="s">
        <v>11</v>
      </c>
      <c r="V23" s="1">
        <f t="shared" si="28"/>
        <v>9</v>
      </c>
      <c r="W23" s="3">
        <v>15</v>
      </c>
      <c r="X23">
        <f t="shared" si="29"/>
        <v>100000</v>
      </c>
      <c r="Y23" s="3">
        <v>11</v>
      </c>
      <c r="Z23">
        <f t="shared" si="30"/>
        <v>35190</v>
      </c>
      <c r="AA23">
        <v>2346</v>
      </c>
      <c r="AB23">
        <f t="shared" si="31"/>
        <v>24023.3</v>
      </c>
      <c r="AC23">
        <f t="shared" ref="AC23:AC30" si="41">AB23/AA23</f>
        <v>10.240110826939471</v>
      </c>
      <c r="AD23" s="5">
        <f t="shared" si="32"/>
        <v>10</v>
      </c>
      <c r="AE23" s="5">
        <f t="shared" si="33"/>
        <v>11</v>
      </c>
      <c r="AK23" s="3" t="s">
        <v>11</v>
      </c>
      <c r="AL23" s="1">
        <f t="shared" si="34"/>
        <v>10</v>
      </c>
      <c r="AM23" s="3">
        <v>15</v>
      </c>
      <c r="AN23">
        <f t="shared" si="35"/>
        <v>100000</v>
      </c>
      <c r="AO23" s="3">
        <v>10</v>
      </c>
      <c r="AP23">
        <f t="shared" si="36"/>
        <v>85365</v>
      </c>
      <c r="AQ23">
        <v>5691</v>
      </c>
      <c r="AR23">
        <f t="shared" si="37"/>
        <v>53748.1</v>
      </c>
      <c r="AS23">
        <f t="shared" si="38"/>
        <v>9.4444034440344407</v>
      </c>
      <c r="AT23" s="5">
        <f t="shared" si="39"/>
        <v>9</v>
      </c>
      <c r="AU23" s="5">
        <f t="shared" si="40"/>
        <v>10</v>
      </c>
    </row>
    <row r="24" spans="1:47" x14ac:dyDescent="0.2">
      <c r="D24" s="3" t="s">
        <v>12</v>
      </c>
      <c r="E24" s="1">
        <f t="shared" si="22"/>
        <v>10</v>
      </c>
      <c r="F24">
        <v>12</v>
      </c>
      <c r="G24">
        <f t="shared" si="23"/>
        <v>100000</v>
      </c>
      <c r="H24" s="3">
        <v>9</v>
      </c>
      <c r="I24">
        <f t="shared" si="21"/>
        <v>74016</v>
      </c>
      <c r="J24">
        <v>6168</v>
      </c>
      <c r="K24">
        <f t="shared" si="24"/>
        <v>55283.1</v>
      </c>
      <c r="L24">
        <f t="shared" si="25"/>
        <v>8.9628891050583661</v>
      </c>
      <c r="M24" s="5">
        <f t="shared" si="26"/>
        <v>8</v>
      </c>
      <c r="N24" s="5">
        <f t="shared" si="27"/>
        <v>9</v>
      </c>
      <c r="U24" s="3" t="s">
        <v>12</v>
      </c>
      <c r="V24" s="1">
        <f t="shared" si="28"/>
        <v>9</v>
      </c>
      <c r="W24">
        <v>10</v>
      </c>
      <c r="X24">
        <f t="shared" si="29"/>
        <v>100000</v>
      </c>
      <c r="Y24" s="3">
        <v>8</v>
      </c>
      <c r="Z24">
        <f t="shared" si="30"/>
        <v>31490</v>
      </c>
      <c r="AA24">
        <v>3149</v>
      </c>
      <c r="AB24">
        <f t="shared" si="31"/>
        <v>24023.3</v>
      </c>
      <c r="AC24">
        <f t="shared" si="41"/>
        <v>7.6288663067640519</v>
      </c>
      <c r="AD24" s="5">
        <f t="shared" si="32"/>
        <v>7</v>
      </c>
      <c r="AE24" s="5">
        <f t="shared" si="33"/>
        <v>8</v>
      </c>
      <c r="AK24" s="3" t="s">
        <v>12</v>
      </c>
      <c r="AL24" s="1">
        <f t="shared" si="34"/>
        <v>10</v>
      </c>
      <c r="AM24">
        <v>11</v>
      </c>
      <c r="AN24">
        <f t="shared" si="35"/>
        <v>100000</v>
      </c>
      <c r="AO24" s="3">
        <v>9</v>
      </c>
      <c r="AP24">
        <f t="shared" si="36"/>
        <v>73117</v>
      </c>
      <c r="AQ24">
        <v>6647</v>
      </c>
      <c r="AR24">
        <f t="shared" si="37"/>
        <v>53748.1</v>
      </c>
      <c r="AS24">
        <f t="shared" si="38"/>
        <v>8.0860689032646302</v>
      </c>
      <c r="AT24" s="5">
        <f t="shared" si="39"/>
        <v>8</v>
      </c>
      <c r="AU24" s="5">
        <f t="shared" si="40"/>
        <v>9</v>
      </c>
    </row>
    <row r="25" spans="1:47" x14ac:dyDescent="0.2">
      <c r="D25" s="3" t="s">
        <v>13</v>
      </c>
      <c r="E25" s="1">
        <f t="shared" si="22"/>
        <v>10</v>
      </c>
      <c r="F25">
        <v>8</v>
      </c>
      <c r="G25">
        <f t="shared" si="23"/>
        <v>100000</v>
      </c>
      <c r="H25" s="3">
        <v>9</v>
      </c>
      <c r="I25">
        <f t="shared" si="21"/>
        <v>52944</v>
      </c>
      <c r="J25">
        <v>6618</v>
      </c>
      <c r="K25">
        <f t="shared" si="24"/>
        <v>55283.1</v>
      </c>
      <c r="L25">
        <f t="shared" si="25"/>
        <v>8.3534451495920212</v>
      </c>
      <c r="M25" s="5">
        <f t="shared" si="26"/>
        <v>8</v>
      </c>
      <c r="N25" s="5">
        <f t="shared" si="27"/>
        <v>9</v>
      </c>
      <c r="U25" s="3" t="s">
        <v>13</v>
      </c>
      <c r="V25" s="1">
        <f t="shared" si="28"/>
        <v>9</v>
      </c>
      <c r="W25">
        <v>9</v>
      </c>
      <c r="X25">
        <f t="shared" si="29"/>
        <v>100000</v>
      </c>
      <c r="Y25" s="3">
        <v>7</v>
      </c>
      <c r="Z25">
        <f t="shared" si="30"/>
        <v>34362</v>
      </c>
      <c r="AA25">
        <v>3818</v>
      </c>
      <c r="AB25">
        <f t="shared" si="31"/>
        <v>24023.3</v>
      </c>
      <c r="AC25">
        <f t="shared" si="41"/>
        <v>6.2921162912519639</v>
      </c>
      <c r="AD25" s="5">
        <f t="shared" si="32"/>
        <v>6</v>
      </c>
      <c r="AE25" s="5">
        <f t="shared" si="33"/>
        <v>7</v>
      </c>
      <c r="AK25" s="3" t="s">
        <v>13</v>
      </c>
      <c r="AL25" s="1">
        <f t="shared" si="34"/>
        <v>10</v>
      </c>
      <c r="AM25">
        <v>10</v>
      </c>
      <c r="AN25">
        <f t="shared" si="35"/>
        <v>100000</v>
      </c>
      <c r="AO25" s="3">
        <v>8</v>
      </c>
      <c r="AP25">
        <f t="shared" si="36"/>
        <v>71730</v>
      </c>
      <c r="AQ25">
        <v>7173</v>
      </c>
      <c r="AR25">
        <f t="shared" si="37"/>
        <v>53748.1</v>
      </c>
      <c r="AS25">
        <f t="shared" si="38"/>
        <v>7.4931130628746683</v>
      </c>
      <c r="AT25" s="5">
        <f t="shared" si="39"/>
        <v>7</v>
      </c>
      <c r="AU25" s="5">
        <f t="shared" si="40"/>
        <v>8</v>
      </c>
    </row>
    <row r="26" spans="1:47" x14ac:dyDescent="0.2">
      <c r="D26" s="3" t="s">
        <v>14</v>
      </c>
      <c r="E26" s="1">
        <f t="shared" si="22"/>
        <v>10</v>
      </c>
      <c r="F26">
        <v>6</v>
      </c>
      <c r="G26">
        <f t="shared" si="23"/>
        <v>100000</v>
      </c>
      <c r="H26" s="3">
        <v>9</v>
      </c>
      <c r="I26">
        <f t="shared" si="21"/>
        <v>40614</v>
      </c>
      <c r="J26">
        <v>6769</v>
      </c>
      <c r="K26">
        <f t="shared" si="24"/>
        <v>55283.1</v>
      </c>
      <c r="L26">
        <f t="shared" si="25"/>
        <v>8.1671000147732311</v>
      </c>
      <c r="M26" s="5">
        <f t="shared" si="26"/>
        <v>8</v>
      </c>
      <c r="N26" s="5">
        <f t="shared" si="27"/>
        <v>9</v>
      </c>
      <c r="U26" s="3" t="s">
        <v>14</v>
      </c>
      <c r="V26" s="1">
        <f t="shared" si="28"/>
        <v>10</v>
      </c>
      <c r="W26">
        <v>6</v>
      </c>
      <c r="X26">
        <f t="shared" si="29"/>
        <v>100000</v>
      </c>
      <c r="Y26" s="3">
        <v>6</v>
      </c>
      <c r="Z26">
        <f t="shared" si="30"/>
        <v>26730</v>
      </c>
      <c r="AA26">
        <v>4455</v>
      </c>
      <c r="AB26">
        <f t="shared" si="31"/>
        <v>24023.3</v>
      </c>
      <c r="AC26">
        <f t="shared" si="41"/>
        <v>5.3924354657687985</v>
      </c>
      <c r="AD26" s="5">
        <f t="shared" si="32"/>
        <v>5</v>
      </c>
      <c r="AE26" s="5">
        <f t="shared" si="33"/>
        <v>6</v>
      </c>
      <c r="AK26" s="3" t="s">
        <v>14</v>
      </c>
      <c r="AL26" s="1">
        <f t="shared" si="34"/>
        <v>10</v>
      </c>
      <c r="AM26">
        <v>7</v>
      </c>
      <c r="AN26">
        <f t="shared" si="35"/>
        <v>100000</v>
      </c>
      <c r="AO26" s="3">
        <v>8</v>
      </c>
      <c r="AP26">
        <f t="shared" si="36"/>
        <v>51653</v>
      </c>
      <c r="AQ26">
        <v>7379</v>
      </c>
      <c r="AR26">
        <f t="shared" si="37"/>
        <v>53748.1</v>
      </c>
      <c r="AS26">
        <f t="shared" si="38"/>
        <v>7.283927361431088</v>
      </c>
      <c r="AT26" s="5">
        <f t="shared" si="39"/>
        <v>7</v>
      </c>
      <c r="AU26" s="5">
        <f t="shared" si="40"/>
        <v>8</v>
      </c>
    </row>
    <row r="27" spans="1:47" x14ac:dyDescent="0.2">
      <c r="D27" s="3" t="s">
        <v>15</v>
      </c>
      <c r="E27" s="1">
        <f t="shared" si="22"/>
        <v>10</v>
      </c>
      <c r="F27">
        <v>5</v>
      </c>
      <c r="G27">
        <f t="shared" si="23"/>
        <v>100000</v>
      </c>
      <c r="H27" s="3">
        <v>9</v>
      </c>
      <c r="I27">
        <f t="shared" si="21"/>
        <v>33330</v>
      </c>
      <c r="J27">
        <v>6666</v>
      </c>
      <c r="K27">
        <f t="shared" si="24"/>
        <v>55283.1</v>
      </c>
      <c r="L27">
        <f t="shared" si="25"/>
        <v>8.2932943294329426</v>
      </c>
      <c r="M27" s="5">
        <f t="shared" si="26"/>
        <v>8</v>
      </c>
      <c r="N27" s="5">
        <f t="shared" si="27"/>
        <v>9</v>
      </c>
      <c r="U27" s="3" t="s">
        <v>15</v>
      </c>
      <c r="V27" s="1">
        <f t="shared" si="28"/>
        <v>10</v>
      </c>
      <c r="W27">
        <v>4</v>
      </c>
      <c r="X27">
        <f t="shared" si="29"/>
        <v>100000</v>
      </c>
      <c r="Y27" s="3">
        <v>5</v>
      </c>
      <c r="Z27">
        <f t="shared" si="30"/>
        <v>19328</v>
      </c>
      <c r="AA27">
        <v>4832</v>
      </c>
      <c r="AB27">
        <f t="shared" si="31"/>
        <v>24023.3</v>
      </c>
      <c r="AC27">
        <f t="shared" si="41"/>
        <v>4.9717094370860924</v>
      </c>
      <c r="AD27" s="5">
        <f t="shared" si="32"/>
        <v>4</v>
      </c>
      <c r="AE27" s="5">
        <f t="shared" si="33"/>
        <v>5</v>
      </c>
      <c r="AK27" s="3" t="s">
        <v>15</v>
      </c>
      <c r="AL27" s="1">
        <f t="shared" si="34"/>
        <v>10</v>
      </c>
      <c r="AM27">
        <v>5</v>
      </c>
      <c r="AN27">
        <f t="shared" si="35"/>
        <v>100000</v>
      </c>
      <c r="AO27" s="3">
        <v>8</v>
      </c>
      <c r="AP27">
        <f t="shared" si="36"/>
        <v>37055</v>
      </c>
      <c r="AQ27">
        <v>7411</v>
      </c>
      <c r="AR27">
        <f t="shared" si="37"/>
        <v>53748.1</v>
      </c>
      <c r="AS27">
        <f t="shared" si="38"/>
        <v>7.2524760491161784</v>
      </c>
      <c r="AT27" s="5">
        <f t="shared" si="39"/>
        <v>7</v>
      </c>
      <c r="AU27" s="5">
        <f t="shared" si="40"/>
        <v>8</v>
      </c>
    </row>
    <row r="28" spans="1:47" x14ac:dyDescent="0.2">
      <c r="D28" s="3" t="s">
        <v>16</v>
      </c>
      <c r="E28" s="1">
        <f t="shared" si="22"/>
        <v>10</v>
      </c>
      <c r="F28">
        <v>3</v>
      </c>
      <c r="G28">
        <f t="shared" si="23"/>
        <v>100000</v>
      </c>
      <c r="H28" s="3">
        <v>9</v>
      </c>
      <c r="I28">
        <f t="shared" si="21"/>
        <v>19941</v>
      </c>
      <c r="J28">
        <v>6647</v>
      </c>
      <c r="K28">
        <f t="shared" si="24"/>
        <v>55283.1</v>
      </c>
      <c r="L28">
        <f t="shared" si="25"/>
        <v>8.3170001504438087</v>
      </c>
      <c r="M28" s="5">
        <f t="shared" si="26"/>
        <v>8</v>
      </c>
      <c r="N28" s="5">
        <f t="shared" si="27"/>
        <v>9</v>
      </c>
      <c r="U28" s="3" t="s">
        <v>16</v>
      </c>
      <c r="V28" s="1">
        <f t="shared" si="28"/>
        <v>10</v>
      </c>
      <c r="W28">
        <v>3</v>
      </c>
      <c r="X28">
        <f t="shared" si="29"/>
        <v>100000</v>
      </c>
      <c r="Y28" s="3">
        <v>5</v>
      </c>
      <c r="Z28">
        <f t="shared" si="30"/>
        <v>15585</v>
      </c>
      <c r="AA28">
        <v>5195</v>
      </c>
      <c r="AB28">
        <f t="shared" si="31"/>
        <v>24023.3</v>
      </c>
      <c r="AC28">
        <f t="shared" si="41"/>
        <v>4.6243118383060633</v>
      </c>
      <c r="AD28" s="5">
        <f t="shared" si="32"/>
        <v>4</v>
      </c>
      <c r="AE28" s="5">
        <f t="shared" si="33"/>
        <v>5</v>
      </c>
      <c r="AK28" s="3" t="s">
        <v>16</v>
      </c>
      <c r="AL28" s="1">
        <f t="shared" si="34"/>
        <v>10</v>
      </c>
      <c r="AM28">
        <v>4</v>
      </c>
      <c r="AN28">
        <f t="shared" si="35"/>
        <v>100000</v>
      </c>
      <c r="AO28" s="3">
        <v>8</v>
      </c>
      <c r="AP28">
        <f t="shared" si="36"/>
        <v>28028</v>
      </c>
      <c r="AQ28">
        <v>7007</v>
      </c>
      <c r="AR28">
        <f t="shared" si="37"/>
        <v>53748.1</v>
      </c>
      <c r="AS28">
        <f t="shared" si="38"/>
        <v>7.6706293706293707</v>
      </c>
      <c r="AT28" s="5">
        <f t="shared" si="39"/>
        <v>7</v>
      </c>
      <c r="AU28" s="5">
        <f t="shared" si="40"/>
        <v>8</v>
      </c>
    </row>
    <row r="29" spans="1:47" x14ac:dyDescent="0.2">
      <c r="D29" s="3" t="s">
        <v>17</v>
      </c>
      <c r="E29" s="1">
        <f t="shared" si="22"/>
        <v>10</v>
      </c>
      <c r="F29">
        <v>2</v>
      </c>
      <c r="G29">
        <f t="shared" si="23"/>
        <v>100000</v>
      </c>
      <c r="H29" s="3">
        <v>9</v>
      </c>
      <c r="I29">
        <f t="shared" si="21"/>
        <v>12780</v>
      </c>
      <c r="J29">
        <v>6390</v>
      </c>
      <c r="K29">
        <f t="shared" si="24"/>
        <v>55283.1</v>
      </c>
      <c r="L29">
        <f t="shared" si="25"/>
        <v>8.651502347417841</v>
      </c>
      <c r="M29" s="5">
        <f t="shared" si="26"/>
        <v>8</v>
      </c>
      <c r="N29" s="5">
        <f t="shared" si="27"/>
        <v>9</v>
      </c>
      <c r="U29" s="3" t="s">
        <v>17</v>
      </c>
      <c r="V29" s="1">
        <f t="shared" si="28"/>
        <v>10</v>
      </c>
      <c r="W29">
        <v>2</v>
      </c>
      <c r="X29">
        <f t="shared" si="29"/>
        <v>100000</v>
      </c>
      <c r="Y29" s="3">
        <v>5</v>
      </c>
      <c r="Z29">
        <f t="shared" si="30"/>
        <v>10724</v>
      </c>
      <c r="AA29">
        <v>5362</v>
      </c>
      <c r="AB29">
        <f t="shared" si="31"/>
        <v>24023.3</v>
      </c>
      <c r="AC29">
        <f t="shared" si="41"/>
        <v>4.4802872062663184</v>
      </c>
      <c r="AD29" s="5">
        <f t="shared" si="32"/>
        <v>4</v>
      </c>
      <c r="AE29" s="5">
        <f t="shared" si="33"/>
        <v>5</v>
      </c>
      <c r="AK29" s="3" t="s">
        <v>17</v>
      </c>
      <c r="AL29" s="1">
        <f t="shared" si="34"/>
        <v>10</v>
      </c>
      <c r="AM29">
        <v>2</v>
      </c>
      <c r="AN29">
        <f t="shared" si="35"/>
        <v>100000</v>
      </c>
      <c r="AO29" s="3">
        <v>8</v>
      </c>
      <c r="AP29">
        <f t="shared" si="36"/>
        <v>13638</v>
      </c>
      <c r="AQ29">
        <v>6819</v>
      </c>
      <c r="AR29">
        <f t="shared" si="37"/>
        <v>53748.1</v>
      </c>
      <c r="AS29">
        <f t="shared" si="38"/>
        <v>7.8821088136090331</v>
      </c>
      <c r="AT29" s="5">
        <f t="shared" si="39"/>
        <v>7</v>
      </c>
      <c r="AU29" s="5">
        <f t="shared" si="40"/>
        <v>8</v>
      </c>
    </row>
    <row r="30" spans="1:47" x14ac:dyDescent="0.2">
      <c r="D30" s="3" t="s">
        <v>18</v>
      </c>
      <c r="E30" s="1">
        <f t="shared" si="22"/>
        <v>10</v>
      </c>
      <c r="F30">
        <v>1</v>
      </c>
      <c r="G30">
        <f t="shared" si="23"/>
        <v>100000</v>
      </c>
      <c r="H30" s="3">
        <v>10</v>
      </c>
      <c r="I30">
        <f t="shared" si="21"/>
        <v>6097</v>
      </c>
      <c r="J30">
        <v>6097</v>
      </c>
      <c r="K30">
        <f t="shared" si="24"/>
        <v>55283.1</v>
      </c>
      <c r="L30">
        <f t="shared" si="25"/>
        <v>9.0672625881581101</v>
      </c>
      <c r="M30" s="5">
        <f t="shared" si="26"/>
        <v>9</v>
      </c>
      <c r="N30" s="5">
        <f t="shared" si="27"/>
        <v>10</v>
      </c>
      <c r="U30" s="3" t="s">
        <v>18</v>
      </c>
      <c r="V30" s="1">
        <f t="shared" si="28"/>
        <v>10</v>
      </c>
      <c r="W30">
        <v>1</v>
      </c>
      <c r="X30">
        <f t="shared" si="29"/>
        <v>100000</v>
      </c>
      <c r="Y30" s="3">
        <v>5</v>
      </c>
      <c r="Z30">
        <f t="shared" si="30"/>
        <v>5576</v>
      </c>
      <c r="AA30">
        <v>5576</v>
      </c>
      <c r="AB30">
        <f t="shared" si="31"/>
        <v>24023.3</v>
      </c>
      <c r="AC30">
        <f t="shared" si="41"/>
        <v>4.30833931133429</v>
      </c>
      <c r="AD30" s="5">
        <f t="shared" si="32"/>
        <v>4</v>
      </c>
      <c r="AE30" s="5">
        <f t="shared" si="33"/>
        <v>5</v>
      </c>
      <c r="AK30" s="3" t="s">
        <v>18</v>
      </c>
      <c r="AL30" s="1">
        <f t="shared" si="34"/>
        <v>10</v>
      </c>
      <c r="AM30">
        <v>1</v>
      </c>
      <c r="AN30">
        <f t="shared" si="35"/>
        <v>100000</v>
      </c>
      <c r="AO30" s="3">
        <v>9</v>
      </c>
      <c r="AP30">
        <f t="shared" si="36"/>
        <v>6386</v>
      </c>
      <c r="AQ30">
        <v>6386</v>
      </c>
      <c r="AR30">
        <f t="shared" si="37"/>
        <v>53748.1</v>
      </c>
      <c r="AS30">
        <f t="shared" si="38"/>
        <v>8.4165518321327895</v>
      </c>
      <c r="AT30" s="5">
        <f t="shared" si="39"/>
        <v>8</v>
      </c>
      <c r="AU30" s="5">
        <f t="shared" si="40"/>
        <v>9</v>
      </c>
    </row>
    <row r="31" spans="1:47" x14ac:dyDescent="0.2">
      <c r="D31" s="3"/>
      <c r="E31" s="1"/>
      <c r="F31" t="s">
        <v>20</v>
      </c>
      <c r="I31">
        <f>SUM(I21:I30)</f>
        <v>552831</v>
      </c>
      <c r="J31">
        <f>SUM(J21:J30)</f>
        <v>56891</v>
      </c>
      <c r="M31" s="5"/>
      <c r="N31" s="5"/>
      <c r="U31" s="3"/>
      <c r="V31" s="1"/>
      <c r="W31" t="s">
        <v>20</v>
      </c>
      <c r="Z31">
        <f>SUM(Z21:Z30)</f>
        <v>240233</v>
      </c>
      <c r="AA31">
        <f>SUM(AA21:AA30)</f>
        <v>37005</v>
      </c>
      <c r="AD31" s="5"/>
      <c r="AE31" s="5"/>
      <c r="AK31" s="3"/>
      <c r="AL31" s="1"/>
      <c r="AM31" t="s">
        <v>20</v>
      </c>
      <c r="AP31">
        <f>SUM(AP21:AP30)</f>
        <v>537481</v>
      </c>
      <c r="AQ31">
        <f>SUM(AQ21:AQ30)</f>
        <v>61120</v>
      </c>
      <c r="AT31" s="5"/>
      <c r="AU31" s="5"/>
    </row>
    <row r="32" spans="1:47" x14ac:dyDescent="0.2">
      <c r="D32" s="3"/>
      <c r="E32" s="1"/>
      <c r="H32" s="3"/>
      <c r="M32" s="5"/>
      <c r="N32" s="5"/>
      <c r="U32" s="3"/>
      <c r="V32" s="1"/>
      <c r="Y32" s="3"/>
      <c r="AD32" s="5"/>
      <c r="AE32" s="5"/>
      <c r="AK32" s="3"/>
      <c r="AL32" s="1"/>
      <c r="AO32" s="3"/>
      <c r="AT32" s="5"/>
      <c r="AU32" s="5"/>
    </row>
    <row r="34" spans="1:47" x14ac:dyDescent="0.2">
      <c r="A34" t="s">
        <v>56</v>
      </c>
    </row>
    <row r="35" spans="1:47" x14ac:dyDescent="0.2">
      <c r="A35" t="s">
        <v>6</v>
      </c>
      <c r="B35" s="2">
        <v>1000000</v>
      </c>
      <c r="D35" t="s">
        <v>7</v>
      </c>
      <c r="R35" t="s">
        <v>6</v>
      </c>
      <c r="S35" s="2">
        <v>1000000</v>
      </c>
      <c r="U35" t="s">
        <v>7</v>
      </c>
      <c r="AH35" t="s">
        <v>6</v>
      </c>
      <c r="AI35" s="2">
        <v>1000000</v>
      </c>
      <c r="AK35" t="s">
        <v>7</v>
      </c>
    </row>
    <row r="36" spans="1:47" x14ac:dyDescent="0.2">
      <c r="E36" t="s">
        <v>4</v>
      </c>
      <c r="F36" t="s">
        <v>5</v>
      </c>
      <c r="G36" t="s">
        <v>77</v>
      </c>
      <c r="H36" t="s">
        <v>21</v>
      </c>
      <c r="I36" t="s">
        <v>19</v>
      </c>
      <c r="J36" t="s">
        <v>8</v>
      </c>
      <c r="K36" t="s">
        <v>22</v>
      </c>
      <c r="V36" t="s">
        <v>4</v>
      </c>
      <c r="W36" t="s">
        <v>5</v>
      </c>
      <c r="X36" t="s">
        <v>77</v>
      </c>
      <c r="Y36" t="s">
        <v>21</v>
      </c>
      <c r="Z36" t="s">
        <v>19</v>
      </c>
      <c r="AA36" t="s">
        <v>8</v>
      </c>
      <c r="AB36" t="s">
        <v>22</v>
      </c>
      <c r="AL36" t="s">
        <v>4</v>
      </c>
      <c r="AM36" t="s">
        <v>5</v>
      </c>
      <c r="AN36" t="s">
        <v>77</v>
      </c>
      <c r="AO36" t="s">
        <v>21</v>
      </c>
      <c r="AP36" t="s">
        <v>19</v>
      </c>
      <c r="AQ36" t="s">
        <v>8</v>
      </c>
      <c r="AR36" t="s">
        <v>22</v>
      </c>
    </row>
    <row r="37" spans="1:47" x14ac:dyDescent="0.2">
      <c r="D37" s="3" t="s">
        <v>9</v>
      </c>
      <c r="E37" s="1">
        <f t="shared" ref="E37:E46" si="42">ROUNDUP(LOG(J37,2), 0) + 3</f>
        <v>15</v>
      </c>
      <c r="F37" s="3">
        <v>126</v>
      </c>
      <c r="G37">
        <f>B$4/10</f>
        <v>100000</v>
      </c>
      <c r="H37" s="3">
        <v>34</v>
      </c>
      <c r="I37">
        <f t="shared" ref="I37:I46" si="43">F37*J37</f>
        <v>271278</v>
      </c>
      <c r="J37">
        <v>2153</v>
      </c>
      <c r="K37">
        <f t="shared" ref="K37:K46" si="44">I$47/10</f>
        <v>72934.7</v>
      </c>
      <c r="L37">
        <f>K37/J37</f>
        <v>33.875847654435667</v>
      </c>
      <c r="M37" s="5">
        <f>_xlfn.FLOOR.PRECISE(L37)</f>
        <v>33</v>
      </c>
      <c r="N37" s="5">
        <f t="shared" ref="N37:N46" si="45">ROUNDUP(L37,0)</f>
        <v>34</v>
      </c>
      <c r="U37" s="3" t="s">
        <v>9</v>
      </c>
      <c r="V37" s="1">
        <f t="shared" ref="V37:V46" si="46">ROUNDUP(LOG(AA37,2), 0) + 3</f>
        <v>13</v>
      </c>
      <c r="W37" s="3">
        <v>198</v>
      </c>
      <c r="X37">
        <f>S$4/10</f>
        <v>100000</v>
      </c>
      <c r="Y37" s="3">
        <v>53</v>
      </c>
      <c r="Z37">
        <f t="shared" ref="Z37:Z46" si="47">W37*AA37</f>
        <v>139392</v>
      </c>
      <c r="AA37">
        <v>704</v>
      </c>
      <c r="AB37">
        <f>Z$47/10</f>
        <v>37061.1</v>
      </c>
      <c r="AC37">
        <f t="shared" ref="AC37:AC46" si="48">AB37/AA37</f>
        <v>52.643607954545452</v>
      </c>
      <c r="AD37" s="5">
        <f t="shared" ref="AD37:AD46" si="49">_xlfn.FLOOR.PRECISE(AC37)</f>
        <v>52</v>
      </c>
      <c r="AE37" s="5">
        <f t="shared" ref="AE37:AE46" si="50">ROUNDUP(AC37,0)</f>
        <v>53</v>
      </c>
      <c r="AK37" s="3" t="s">
        <v>9</v>
      </c>
      <c r="AL37" s="1">
        <f t="shared" ref="AL37:AL46" si="51">ROUNDUP(LOG(AQ37,2), 0) + 3</f>
        <v>15</v>
      </c>
      <c r="AM37" s="3">
        <v>31</v>
      </c>
      <c r="AN37">
        <f>AI$4/10</f>
        <v>100000</v>
      </c>
      <c r="AO37" s="3">
        <v>25</v>
      </c>
      <c r="AP37">
        <f t="shared" ref="AP37:AP46" si="52">AM37*AQ37</f>
        <v>69967</v>
      </c>
      <c r="AQ37">
        <v>2257</v>
      </c>
      <c r="AR37">
        <f t="shared" ref="AR37:AR46" si="53">AP$47/10</f>
        <v>55487.5</v>
      </c>
      <c r="AS37">
        <f t="shared" ref="AS37:AS46" si="54">AR37/AQ37</f>
        <v>24.584625609215774</v>
      </c>
      <c r="AT37" s="5">
        <f t="shared" ref="AT37:AT46" si="55">_xlfn.FLOOR.PRECISE(AS37)</f>
        <v>24</v>
      </c>
      <c r="AU37" s="5">
        <f t="shared" ref="AU37:AU46" si="56">ROUNDUP(AS37,0)</f>
        <v>25</v>
      </c>
    </row>
    <row r="38" spans="1:47" x14ac:dyDescent="0.2">
      <c r="D38" s="3" t="s">
        <v>10</v>
      </c>
      <c r="E38" s="1">
        <f t="shared" si="42"/>
        <v>16</v>
      </c>
      <c r="F38" s="3">
        <v>34</v>
      </c>
      <c r="G38">
        <f t="shared" ref="G38:G46" si="57">B$4/10</f>
        <v>100000</v>
      </c>
      <c r="H38" s="3">
        <v>18</v>
      </c>
      <c r="I38">
        <f t="shared" si="43"/>
        <v>139604</v>
      </c>
      <c r="J38">
        <v>4106</v>
      </c>
      <c r="K38">
        <f t="shared" si="44"/>
        <v>72934.7</v>
      </c>
      <c r="L38">
        <f t="shared" ref="L38:L46" si="58">K38/J38</f>
        <v>17.762956648806625</v>
      </c>
      <c r="M38" s="5">
        <f t="shared" ref="M38:M46" si="59">_xlfn.FLOOR.PRECISE(L38)</f>
        <v>17</v>
      </c>
      <c r="N38" s="5">
        <f t="shared" si="45"/>
        <v>18</v>
      </c>
      <c r="U38" s="3" t="s">
        <v>10</v>
      </c>
      <c r="V38" s="1">
        <f t="shared" si="46"/>
        <v>14</v>
      </c>
      <c r="W38" s="3">
        <v>31</v>
      </c>
      <c r="X38">
        <f t="shared" ref="X38:X46" si="60">S$4/10</f>
        <v>100000</v>
      </c>
      <c r="Y38" s="3">
        <v>24</v>
      </c>
      <c r="Z38">
        <f t="shared" si="47"/>
        <v>48608</v>
      </c>
      <c r="AA38">
        <v>1568</v>
      </c>
      <c r="AB38">
        <f t="shared" ref="AB38:AB46" si="61">Z$47/10</f>
        <v>37061.1</v>
      </c>
      <c r="AC38">
        <f t="shared" si="48"/>
        <v>23.635905612244898</v>
      </c>
      <c r="AD38" s="5">
        <f t="shared" si="49"/>
        <v>23</v>
      </c>
      <c r="AE38" s="5">
        <f t="shared" si="50"/>
        <v>24</v>
      </c>
      <c r="AK38" s="3" t="s">
        <v>10</v>
      </c>
      <c r="AL38" s="1">
        <f t="shared" si="51"/>
        <v>16</v>
      </c>
      <c r="AM38" s="3">
        <v>29</v>
      </c>
      <c r="AN38">
        <f t="shared" ref="AN38:AN46" si="62">AI$4/10</f>
        <v>100000</v>
      </c>
      <c r="AO38" s="3">
        <v>13</v>
      </c>
      <c r="AP38">
        <f t="shared" si="52"/>
        <v>126150</v>
      </c>
      <c r="AQ38">
        <v>4350</v>
      </c>
      <c r="AR38">
        <f t="shared" si="53"/>
        <v>55487.5</v>
      </c>
      <c r="AS38">
        <f t="shared" si="54"/>
        <v>12.755747126436782</v>
      </c>
      <c r="AT38" s="5">
        <f t="shared" si="55"/>
        <v>12</v>
      </c>
      <c r="AU38" s="5">
        <f t="shared" si="56"/>
        <v>13</v>
      </c>
    </row>
    <row r="39" spans="1:47" x14ac:dyDescent="0.2">
      <c r="D39" s="3" t="s">
        <v>11</v>
      </c>
      <c r="E39" s="1">
        <f t="shared" si="42"/>
        <v>16</v>
      </c>
      <c r="F39" s="3">
        <v>16</v>
      </c>
      <c r="G39">
        <f t="shared" si="57"/>
        <v>100000</v>
      </c>
      <c r="H39" s="3">
        <v>14</v>
      </c>
      <c r="I39">
        <f t="shared" si="43"/>
        <v>84432</v>
      </c>
      <c r="J39">
        <v>5277</v>
      </c>
      <c r="K39">
        <f t="shared" si="44"/>
        <v>72934.7</v>
      </c>
      <c r="L39">
        <f t="shared" si="58"/>
        <v>13.821243130566609</v>
      </c>
      <c r="M39" s="5">
        <f t="shared" si="59"/>
        <v>13</v>
      </c>
      <c r="N39" s="5">
        <f t="shared" si="45"/>
        <v>14</v>
      </c>
      <c r="U39" s="3" t="s">
        <v>11</v>
      </c>
      <c r="V39" s="1">
        <f t="shared" si="46"/>
        <v>15</v>
      </c>
      <c r="W39" s="3">
        <v>12</v>
      </c>
      <c r="X39">
        <f t="shared" si="60"/>
        <v>100000</v>
      </c>
      <c r="Y39" s="3">
        <v>16</v>
      </c>
      <c r="Z39">
        <f t="shared" si="47"/>
        <v>28152</v>
      </c>
      <c r="AA39">
        <v>2346</v>
      </c>
      <c r="AB39">
        <f t="shared" si="61"/>
        <v>37061.1</v>
      </c>
      <c r="AC39">
        <f t="shared" si="48"/>
        <v>15.797570332480818</v>
      </c>
      <c r="AD39" s="5">
        <f t="shared" si="49"/>
        <v>15</v>
      </c>
      <c r="AE39" s="5">
        <f t="shared" si="50"/>
        <v>16</v>
      </c>
      <c r="AK39" s="3" t="s">
        <v>11</v>
      </c>
      <c r="AL39" s="1">
        <f t="shared" si="51"/>
        <v>16</v>
      </c>
      <c r="AM39" s="3">
        <v>20</v>
      </c>
      <c r="AN39">
        <f t="shared" si="62"/>
        <v>100000</v>
      </c>
      <c r="AO39" s="3">
        <v>10</v>
      </c>
      <c r="AP39">
        <f t="shared" si="52"/>
        <v>113820</v>
      </c>
      <c r="AQ39">
        <v>5691</v>
      </c>
      <c r="AR39">
        <f t="shared" si="53"/>
        <v>55487.5</v>
      </c>
      <c r="AS39">
        <f t="shared" si="54"/>
        <v>9.7500439290107188</v>
      </c>
      <c r="AT39" s="5">
        <f t="shared" si="55"/>
        <v>9</v>
      </c>
      <c r="AU39" s="5">
        <f t="shared" si="56"/>
        <v>10</v>
      </c>
    </row>
    <row r="40" spans="1:47" x14ac:dyDescent="0.2">
      <c r="D40" s="3" t="s">
        <v>12</v>
      </c>
      <c r="E40" s="1">
        <f t="shared" si="42"/>
        <v>16</v>
      </c>
      <c r="F40">
        <v>10</v>
      </c>
      <c r="G40">
        <f t="shared" si="57"/>
        <v>100000</v>
      </c>
      <c r="H40" s="3">
        <v>12</v>
      </c>
      <c r="I40">
        <f t="shared" si="43"/>
        <v>61680</v>
      </c>
      <c r="J40">
        <v>6168</v>
      </c>
      <c r="K40">
        <f t="shared" si="44"/>
        <v>72934.7</v>
      </c>
      <c r="L40">
        <f t="shared" si="58"/>
        <v>11.82469195849546</v>
      </c>
      <c r="M40" s="5">
        <f t="shared" si="59"/>
        <v>11</v>
      </c>
      <c r="N40" s="5">
        <f t="shared" si="45"/>
        <v>12</v>
      </c>
      <c r="U40" s="3" t="s">
        <v>12</v>
      </c>
      <c r="V40" s="1">
        <f t="shared" si="46"/>
        <v>15</v>
      </c>
      <c r="W40">
        <v>10</v>
      </c>
      <c r="X40">
        <f t="shared" si="60"/>
        <v>100000</v>
      </c>
      <c r="Y40" s="3">
        <v>12</v>
      </c>
      <c r="Z40">
        <f t="shared" si="47"/>
        <v>31490</v>
      </c>
      <c r="AA40">
        <v>3149</v>
      </c>
      <c r="AB40">
        <f t="shared" si="61"/>
        <v>37061.1</v>
      </c>
      <c r="AC40">
        <f t="shared" si="48"/>
        <v>11.769164814226738</v>
      </c>
      <c r="AD40" s="5">
        <f t="shared" si="49"/>
        <v>11</v>
      </c>
      <c r="AE40" s="5">
        <f t="shared" si="50"/>
        <v>12</v>
      </c>
      <c r="AK40" s="3" t="s">
        <v>12</v>
      </c>
      <c r="AL40" s="1">
        <f t="shared" si="51"/>
        <v>16</v>
      </c>
      <c r="AM40">
        <v>12</v>
      </c>
      <c r="AN40">
        <f t="shared" si="62"/>
        <v>100000</v>
      </c>
      <c r="AO40" s="3">
        <v>9</v>
      </c>
      <c r="AP40">
        <f t="shared" si="52"/>
        <v>79764</v>
      </c>
      <c r="AQ40">
        <v>6647</v>
      </c>
      <c r="AR40">
        <f t="shared" si="53"/>
        <v>55487.5</v>
      </c>
      <c r="AS40">
        <f t="shared" si="54"/>
        <v>8.3477508650519034</v>
      </c>
      <c r="AT40" s="5">
        <f t="shared" si="55"/>
        <v>8</v>
      </c>
      <c r="AU40" s="5">
        <f t="shared" si="56"/>
        <v>9</v>
      </c>
    </row>
    <row r="41" spans="1:47" x14ac:dyDescent="0.2">
      <c r="D41" s="3" t="s">
        <v>13</v>
      </c>
      <c r="E41" s="1">
        <f t="shared" si="42"/>
        <v>16</v>
      </c>
      <c r="F41">
        <v>8</v>
      </c>
      <c r="G41">
        <f t="shared" si="57"/>
        <v>100000</v>
      </c>
      <c r="H41" s="3">
        <v>12</v>
      </c>
      <c r="I41">
        <f t="shared" si="43"/>
        <v>52944</v>
      </c>
      <c r="J41">
        <v>6618</v>
      </c>
      <c r="K41">
        <f t="shared" si="44"/>
        <v>72934.7</v>
      </c>
      <c r="L41">
        <f t="shared" si="58"/>
        <v>11.020655787246902</v>
      </c>
      <c r="M41" s="5">
        <f t="shared" si="59"/>
        <v>11</v>
      </c>
      <c r="N41" s="5">
        <f t="shared" si="45"/>
        <v>12</v>
      </c>
      <c r="U41" s="3" t="s">
        <v>13</v>
      </c>
      <c r="V41" s="1">
        <f t="shared" si="46"/>
        <v>15</v>
      </c>
      <c r="W41">
        <v>8</v>
      </c>
      <c r="X41">
        <f t="shared" si="60"/>
        <v>100000</v>
      </c>
      <c r="Y41" s="3">
        <v>10</v>
      </c>
      <c r="Z41">
        <f t="shared" si="47"/>
        <v>30544</v>
      </c>
      <c r="AA41">
        <v>3818</v>
      </c>
      <c r="AB41">
        <f t="shared" si="61"/>
        <v>37061.1</v>
      </c>
      <c r="AC41">
        <f t="shared" si="48"/>
        <v>9.7069408067050809</v>
      </c>
      <c r="AD41" s="5">
        <f t="shared" si="49"/>
        <v>9</v>
      </c>
      <c r="AE41" s="5">
        <f t="shared" si="50"/>
        <v>10</v>
      </c>
      <c r="AK41" s="3" t="s">
        <v>13</v>
      </c>
      <c r="AL41" s="1">
        <f t="shared" si="51"/>
        <v>16</v>
      </c>
      <c r="AM41">
        <v>7</v>
      </c>
      <c r="AN41">
        <f t="shared" si="62"/>
        <v>100000</v>
      </c>
      <c r="AO41" s="3">
        <v>8</v>
      </c>
      <c r="AP41">
        <f t="shared" si="52"/>
        <v>50211</v>
      </c>
      <c r="AQ41">
        <v>7173</v>
      </c>
      <c r="AR41">
        <f t="shared" si="53"/>
        <v>55487.5</v>
      </c>
      <c r="AS41">
        <f t="shared" si="54"/>
        <v>7.7356057437613268</v>
      </c>
      <c r="AT41" s="5">
        <f t="shared" si="55"/>
        <v>7</v>
      </c>
      <c r="AU41" s="5">
        <f t="shared" si="56"/>
        <v>8</v>
      </c>
    </row>
    <row r="42" spans="1:47" x14ac:dyDescent="0.2">
      <c r="D42" s="3" t="s">
        <v>14</v>
      </c>
      <c r="E42" s="1">
        <f t="shared" si="42"/>
        <v>16</v>
      </c>
      <c r="F42">
        <v>6</v>
      </c>
      <c r="G42">
        <f t="shared" si="57"/>
        <v>100000</v>
      </c>
      <c r="H42" s="3">
        <v>11</v>
      </c>
      <c r="I42">
        <f t="shared" si="43"/>
        <v>40614</v>
      </c>
      <c r="J42">
        <v>6769</v>
      </c>
      <c r="K42">
        <f t="shared" si="44"/>
        <v>72934.7</v>
      </c>
      <c r="L42">
        <f t="shared" si="58"/>
        <v>10.774811641305954</v>
      </c>
      <c r="M42" s="5">
        <f t="shared" si="59"/>
        <v>10</v>
      </c>
      <c r="N42" s="5">
        <f t="shared" si="45"/>
        <v>11</v>
      </c>
      <c r="U42" s="3" t="s">
        <v>14</v>
      </c>
      <c r="V42" s="1">
        <f t="shared" si="46"/>
        <v>16</v>
      </c>
      <c r="W42">
        <v>7</v>
      </c>
      <c r="X42">
        <f t="shared" si="60"/>
        <v>100000</v>
      </c>
      <c r="Y42" s="3">
        <v>9</v>
      </c>
      <c r="Z42">
        <f t="shared" si="47"/>
        <v>31185</v>
      </c>
      <c r="AA42">
        <v>4455</v>
      </c>
      <c r="AB42">
        <f t="shared" si="61"/>
        <v>37061.1</v>
      </c>
      <c r="AC42">
        <f t="shared" si="48"/>
        <v>8.3189898989898978</v>
      </c>
      <c r="AD42" s="5">
        <f t="shared" si="49"/>
        <v>8</v>
      </c>
      <c r="AE42" s="5">
        <f t="shared" si="50"/>
        <v>9</v>
      </c>
      <c r="AK42" s="3" t="s">
        <v>14</v>
      </c>
      <c r="AL42" s="1">
        <f t="shared" si="51"/>
        <v>16</v>
      </c>
      <c r="AM42">
        <v>6</v>
      </c>
      <c r="AN42">
        <f t="shared" si="62"/>
        <v>100000</v>
      </c>
      <c r="AO42" s="3">
        <v>8</v>
      </c>
      <c r="AP42">
        <f t="shared" si="52"/>
        <v>44274</v>
      </c>
      <c r="AQ42">
        <v>7379</v>
      </c>
      <c r="AR42">
        <f t="shared" si="53"/>
        <v>55487.5</v>
      </c>
      <c r="AS42">
        <f t="shared" si="54"/>
        <v>7.5196503591272528</v>
      </c>
      <c r="AT42" s="5">
        <f t="shared" si="55"/>
        <v>7</v>
      </c>
      <c r="AU42" s="5">
        <f t="shared" si="56"/>
        <v>8</v>
      </c>
    </row>
    <row r="43" spans="1:47" x14ac:dyDescent="0.2">
      <c r="D43" s="3" t="s">
        <v>15</v>
      </c>
      <c r="E43" s="1">
        <f t="shared" si="42"/>
        <v>16</v>
      </c>
      <c r="F43">
        <v>5</v>
      </c>
      <c r="G43">
        <f t="shared" si="57"/>
        <v>100000</v>
      </c>
      <c r="H43" s="3">
        <v>11</v>
      </c>
      <c r="I43">
        <f t="shared" si="43"/>
        <v>33330</v>
      </c>
      <c r="J43">
        <v>6666</v>
      </c>
      <c r="K43">
        <f t="shared" si="44"/>
        <v>72934.7</v>
      </c>
      <c r="L43">
        <f t="shared" si="58"/>
        <v>10.941299129912991</v>
      </c>
      <c r="M43" s="5">
        <f t="shared" si="59"/>
        <v>10</v>
      </c>
      <c r="N43" s="5">
        <f t="shared" si="45"/>
        <v>11</v>
      </c>
      <c r="U43" s="3" t="s">
        <v>15</v>
      </c>
      <c r="V43" s="1">
        <f t="shared" si="46"/>
        <v>16</v>
      </c>
      <c r="W43">
        <v>5</v>
      </c>
      <c r="X43">
        <f t="shared" si="60"/>
        <v>100000</v>
      </c>
      <c r="Y43" s="3">
        <v>8</v>
      </c>
      <c r="Z43">
        <f t="shared" si="47"/>
        <v>24160</v>
      </c>
      <c r="AA43">
        <v>4832</v>
      </c>
      <c r="AB43">
        <f t="shared" si="61"/>
        <v>37061.1</v>
      </c>
      <c r="AC43">
        <f t="shared" si="48"/>
        <v>7.6699296357615889</v>
      </c>
      <c r="AD43" s="5">
        <f t="shared" si="49"/>
        <v>7</v>
      </c>
      <c r="AE43" s="5">
        <f t="shared" si="50"/>
        <v>8</v>
      </c>
      <c r="AK43" s="3" t="s">
        <v>15</v>
      </c>
      <c r="AL43" s="1">
        <f t="shared" si="51"/>
        <v>16</v>
      </c>
      <c r="AM43">
        <v>4</v>
      </c>
      <c r="AN43">
        <f t="shared" si="62"/>
        <v>100000</v>
      </c>
      <c r="AO43" s="3">
        <v>8</v>
      </c>
      <c r="AP43">
        <f t="shared" si="52"/>
        <v>29644</v>
      </c>
      <c r="AQ43">
        <v>7411</v>
      </c>
      <c r="AR43">
        <f t="shared" si="53"/>
        <v>55487.5</v>
      </c>
      <c r="AS43">
        <f t="shared" si="54"/>
        <v>7.4871812171097014</v>
      </c>
      <c r="AT43" s="5">
        <f t="shared" si="55"/>
        <v>7</v>
      </c>
      <c r="AU43" s="5">
        <f t="shared" si="56"/>
        <v>8</v>
      </c>
    </row>
    <row r="44" spans="1:47" x14ac:dyDescent="0.2">
      <c r="D44" s="3" t="s">
        <v>16</v>
      </c>
      <c r="E44" s="1">
        <f t="shared" si="42"/>
        <v>16</v>
      </c>
      <c r="F44">
        <v>4</v>
      </c>
      <c r="G44">
        <f t="shared" si="57"/>
        <v>100000</v>
      </c>
      <c r="H44" s="3">
        <v>11</v>
      </c>
      <c r="I44">
        <f t="shared" si="43"/>
        <v>26588</v>
      </c>
      <c r="J44">
        <v>6647</v>
      </c>
      <c r="K44">
        <f t="shared" si="44"/>
        <v>72934.7</v>
      </c>
      <c r="L44">
        <f t="shared" si="58"/>
        <v>10.972574093576048</v>
      </c>
      <c r="M44" s="5">
        <f t="shared" si="59"/>
        <v>10</v>
      </c>
      <c r="N44" s="5">
        <f t="shared" si="45"/>
        <v>11</v>
      </c>
      <c r="U44" s="3" t="s">
        <v>16</v>
      </c>
      <c r="V44" s="1">
        <f t="shared" si="46"/>
        <v>16</v>
      </c>
      <c r="W44">
        <v>4</v>
      </c>
      <c r="X44">
        <f t="shared" si="60"/>
        <v>100000</v>
      </c>
      <c r="Y44" s="3">
        <v>8</v>
      </c>
      <c r="Z44">
        <f t="shared" si="47"/>
        <v>20780</v>
      </c>
      <c r="AA44">
        <v>5195</v>
      </c>
      <c r="AB44">
        <f t="shared" si="61"/>
        <v>37061.1</v>
      </c>
      <c r="AC44">
        <f t="shared" si="48"/>
        <v>7.1339942252165542</v>
      </c>
      <c r="AD44" s="5">
        <f t="shared" si="49"/>
        <v>7</v>
      </c>
      <c r="AE44" s="5">
        <f t="shared" si="50"/>
        <v>8</v>
      </c>
      <c r="AK44" s="3" t="s">
        <v>16</v>
      </c>
      <c r="AL44" s="1">
        <f t="shared" si="51"/>
        <v>16</v>
      </c>
      <c r="AM44">
        <v>3</v>
      </c>
      <c r="AN44">
        <f t="shared" si="62"/>
        <v>100000</v>
      </c>
      <c r="AO44" s="3">
        <v>8</v>
      </c>
      <c r="AP44">
        <f t="shared" si="52"/>
        <v>21021</v>
      </c>
      <c r="AQ44">
        <v>7007</v>
      </c>
      <c r="AR44">
        <f t="shared" si="53"/>
        <v>55487.5</v>
      </c>
      <c r="AS44">
        <f t="shared" si="54"/>
        <v>7.9188668474382764</v>
      </c>
      <c r="AT44" s="5">
        <f t="shared" si="55"/>
        <v>7</v>
      </c>
      <c r="AU44" s="5">
        <f t="shared" si="56"/>
        <v>8</v>
      </c>
    </row>
    <row r="45" spans="1:47" x14ac:dyDescent="0.2">
      <c r="D45" s="3" t="s">
        <v>17</v>
      </c>
      <c r="E45" s="1">
        <f t="shared" si="42"/>
        <v>16</v>
      </c>
      <c r="F45">
        <v>2</v>
      </c>
      <c r="G45">
        <f t="shared" si="57"/>
        <v>100000</v>
      </c>
      <c r="H45" s="3">
        <v>12</v>
      </c>
      <c r="I45">
        <f t="shared" si="43"/>
        <v>12780</v>
      </c>
      <c r="J45">
        <v>6390</v>
      </c>
      <c r="K45">
        <f t="shared" si="44"/>
        <v>72934.7</v>
      </c>
      <c r="L45">
        <f t="shared" si="58"/>
        <v>11.413881064162753</v>
      </c>
      <c r="M45" s="5">
        <f t="shared" si="59"/>
        <v>11</v>
      </c>
      <c r="N45" s="5">
        <f t="shared" si="45"/>
        <v>12</v>
      </c>
      <c r="U45" s="3" t="s">
        <v>17</v>
      </c>
      <c r="V45" s="1">
        <f t="shared" si="46"/>
        <v>16</v>
      </c>
      <c r="W45">
        <v>2</v>
      </c>
      <c r="X45">
        <f t="shared" si="60"/>
        <v>100000</v>
      </c>
      <c r="Y45" s="3">
        <v>7</v>
      </c>
      <c r="Z45">
        <f t="shared" si="47"/>
        <v>10724</v>
      </c>
      <c r="AA45">
        <v>5362</v>
      </c>
      <c r="AB45">
        <f t="shared" si="61"/>
        <v>37061.1</v>
      </c>
      <c r="AC45">
        <f t="shared" si="48"/>
        <v>6.9118052965311447</v>
      </c>
      <c r="AD45" s="5">
        <f t="shared" si="49"/>
        <v>6</v>
      </c>
      <c r="AE45" s="5">
        <f t="shared" si="50"/>
        <v>7</v>
      </c>
      <c r="AK45" s="3" t="s">
        <v>17</v>
      </c>
      <c r="AL45" s="1">
        <f t="shared" si="51"/>
        <v>16</v>
      </c>
      <c r="AM45">
        <v>2</v>
      </c>
      <c r="AN45">
        <f t="shared" si="62"/>
        <v>100000</v>
      </c>
      <c r="AO45" s="3">
        <v>9</v>
      </c>
      <c r="AP45">
        <f t="shared" si="52"/>
        <v>13638</v>
      </c>
      <c r="AQ45">
        <v>6819</v>
      </c>
      <c r="AR45">
        <f t="shared" si="53"/>
        <v>55487.5</v>
      </c>
      <c r="AS45">
        <f t="shared" si="54"/>
        <v>8.1371902038422057</v>
      </c>
      <c r="AT45" s="5">
        <f t="shared" si="55"/>
        <v>8</v>
      </c>
      <c r="AU45" s="5">
        <f t="shared" si="56"/>
        <v>9</v>
      </c>
    </row>
    <row r="46" spans="1:47" x14ac:dyDescent="0.2">
      <c r="D46" s="3" t="s">
        <v>18</v>
      </c>
      <c r="E46" s="1">
        <f t="shared" si="42"/>
        <v>16</v>
      </c>
      <c r="F46">
        <v>1</v>
      </c>
      <c r="G46">
        <f t="shared" si="57"/>
        <v>100000</v>
      </c>
      <c r="H46" s="3">
        <v>12</v>
      </c>
      <c r="I46">
        <f t="shared" si="43"/>
        <v>6097</v>
      </c>
      <c r="J46">
        <v>6097</v>
      </c>
      <c r="K46">
        <f t="shared" si="44"/>
        <v>72934.7</v>
      </c>
      <c r="L46">
        <f t="shared" si="58"/>
        <v>11.962391340003279</v>
      </c>
      <c r="M46" s="5">
        <f t="shared" si="59"/>
        <v>11</v>
      </c>
      <c r="N46" s="5">
        <f t="shared" si="45"/>
        <v>12</v>
      </c>
      <c r="U46" s="3" t="s">
        <v>18</v>
      </c>
      <c r="V46" s="1">
        <f t="shared" si="46"/>
        <v>16</v>
      </c>
      <c r="W46">
        <v>1</v>
      </c>
      <c r="X46">
        <f t="shared" si="60"/>
        <v>100000</v>
      </c>
      <c r="Y46" s="3">
        <v>7</v>
      </c>
      <c r="Z46">
        <f t="shared" si="47"/>
        <v>5576</v>
      </c>
      <c r="AA46">
        <v>5576</v>
      </c>
      <c r="AB46">
        <f t="shared" si="61"/>
        <v>37061.1</v>
      </c>
      <c r="AC46">
        <f t="shared" si="48"/>
        <v>6.6465387374461979</v>
      </c>
      <c r="AD46" s="5">
        <f t="shared" si="49"/>
        <v>6</v>
      </c>
      <c r="AE46" s="5">
        <f t="shared" si="50"/>
        <v>7</v>
      </c>
      <c r="AK46" s="3" t="s">
        <v>18</v>
      </c>
      <c r="AL46" s="1">
        <f t="shared" si="51"/>
        <v>16</v>
      </c>
      <c r="AM46">
        <v>1</v>
      </c>
      <c r="AN46">
        <f t="shared" si="62"/>
        <v>100000</v>
      </c>
      <c r="AO46" s="3">
        <v>9</v>
      </c>
      <c r="AP46">
        <f t="shared" si="52"/>
        <v>6386</v>
      </c>
      <c r="AQ46">
        <v>6386</v>
      </c>
      <c r="AR46">
        <f t="shared" si="53"/>
        <v>55487.5</v>
      </c>
      <c r="AS46">
        <f t="shared" si="54"/>
        <v>8.6889289069840281</v>
      </c>
      <c r="AT46" s="5">
        <f t="shared" si="55"/>
        <v>8</v>
      </c>
      <c r="AU46" s="5">
        <f t="shared" si="56"/>
        <v>9</v>
      </c>
    </row>
    <row r="47" spans="1:47" x14ac:dyDescent="0.2">
      <c r="F47" t="s">
        <v>20</v>
      </c>
      <c r="I47">
        <f>SUM(I37:I46)</f>
        <v>729347</v>
      </c>
      <c r="J47">
        <f>SUM(J37:J46)</f>
        <v>56891</v>
      </c>
      <c r="W47" t="s">
        <v>20</v>
      </c>
      <c r="Z47">
        <f>SUM(Z37:Z46)</f>
        <v>370611</v>
      </c>
      <c r="AA47">
        <f>SUM(AA37:AA46)</f>
        <v>37005</v>
      </c>
      <c r="AM47" t="s">
        <v>20</v>
      </c>
      <c r="AP47">
        <f>SUM(AP37:AP46)</f>
        <v>554875</v>
      </c>
      <c r="AQ47">
        <f>SUM(AQ37:AQ46)</f>
        <v>61120</v>
      </c>
    </row>
    <row r="48" spans="1:47" x14ac:dyDescent="0.2">
      <c r="A48" s="1" t="s">
        <v>74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">
      <c r="A49" s="1" t="s">
        <v>6</v>
      </c>
      <c r="B49" s="2">
        <v>1000000</v>
      </c>
      <c r="C49" s="1"/>
      <c r="D49" s="1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 t="s">
        <v>6</v>
      </c>
      <c r="S49" s="2">
        <v>1000000</v>
      </c>
      <c r="T49" s="1"/>
      <c r="U49" s="1" t="s">
        <v>7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 t="s">
        <v>6</v>
      </c>
      <c r="AI49" s="2">
        <v>1000000</v>
      </c>
      <c r="AJ49" s="1"/>
      <c r="AK49" s="1" t="s">
        <v>7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">
      <c r="A50" s="1"/>
      <c r="B50" s="1"/>
      <c r="C50" s="1"/>
      <c r="D50" s="1"/>
      <c r="E50" s="1" t="s">
        <v>4</v>
      </c>
      <c r="F50" s="1" t="s">
        <v>5</v>
      </c>
      <c r="G50" t="s">
        <v>77</v>
      </c>
      <c r="H50" s="1" t="s">
        <v>21</v>
      </c>
      <c r="I50" s="1" t="s">
        <v>19</v>
      </c>
      <c r="J50" s="1" t="s">
        <v>8</v>
      </c>
      <c r="K50" s="1" t="s">
        <v>22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 t="s">
        <v>4</v>
      </c>
      <c r="W50" s="1" t="s">
        <v>5</v>
      </c>
      <c r="X50" t="s">
        <v>77</v>
      </c>
      <c r="Y50" s="1" t="s">
        <v>21</v>
      </c>
      <c r="Z50" s="1" t="s">
        <v>19</v>
      </c>
      <c r="AA50" s="1" t="s">
        <v>8</v>
      </c>
      <c r="AB50" s="1" t="s">
        <v>22</v>
      </c>
      <c r="AC50" s="1"/>
      <c r="AD50" s="1"/>
      <c r="AE50" s="1"/>
      <c r="AF50" s="1"/>
      <c r="AG50" s="1"/>
      <c r="AH50" s="1"/>
      <c r="AI50" s="1"/>
      <c r="AJ50" s="1"/>
      <c r="AK50" s="1"/>
      <c r="AL50" s="1" t="s">
        <v>4</v>
      </c>
      <c r="AM50" s="1" t="s">
        <v>5</v>
      </c>
      <c r="AN50" t="s">
        <v>77</v>
      </c>
      <c r="AO50" s="1" t="s">
        <v>21</v>
      </c>
      <c r="AP50" s="1" t="s">
        <v>19</v>
      </c>
      <c r="AQ50" s="1" t="s">
        <v>8</v>
      </c>
      <c r="AR50" s="1" t="s">
        <v>22</v>
      </c>
      <c r="AS50" s="1"/>
      <c r="AT50" s="1"/>
      <c r="AU50" s="1"/>
    </row>
    <row r="51" spans="1:47" x14ac:dyDescent="0.2">
      <c r="A51" s="1"/>
      <c r="B51" s="1"/>
      <c r="C51" s="1"/>
      <c r="D51" s="53" t="s">
        <v>9</v>
      </c>
      <c r="E51" s="1">
        <f>ROUNDUP(LOG(J51,2), 0) + 6</f>
        <v>18</v>
      </c>
      <c r="F51" s="53">
        <v>132</v>
      </c>
      <c r="G51">
        <f>B$4/10</f>
        <v>100000</v>
      </c>
      <c r="H51" s="53">
        <v>43</v>
      </c>
      <c r="I51">
        <f t="shared" ref="I51:I60" si="63">F51*J51</f>
        <v>284196</v>
      </c>
      <c r="J51">
        <v>2153</v>
      </c>
      <c r="K51">
        <f>I$61/10</f>
        <v>90429.1</v>
      </c>
      <c r="L51">
        <f>K51/J51</f>
        <v>42.001439851370186</v>
      </c>
      <c r="M51" s="5">
        <f t="shared" ref="M51:M60" si="64">_xlfn.FLOOR.PRECISE(L51)</f>
        <v>42</v>
      </c>
      <c r="N51" s="5">
        <f t="shared" ref="N51:N60" si="65">ROUNDUP(L51,0)</f>
        <v>43</v>
      </c>
      <c r="O51" s="1"/>
      <c r="P51" s="1"/>
      <c r="Q51" s="1"/>
      <c r="R51" s="1"/>
      <c r="S51" s="1"/>
      <c r="T51" s="1"/>
      <c r="U51" s="53" t="s">
        <v>9</v>
      </c>
      <c r="V51" s="1">
        <f>V37+3</f>
        <v>16</v>
      </c>
      <c r="W51" s="53">
        <v>67</v>
      </c>
      <c r="X51">
        <f>S$4/10</f>
        <v>100000</v>
      </c>
      <c r="Y51" s="53">
        <v>60</v>
      </c>
      <c r="Z51">
        <f t="shared" ref="Z51:Z60" si="66">W51*AA51</f>
        <v>47168</v>
      </c>
      <c r="AA51">
        <v>704</v>
      </c>
      <c r="AB51">
        <f>Z$61/10</f>
        <v>42123.9</v>
      </c>
      <c r="AC51">
        <f t="shared" ref="AC51:AC60" si="67">AB51/AA51</f>
        <v>59.835085227272728</v>
      </c>
      <c r="AD51" s="5">
        <f t="shared" ref="AD51:AD60" si="68">_xlfn.FLOOR.PRECISE(AC51)</f>
        <v>59</v>
      </c>
      <c r="AE51" s="5">
        <f t="shared" ref="AE51:AE60" si="69">ROUNDUP(AC51,0)</f>
        <v>60</v>
      </c>
      <c r="AF51" s="1"/>
      <c r="AG51" s="1"/>
      <c r="AH51" s="1"/>
      <c r="AI51" s="1"/>
      <c r="AJ51" s="1"/>
      <c r="AK51" s="53" t="s">
        <v>9</v>
      </c>
      <c r="AL51" s="1">
        <f>AL37+3</f>
        <v>18</v>
      </c>
      <c r="AM51" s="53">
        <v>64</v>
      </c>
      <c r="AN51">
        <f>AI$4/10</f>
        <v>100000</v>
      </c>
      <c r="AO51" s="53">
        <v>41</v>
      </c>
      <c r="AP51">
        <f t="shared" ref="AP51:AP60" si="70">AM51*AQ51</f>
        <v>144448</v>
      </c>
      <c r="AQ51">
        <v>2257</v>
      </c>
      <c r="AR51">
        <f>AP$61/10</f>
        <v>92377.5</v>
      </c>
      <c r="AS51">
        <f t="shared" ref="AS51:AS60" si="71">AR51/AQ51</f>
        <v>40.929330970314574</v>
      </c>
      <c r="AT51" s="5">
        <f t="shared" ref="AT51:AT60" si="72">_xlfn.FLOOR.PRECISE(AS51)</f>
        <v>40</v>
      </c>
      <c r="AU51" s="5">
        <f t="shared" ref="AU51:AU60" si="73">ROUNDUP(AS51,0)</f>
        <v>41</v>
      </c>
    </row>
    <row r="52" spans="1:47" x14ac:dyDescent="0.2">
      <c r="A52" s="1"/>
      <c r="B52" s="1"/>
      <c r="C52" s="1"/>
      <c r="D52" s="53" t="s">
        <v>10</v>
      </c>
      <c r="E52" s="1">
        <f t="shared" ref="E52:E60" si="74">ROUNDUP(LOG(J52,2), 0) + 6</f>
        <v>19</v>
      </c>
      <c r="F52" s="53">
        <v>42</v>
      </c>
      <c r="G52">
        <f t="shared" ref="G52:G60" si="75">B$4/10</f>
        <v>100000</v>
      </c>
      <c r="H52" s="53">
        <v>23</v>
      </c>
      <c r="I52">
        <f t="shared" si="63"/>
        <v>172452</v>
      </c>
      <c r="J52">
        <v>4106</v>
      </c>
      <c r="K52">
        <f t="shared" ref="K52:K60" si="76">I$61/10</f>
        <v>90429.1</v>
      </c>
      <c r="L52">
        <f t="shared" ref="L52:L60" si="77">K52/J52</f>
        <v>22.023648319532391</v>
      </c>
      <c r="M52" s="5">
        <f t="shared" si="64"/>
        <v>22</v>
      </c>
      <c r="N52" s="5">
        <f t="shared" si="65"/>
        <v>23</v>
      </c>
      <c r="O52" s="1"/>
      <c r="P52" s="1"/>
      <c r="Q52" s="1"/>
      <c r="R52" s="1"/>
      <c r="S52" s="1"/>
      <c r="T52" s="1"/>
      <c r="U52" s="53" t="s">
        <v>10</v>
      </c>
      <c r="V52" s="1">
        <f t="shared" ref="V52:V60" si="78">V38+3</f>
        <v>17</v>
      </c>
      <c r="W52" s="53">
        <v>47</v>
      </c>
      <c r="X52">
        <f t="shared" ref="X52:X60" si="79">S$4/10</f>
        <v>100000</v>
      </c>
      <c r="Y52" s="53">
        <v>27</v>
      </c>
      <c r="Z52">
        <f t="shared" si="66"/>
        <v>73696</v>
      </c>
      <c r="AA52">
        <v>1568</v>
      </c>
      <c r="AB52">
        <f t="shared" ref="AB52:AB60" si="80">Z$61/10</f>
        <v>42123.9</v>
      </c>
      <c r="AC52">
        <f t="shared" si="67"/>
        <v>26.864732142857143</v>
      </c>
      <c r="AD52" s="5">
        <f t="shared" si="68"/>
        <v>26</v>
      </c>
      <c r="AE52" s="5">
        <f t="shared" si="69"/>
        <v>27</v>
      </c>
      <c r="AF52" s="1"/>
      <c r="AG52" s="1"/>
      <c r="AH52" s="1"/>
      <c r="AI52" s="1"/>
      <c r="AJ52" s="1"/>
      <c r="AK52" s="53" t="s">
        <v>10</v>
      </c>
      <c r="AL52" s="1">
        <f t="shared" ref="AL52:AL60" si="81">AL38+3</f>
        <v>19</v>
      </c>
      <c r="AM52" s="53">
        <v>61</v>
      </c>
      <c r="AN52">
        <f t="shared" ref="AN52:AN60" si="82">AI$4/10</f>
        <v>100000</v>
      </c>
      <c r="AO52" s="53">
        <v>22</v>
      </c>
      <c r="AP52">
        <f t="shared" si="70"/>
        <v>265350</v>
      </c>
      <c r="AQ52">
        <v>4350</v>
      </c>
      <c r="AR52">
        <f t="shared" ref="AR52:AR60" si="83">AP$61/10</f>
        <v>92377.5</v>
      </c>
      <c r="AS52">
        <f t="shared" si="71"/>
        <v>21.236206896551725</v>
      </c>
      <c r="AT52" s="5">
        <f t="shared" si="72"/>
        <v>21</v>
      </c>
      <c r="AU52" s="5">
        <f t="shared" si="73"/>
        <v>22</v>
      </c>
    </row>
    <row r="53" spans="1:47" x14ac:dyDescent="0.2">
      <c r="A53" s="1"/>
      <c r="B53" s="1"/>
      <c r="C53" s="1"/>
      <c r="D53" s="53" t="s">
        <v>11</v>
      </c>
      <c r="E53" s="1">
        <f t="shared" si="74"/>
        <v>19</v>
      </c>
      <c r="F53" s="53">
        <v>25</v>
      </c>
      <c r="G53">
        <f t="shared" si="75"/>
        <v>100000</v>
      </c>
      <c r="H53" s="53">
        <v>18</v>
      </c>
      <c r="I53">
        <f t="shared" si="63"/>
        <v>131925</v>
      </c>
      <c r="J53">
        <v>5277</v>
      </c>
      <c r="K53">
        <f t="shared" si="76"/>
        <v>90429.1</v>
      </c>
      <c r="L53">
        <f t="shared" si="77"/>
        <v>17.136460109910935</v>
      </c>
      <c r="M53" s="5">
        <f t="shared" si="64"/>
        <v>17</v>
      </c>
      <c r="N53" s="5">
        <f t="shared" si="65"/>
        <v>18</v>
      </c>
      <c r="O53" s="1"/>
      <c r="P53" s="1"/>
      <c r="Q53" s="1"/>
      <c r="R53" s="1"/>
      <c r="S53" s="1"/>
      <c r="T53" s="1"/>
      <c r="U53" s="53" t="s">
        <v>11</v>
      </c>
      <c r="V53" s="1">
        <f t="shared" si="78"/>
        <v>18</v>
      </c>
      <c r="W53" s="53">
        <v>32</v>
      </c>
      <c r="X53">
        <f t="shared" si="79"/>
        <v>100000</v>
      </c>
      <c r="Y53" s="53">
        <v>18</v>
      </c>
      <c r="Z53">
        <f t="shared" si="66"/>
        <v>75072</v>
      </c>
      <c r="AA53">
        <v>2346</v>
      </c>
      <c r="AB53">
        <f t="shared" si="80"/>
        <v>42123.9</v>
      </c>
      <c r="AC53">
        <f t="shared" si="67"/>
        <v>17.955626598465475</v>
      </c>
      <c r="AD53" s="5">
        <f t="shared" si="68"/>
        <v>17</v>
      </c>
      <c r="AE53" s="5">
        <f t="shared" si="69"/>
        <v>18</v>
      </c>
      <c r="AF53" s="1"/>
      <c r="AG53" s="1"/>
      <c r="AH53" s="1"/>
      <c r="AI53" s="1"/>
      <c r="AJ53" s="1"/>
      <c r="AK53" s="53" t="s">
        <v>11</v>
      </c>
      <c r="AL53" s="1">
        <f t="shared" si="81"/>
        <v>19</v>
      </c>
      <c r="AM53" s="53">
        <v>25</v>
      </c>
      <c r="AN53">
        <f t="shared" si="82"/>
        <v>100000</v>
      </c>
      <c r="AO53" s="53">
        <v>17</v>
      </c>
      <c r="AP53">
        <f t="shared" si="70"/>
        <v>142275</v>
      </c>
      <c r="AQ53">
        <v>5691</v>
      </c>
      <c r="AR53">
        <f t="shared" si="83"/>
        <v>92377.5</v>
      </c>
      <c r="AS53">
        <f t="shared" si="71"/>
        <v>16.232208750658934</v>
      </c>
      <c r="AT53" s="5">
        <f t="shared" si="72"/>
        <v>16</v>
      </c>
      <c r="AU53" s="5">
        <f t="shared" si="73"/>
        <v>17</v>
      </c>
    </row>
    <row r="54" spans="1:47" x14ac:dyDescent="0.2">
      <c r="A54" s="1"/>
      <c r="B54" s="1"/>
      <c r="C54" s="1"/>
      <c r="D54" s="53" t="s">
        <v>12</v>
      </c>
      <c r="E54" s="1">
        <f t="shared" si="74"/>
        <v>19</v>
      </c>
      <c r="F54" s="1">
        <v>20</v>
      </c>
      <c r="G54">
        <f t="shared" si="75"/>
        <v>100000</v>
      </c>
      <c r="H54" s="53">
        <v>15</v>
      </c>
      <c r="I54">
        <f t="shared" si="63"/>
        <v>123360</v>
      </c>
      <c r="J54">
        <v>6168</v>
      </c>
      <c r="K54">
        <f t="shared" si="76"/>
        <v>90429.1</v>
      </c>
      <c r="L54">
        <f t="shared" si="77"/>
        <v>14.661008430609598</v>
      </c>
      <c r="M54" s="5">
        <f t="shared" si="64"/>
        <v>14</v>
      </c>
      <c r="N54" s="5">
        <f t="shared" si="65"/>
        <v>15</v>
      </c>
      <c r="O54" s="1"/>
      <c r="P54" s="1"/>
      <c r="Q54" s="1"/>
      <c r="R54" s="1"/>
      <c r="S54" s="1"/>
      <c r="T54" s="1"/>
      <c r="U54" s="53" t="s">
        <v>12</v>
      </c>
      <c r="V54" s="1">
        <f t="shared" si="78"/>
        <v>18</v>
      </c>
      <c r="W54" s="1">
        <v>23</v>
      </c>
      <c r="X54">
        <f t="shared" si="79"/>
        <v>100000</v>
      </c>
      <c r="Y54" s="53">
        <v>14</v>
      </c>
      <c r="Z54">
        <f t="shared" si="66"/>
        <v>72427</v>
      </c>
      <c r="AA54">
        <v>3149</v>
      </c>
      <c r="AB54">
        <f t="shared" si="80"/>
        <v>42123.9</v>
      </c>
      <c r="AC54">
        <f t="shared" si="67"/>
        <v>13.376913305811369</v>
      </c>
      <c r="AD54" s="5">
        <f t="shared" si="68"/>
        <v>13</v>
      </c>
      <c r="AE54" s="5">
        <f t="shared" si="69"/>
        <v>14</v>
      </c>
      <c r="AF54" s="1"/>
      <c r="AG54" s="1"/>
      <c r="AH54" s="1"/>
      <c r="AI54" s="1"/>
      <c r="AJ54" s="1"/>
      <c r="AK54" s="53" t="s">
        <v>12</v>
      </c>
      <c r="AL54" s="1">
        <f t="shared" si="81"/>
        <v>19</v>
      </c>
      <c r="AM54" s="1">
        <v>19</v>
      </c>
      <c r="AN54">
        <f t="shared" si="82"/>
        <v>100000</v>
      </c>
      <c r="AO54" s="53">
        <v>14</v>
      </c>
      <c r="AP54">
        <f t="shared" si="70"/>
        <v>126293</v>
      </c>
      <c r="AQ54">
        <v>6647</v>
      </c>
      <c r="AR54">
        <f t="shared" si="83"/>
        <v>92377.5</v>
      </c>
      <c r="AS54">
        <f t="shared" si="71"/>
        <v>13.897622987814051</v>
      </c>
      <c r="AT54" s="5">
        <f t="shared" si="72"/>
        <v>13</v>
      </c>
      <c r="AU54" s="5">
        <f t="shared" si="73"/>
        <v>14</v>
      </c>
    </row>
    <row r="55" spans="1:47" x14ac:dyDescent="0.2">
      <c r="A55" s="1"/>
      <c r="B55" s="1"/>
      <c r="C55" s="1"/>
      <c r="D55" s="53" t="s">
        <v>13</v>
      </c>
      <c r="E55" s="1">
        <f t="shared" si="74"/>
        <v>19</v>
      </c>
      <c r="F55" s="1">
        <v>10</v>
      </c>
      <c r="G55">
        <f t="shared" si="75"/>
        <v>100000</v>
      </c>
      <c r="H55" s="53">
        <v>14</v>
      </c>
      <c r="I55">
        <f t="shared" si="63"/>
        <v>66180</v>
      </c>
      <c r="J55">
        <v>6618</v>
      </c>
      <c r="K55">
        <f t="shared" si="76"/>
        <v>90429.1</v>
      </c>
      <c r="L55">
        <f t="shared" si="77"/>
        <v>13.664113025083108</v>
      </c>
      <c r="M55" s="5">
        <f t="shared" si="64"/>
        <v>13</v>
      </c>
      <c r="N55" s="5">
        <f t="shared" si="65"/>
        <v>14</v>
      </c>
      <c r="O55" s="1"/>
      <c r="P55" s="1"/>
      <c r="Q55" s="1"/>
      <c r="R55" s="1"/>
      <c r="S55" s="1"/>
      <c r="T55" s="1"/>
      <c r="U55" s="53" t="s">
        <v>13</v>
      </c>
      <c r="V55" s="1">
        <f t="shared" si="78"/>
        <v>18</v>
      </c>
      <c r="W55" s="1">
        <v>17</v>
      </c>
      <c r="X55">
        <f t="shared" si="79"/>
        <v>100000</v>
      </c>
      <c r="Y55" s="53">
        <v>12</v>
      </c>
      <c r="Z55">
        <f t="shared" si="66"/>
        <v>64906</v>
      </c>
      <c r="AA55">
        <v>3818</v>
      </c>
      <c r="AB55">
        <f t="shared" si="80"/>
        <v>42123.9</v>
      </c>
      <c r="AC55">
        <f t="shared" si="67"/>
        <v>11.032975379779989</v>
      </c>
      <c r="AD55" s="5">
        <f t="shared" si="68"/>
        <v>11</v>
      </c>
      <c r="AE55" s="5">
        <f t="shared" si="69"/>
        <v>12</v>
      </c>
      <c r="AF55" s="1"/>
      <c r="AG55" s="1"/>
      <c r="AH55" s="1"/>
      <c r="AI55" s="1"/>
      <c r="AJ55" s="1"/>
      <c r="AK55" s="53" t="s">
        <v>13</v>
      </c>
      <c r="AL55" s="1">
        <f t="shared" si="81"/>
        <v>19</v>
      </c>
      <c r="AM55" s="1">
        <v>12</v>
      </c>
      <c r="AN55">
        <f t="shared" si="82"/>
        <v>100000</v>
      </c>
      <c r="AO55" s="53">
        <v>13</v>
      </c>
      <c r="AP55">
        <f t="shared" si="70"/>
        <v>86076</v>
      </c>
      <c r="AQ55">
        <v>7173</v>
      </c>
      <c r="AR55">
        <f t="shared" si="83"/>
        <v>92377.5</v>
      </c>
      <c r="AS55">
        <f t="shared" si="71"/>
        <v>12.878502718527812</v>
      </c>
      <c r="AT55" s="5">
        <f t="shared" si="72"/>
        <v>12</v>
      </c>
      <c r="AU55" s="5">
        <f t="shared" si="73"/>
        <v>13</v>
      </c>
    </row>
    <row r="56" spans="1:47" x14ac:dyDescent="0.2">
      <c r="A56" s="1"/>
      <c r="B56" s="1"/>
      <c r="C56" s="1"/>
      <c r="D56" s="53" t="s">
        <v>14</v>
      </c>
      <c r="E56" s="1">
        <f t="shared" si="74"/>
        <v>19</v>
      </c>
      <c r="F56" s="1">
        <v>7</v>
      </c>
      <c r="G56">
        <f t="shared" si="75"/>
        <v>100000</v>
      </c>
      <c r="H56" s="53">
        <v>14</v>
      </c>
      <c r="I56">
        <f t="shared" si="63"/>
        <v>47383</v>
      </c>
      <c r="J56">
        <v>6769</v>
      </c>
      <c r="K56">
        <f t="shared" si="76"/>
        <v>90429.1</v>
      </c>
      <c r="L56">
        <f t="shared" si="77"/>
        <v>13.359299748855076</v>
      </c>
      <c r="M56" s="5">
        <f t="shared" si="64"/>
        <v>13</v>
      </c>
      <c r="N56" s="5">
        <f t="shared" si="65"/>
        <v>14</v>
      </c>
      <c r="O56" s="1"/>
      <c r="P56" s="1"/>
      <c r="Q56" s="1"/>
      <c r="R56" s="1"/>
      <c r="S56" s="1"/>
      <c r="T56" s="1"/>
      <c r="U56" s="53" t="s">
        <v>14</v>
      </c>
      <c r="V56" s="1">
        <f t="shared" si="78"/>
        <v>19</v>
      </c>
      <c r="W56" s="1">
        <v>6</v>
      </c>
      <c r="X56">
        <f t="shared" si="79"/>
        <v>100000</v>
      </c>
      <c r="Y56" s="53">
        <v>10</v>
      </c>
      <c r="Z56">
        <f t="shared" si="66"/>
        <v>26730</v>
      </c>
      <c r="AA56">
        <v>4455</v>
      </c>
      <c r="AB56">
        <f t="shared" si="80"/>
        <v>42123.9</v>
      </c>
      <c r="AC56">
        <f t="shared" si="67"/>
        <v>9.4554208754208755</v>
      </c>
      <c r="AD56" s="5">
        <f t="shared" si="68"/>
        <v>9</v>
      </c>
      <c r="AE56" s="5">
        <f t="shared" si="69"/>
        <v>10</v>
      </c>
      <c r="AF56" s="1"/>
      <c r="AG56" s="1"/>
      <c r="AH56" s="1"/>
      <c r="AI56" s="1"/>
      <c r="AJ56" s="1"/>
      <c r="AK56" s="53" t="s">
        <v>14</v>
      </c>
      <c r="AL56" s="1">
        <f t="shared" si="81"/>
        <v>19</v>
      </c>
      <c r="AM56" s="1">
        <v>9</v>
      </c>
      <c r="AN56">
        <f t="shared" si="82"/>
        <v>100000</v>
      </c>
      <c r="AO56" s="53">
        <v>13</v>
      </c>
      <c r="AP56">
        <f t="shared" si="70"/>
        <v>66411</v>
      </c>
      <c r="AQ56">
        <v>7379</v>
      </c>
      <c r="AR56">
        <f t="shared" si="83"/>
        <v>92377.5</v>
      </c>
      <c r="AS56">
        <f t="shared" si="71"/>
        <v>12.518972760536657</v>
      </c>
      <c r="AT56" s="5">
        <f t="shared" si="72"/>
        <v>12</v>
      </c>
      <c r="AU56" s="5">
        <f t="shared" si="73"/>
        <v>13</v>
      </c>
    </row>
    <row r="57" spans="1:47" x14ac:dyDescent="0.2">
      <c r="A57" s="1"/>
      <c r="B57" s="1"/>
      <c r="C57" s="1"/>
      <c r="D57" s="53" t="s">
        <v>15</v>
      </c>
      <c r="E57" s="1">
        <f t="shared" si="74"/>
        <v>19</v>
      </c>
      <c r="F57" s="1">
        <v>5</v>
      </c>
      <c r="G57">
        <f t="shared" si="75"/>
        <v>100000</v>
      </c>
      <c r="H57" s="53">
        <v>14</v>
      </c>
      <c r="I57">
        <f t="shared" si="63"/>
        <v>33330</v>
      </c>
      <c r="J57">
        <v>6666</v>
      </c>
      <c r="K57">
        <f t="shared" si="76"/>
        <v>90429.1</v>
      </c>
      <c r="L57">
        <f t="shared" si="77"/>
        <v>13.565721572157216</v>
      </c>
      <c r="M57" s="5">
        <f t="shared" si="64"/>
        <v>13</v>
      </c>
      <c r="N57" s="5">
        <f t="shared" si="65"/>
        <v>14</v>
      </c>
      <c r="O57" s="1"/>
      <c r="P57" s="1"/>
      <c r="Q57" s="1"/>
      <c r="R57" s="1"/>
      <c r="S57" s="1"/>
      <c r="T57" s="1"/>
      <c r="U57" s="53" t="s">
        <v>15</v>
      </c>
      <c r="V57" s="1">
        <f t="shared" si="78"/>
        <v>19</v>
      </c>
      <c r="W57" s="1">
        <v>5</v>
      </c>
      <c r="X57">
        <f t="shared" si="79"/>
        <v>100000</v>
      </c>
      <c r="Y57" s="53">
        <v>9</v>
      </c>
      <c r="Z57">
        <f t="shared" si="66"/>
        <v>24160</v>
      </c>
      <c r="AA57">
        <v>4832</v>
      </c>
      <c r="AB57">
        <f t="shared" si="80"/>
        <v>42123.9</v>
      </c>
      <c r="AC57">
        <f t="shared" si="67"/>
        <v>8.7176945364238421</v>
      </c>
      <c r="AD57" s="5">
        <f t="shared" si="68"/>
        <v>8</v>
      </c>
      <c r="AE57" s="5">
        <f t="shared" si="69"/>
        <v>9</v>
      </c>
      <c r="AF57" s="1"/>
      <c r="AG57" s="1"/>
      <c r="AH57" s="1"/>
      <c r="AI57" s="1"/>
      <c r="AJ57" s="1"/>
      <c r="AK57" s="53" t="s">
        <v>15</v>
      </c>
      <c r="AL57" s="1">
        <f t="shared" si="81"/>
        <v>19</v>
      </c>
      <c r="AM57" s="1">
        <v>7</v>
      </c>
      <c r="AN57">
        <f t="shared" si="82"/>
        <v>100000</v>
      </c>
      <c r="AO57" s="53">
        <v>13</v>
      </c>
      <c r="AP57">
        <f t="shared" si="70"/>
        <v>51877</v>
      </c>
      <c r="AQ57">
        <v>7411</v>
      </c>
      <c r="AR57">
        <f t="shared" si="83"/>
        <v>92377.5</v>
      </c>
      <c r="AS57">
        <f t="shared" si="71"/>
        <v>12.464917015247606</v>
      </c>
      <c r="AT57" s="5">
        <f t="shared" si="72"/>
        <v>12</v>
      </c>
      <c r="AU57" s="5">
        <f t="shared" si="73"/>
        <v>13</v>
      </c>
    </row>
    <row r="58" spans="1:47" x14ac:dyDescent="0.2">
      <c r="A58" s="1"/>
      <c r="B58" s="1"/>
      <c r="C58" s="1"/>
      <c r="D58" s="53" t="s">
        <v>16</v>
      </c>
      <c r="E58" s="1">
        <f t="shared" si="74"/>
        <v>19</v>
      </c>
      <c r="F58" s="1">
        <v>4</v>
      </c>
      <c r="G58">
        <f t="shared" si="75"/>
        <v>100000</v>
      </c>
      <c r="H58" s="53">
        <v>14</v>
      </c>
      <c r="I58">
        <f t="shared" si="63"/>
        <v>26588</v>
      </c>
      <c r="J58">
        <v>6647</v>
      </c>
      <c r="K58">
        <f t="shared" si="76"/>
        <v>90429.1</v>
      </c>
      <c r="L58">
        <f t="shared" si="77"/>
        <v>13.604498269896194</v>
      </c>
      <c r="M58" s="5">
        <f t="shared" si="64"/>
        <v>13</v>
      </c>
      <c r="N58" s="5">
        <f t="shared" si="65"/>
        <v>14</v>
      </c>
      <c r="O58" s="1"/>
      <c r="P58" s="1"/>
      <c r="Q58" s="1"/>
      <c r="R58" s="1"/>
      <c r="S58" s="1"/>
      <c r="T58" s="1"/>
      <c r="U58" s="53" t="s">
        <v>16</v>
      </c>
      <c r="V58" s="1">
        <f t="shared" si="78"/>
        <v>19</v>
      </c>
      <c r="W58" s="1">
        <v>4</v>
      </c>
      <c r="X58">
        <f t="shared" si="79"/>
        <v>100000</v>
      </c>
      <c r="Y58" s="53">
        <v>9</v>
      </c>
      <c r="Z58">
        <f t="shared" si="66"/>
        <v>20780</v>
      </c>
      <c r="AA58">
        <v>5195</v>
      </c>
      <c r="AB58">
        <f t="shared" si="80"/>
        <v>42123.9</v>
      </c>
      <c r="AC58">
        <f t="shared" si="67"/>
        <v>8.1085466794995185</v>
      </c>
      <c r="AD58" s="5">
        <f t="shared" si="68"/>
        <v>8</v>
      </c>
      <c r="AE58" s="5">
        <f t="shared" si="69"/>
        <v>9</v>
      </c>
      <c r="AF58" s="1"/>
      <c r="AG58" s="1"/>
      <c r="AH58" s="1"/>
      <c r="AI58" s="1"/>
      <c r="AJ58" s="1"/>
      <c r="AK58" s="53" t="s">
        <v>16</v>
      </c>
      <c r="AL58" s="1">
        <f t="shared" si="81"/>
        <v>19</v>
      </c>
      <c r="AM58" s="1">
        <v>3</v>
      </c>
      <c r="AN58">
        <f t="shared" si="82"/>
        <v>100000</v>
      </c>
      <c r="AO58" s="53">
        <v>14</v>
      </c>
      <c r="AP58">
        <f t="shared" si="70"/>
        <v>21021</v>
      </c>
      <c r="AQ58">
        <v>7007</v>
      </c>
      <c r="AR58">
        <f t="shared" si="83"/>
        <v>92377.5</v>
      </c>
      <c r="AS58">
        <f t="shared" si="71"/>
        <v>13.18360211217354</v>
      </c>
      <c r="AT58" s="5">
        <f t="shared" si="72"/>
        <v>13</v>
      </c>
      <c r="AU58" s="5">
        <f t="shared" si="73"/>
        <v>14</v>
      </c>
    </row>
    <row r="59" spans="1:47" x14ac:dyDescent="0.2">
      <c r="A59" s="1"/>
      <c r="B59" s="1"/>
      <c r="C59" s="1"/>
      <c r="D59" s="53" t="s">
        <v>17</v>
      </c>
      <c r="E59" s="1">
        <f t="shared" si="74"/>
        <v>19</v>
      </c>
      <c r="F59" s="1">
        <v>2</v>
      </c>
      <c r="G59">
        <f t="shared" si="75"/>
        <v>100000</v>
      </c>
      <c r="H59" s="53">
        <v>15</v>
      </c>
      <c r="I59">
        <f t="shared" si="63"/>
        <v>12780</v>
      </c>
      <c r="J59">
        <v>6390</v>
      </c>
      <c r="K59">
        <f t="shared" si="76"/>
        <v>90429.1</v>
      </c>
      <c r="L59">
        <f t="shared" si="77"/>
        <v>14.151658841940533</v>
      </c>
      <c r="M59" s="5">
        <f t="shared" si="64"/>
        <v>14</v>
      </c>
      <c r="N59" s="5">
        <f t="shared" si="65"/>
        <v>15</v>
      </c>
      <c r="O59" s="1"/>
      <c r="P59" s="1"/>
      <c r="Q59" s="1"/>
      <c r="R59" s="1"/>
      <c r="S59" s="1"/>
      <c r="T59" s="1"/>
      <c r="U59" s="53" t="s">
        <v>17</v>
      </c>
      <c r="V59" s="1">
        <f t="shared" si="78"/>
        <v>19</v>
      </c>
      <c r="W59" s="1">
        <v>2</v>
      </c>
      <c r="X59">
        <f t="shared" si="79"/>
        <v>100000</v>
      </c>
      <c r="Y59" s="53">
        <v>8</v>
      </c>
      <c r="Z59">
        <f t="shared" si="66"/>
        <v>10724</v>
      </c>
      <c r="AA59">
        <v>5362</v>
      </c>
      <c r="AB59">
        <f t="shared" si="80"/>
        <v>42123.9</v>
      </c>
      <c r="AC59">
        <f t="shared" si="67"/>
        <v>7.856005221932115</v>
      </c>
      <c r="AD59" s="5">
        <f t="shared" si="68"/>
        <v>7</v>
      </c>
      <c r="AE59" s="5">
        <f t="shared" si="69"/>
        <v>8</v>
      </c>
      <c r="AF59" s="1"/>
      <c r="AG59" s="1"/>
      <c r="AH59" s="1"/>
      <c r="AI59" s="1"/>
      <c r="AJ59" s="1"/>
      <c r="AK59" s="53" t="s">
        <v>17</v>
      </c>
      <c r="AL59" s="1">
        <f t="shared" si="81"/>
        <v>19</v>
      </c>
      <c r="AM59" s="1">
        <v>2</v>
      </c>
      <c r="AN59">
        <f t="shared" si="82"/>
        <v>100000</v>
      </c>
      <c r="AO59" s="53">
        <v>14</v>
      </c>
      <c r="AP59">
        <f t="shared" si="70"/>
        <v>13638</v>
      </c>
      <c r="AQ59">
        <v>6819</v>
      </c>
      <c r="AR59">
        <f t="shared" si="83"/>
        <v>92377.5</v>
      </c>
      <c r="AS59">
        <f t="shared" si="71"/>
        <v>13.547074351077871</v>
      </c>
      <c r="AT59" s="5">
        <f t="shared" si="72"/>
        <v>13</v>
      </c>
      <c r="AU59" s="5">
        <f t="shared" si="73"/>
        <v>14</v>
      </c>
    </row>
    <row r="60" spans="1:47" x14ac:dyDescent="0.2">
      <c r="A60" s="1"/>
      <c r="B60" s="1"/>
      <c r="C60" s="1"/>
      <c r="D60" s="53" t="s">
        <v>18</v>
      </c>
      <c r="E60" s="1">
        <f t="shared" si="74"/>
        <v>19</v>
      </c>
      <c r="F60" s="1">
        <v>1</v>
      </c>
      <c r="G60">
        <f t="shared" si="75"/>
        <v>100000</v>
      </c>
      <c r="H60" s="53">
        <v>15</v>
      </c>
      <c r="I60">
        <f t="shared" si="63"/>
        <v>6097</v>
      </c>
      <c r="J60">
        <v>6097</v>
      </c>
      <c r="K60">
        <f t="shared" si="76"/>
        <v>90429.1</v>
      </c>
      <c r="L60">
        <f t="shared" si="77"/>
        <v>14.831736919796622</v>
      </c>
      <c r="M60" s="5">
        <f t="shared" si="64"/>
        <v>14</v>
      </c>
      <c r="N60" s="5">
        <f t="shared" si="65"/>
        <v>15</v>
      </c>
      <c r="O60" s="1"/>
      <c r="P60" s="1"/>
      <c r="Q60" s="1"/>
      <c r="R60" s="1"/>
      <c r="S60" s="1"/>
      <c r="T60" s="1"/>
      <c r="U60" s="53" t="s">
        <v>18</v>
      </c>
      <c r="V60" s="1">
        <f t="shared" si="78"/>
        <v>19</v>
      </c>
      <c r="W60" s="1">
        <v>1</v>
      </c>
      <c r="X60">
        <f t="shared" si="79"/>
        <v>100000</v>
      </c>
      <c r="Y60" s="53">
        <v>8</v>
      </c>
      <c r="Z60">
        <f t="shared" si="66"/>
        <v>5576</v>
      </c>
      <c r="AA60">
        <v>5576</v>
      </c>
      <c r="AB60">
        <f t="shared" si="80"/>
        <v>42123.9</v>
      </c>
      <c r="AC60">
        <f t="shared" si="67"/>
        <v>7.5545014347202297</v>
      </c>
      <c r="AD60" s="5">
        <f t="shared" si="68"/>
        <v>7</v>
      </c>
      <c r="AE60" s="5">
        <f t="shared" si="69"/>
        <v>8</v>
      </c>
      <c r="AF60" s="1"/>
      <c r="AG60" s="1"/>
      <c r="AH60" s="1"/>
      <c r="AI60" s="1"/>
      <c r="AJ60" s="1"/>
      <c r="AK60" s="53" t="s">
        <v>18</v>
      </c>
      <c r="AL60" s="1">
        <f t="shared" si="81"/>
        <v>19</v>
      </c>
      <c r="AM60" s="1">
        <v>1</v>
      </c>
      <c r="AN60">
        <f t="shared" si="82"/>
        <v>100000</v>
      </c>
      <c r="AO60" s="53">
        <v>15</v>
      </c>
      <c r="AP60">
        <f t="shared" si="70"/>
        <v>6386</v>
      </c>
      <c r="AQ60">
        <v>6386</v>
      </c>
      <c r="AR60">
        <f t="shared" si="83"/>
        <v>92377.5</v>
      </c>
      <c r="AS60">
        <f t="shared" si="71"/>
        <v>14.465627936110241</v>
      </c>
      <c r="AT60" s="5">
        <f t="shared" si="72"/>
        <v>14</v>
      </c>
      <c r="AU60" s="5">
        <f t="shared" si="73"/>
        <v>15</v>
      </c>
    </row>
    <row r="61" spans="1:47" x14ac:dyDescent="0.2">
      <c r="A61" s="1"/>
      <c r="B61" s="1"/>
      <c r="C61" s="1"/>
      <c r="D61" s="1"/>
      <c r="E61" s="1"/>
      <c r="F61" t="s">
        <v>20</v>
      </c>
      <c r="I61">
        <f>SUM(I51:I60)</f>
        <v>904291</v>
      </c>
      <c r="J61">
        <f>SUM(J51:J60)</f>
        <v>56891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t="s">
        <v>20</v>
      </c>
      <c r="Z61">
        <f>SUM(Z51:Z60)</f>
        <v>421239</v>
      </c>
      <c r="AA61">
        <f>SUM(AA51:AA60)</f>
        <v>37005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t="s">
        <v>20</v>
      </c>
      <c r="AP61">
        <f>SUM(AP51:AP60)</f>
        <v>923775</v>
      </c>
      <c r="AQ61">
        <f>SUM(AQ51:AQ60)</f>
        <v>61120</v>
      </c>
      <c r="AR61" s="1"/>
      <c r="AS61" s="1"/>
      <c r="AT61" s="1"/>
      <c r="AU61" s="1"/>
    </row>
    <row r="65" spans="1:47" x14ac:dyDescent="0.2">
      <c r="A65" s="1" t="s">
        <v>28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">
      <c r="A66" s="1" t="s">
        <v>6</v>
      </c>
      <c r="B66" s="2">
        <v>1000000</v>
      </c>
      <c r="C66" s="1"/>
      <c r="D66" s="1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 t="s">
        <v>6</v>
      </c>
      <c r="S66" s="2">
        <v>1000000</v>
      </c>
      <c r="T66" s="1"/>
      <c r="U66" s="1" t="s">
        <v>7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s">
        <v>6</v>
      </c>
      <c r="AI66" s="2">
        <v>1000000</v>
      </c>
      <c r="AJ66" s="1"/>
      <c r="AK66" s="1" t="s">
        <v>7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/>
      <c r="B67" s="1"/>
      <c r="C67" s="1"/>
      <c r="D67" s="1"/>
      <c r="E67" s="1" t="s">
        <v>4</v>
      </c>
      <c r="F67" s="1" t="s">
        <v>5</v>
      </c>
      <c r="G67" t="s">
        <v>77</v>
      </c>
      <c r="H67" s="1" t="s">
        <v>21</v>
      </c>
      <c r="I67" s="1" t="s">
        <v>19</v>
      </c>
      <c r="J67" s="1" t="s">
        <v>8</v>
      </c>
      <c r="K67" s="1" t="s">
        <v>22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 t="s">
        <v>4</v>
      </c>
      <c r="W67" s="1" t="s">
        <v>5</v>
      </c>
      <c r="X67" t="s">
        <v>77</v>
      </c>
      <c r="Y67" s="1" t="s">
        <v>21</v>
      </c>
      <c r="Z67" s="1" t="s">
        <v>19</v>
      </c>
      <c r="AA67" s="1" t="s">
        <v>8</v>
      </c>
      <c r="AB67" s="1" t="s">
        <v>22</v>
      </c>
      <c r="AC67" s="1"/>
      <c r="AD67" s="1"/>
      <c r="AE67" s="1"/>
      <c r="AF67" s="1"/>
      <c r="AG67" s="1"/>
      <c r="AH67" s="1"/>
      <c r="AI67" s="1"/>
      <c r="AJ67" s="1"/>
      <c r="AK67" s="1"/>
      <c r="AL67" s="1" t="s">
        <v>4</v>
      </c>
      <c r="AM67" s="1" t="s">
        <v>5</v>
      </c>
      <c r="AN67" t="s">
        <v>77</v>
      </c>
      <c r="AO67" s="1" t="s">
        <v>21</v>
      </c>
      <c r="AP67" s="1" t="s">
        <v>19</v>
      </c>
      <c r="AQ67" s="1" t="s">
        <v>8</v>
      </c>
      <c r="AR67" s="1" t="s">
        <v>22</v>
      </c>
      <c r="AS67" s="1"/>
      <c r="AT67" s="1"/>
      <c r="AU67" s="1"/>
    </row>
    <row r="68" spans="1:47" x14ac:dyDescent="0.2">
      <c r="A68" s="1"/>
      <c r="B68" s="1"/>
      <c r="C68" s="1"/>
      <c r="D68" s="53" t="s">
        <v>9</v>
      </c>
      <c r="E68" s="1">
        <v>13</v>
      </c>
      <c r="F68" s="53">
        <v>72</v>
      </c>
      <c r="G68">
        <f>B$4/10</f>
        <v>100000</v>
      </c>
      <c r="H68" s="53">
        <v>28</v>
      </c>
      <c r="I68">
        <f t="shared" ref="I68:I77" si="84">F68*J68</f>
        <v>155016</v>
      </c>
      <c r="J68">
        <v>2153</v>
      </c>
      <c r="K68">
        <f>I$78/10</f>
        <v>60024.7</v>
      </c>
      <c r="L68">
        <f>K68/J68</f>
        <v>27.879563399907106</v>
      </c>
      <c r="M68" s="5">
        <f t="shared" ref="M68:M77" si="85">_xlfn.FLOOR.PRECISE(L68)</f>
        <v>27</v>
      </c>
      <c r="N68" s="5">
        <f t="shared" ref="N68:N77" si="86">ROUNDUP(L68,0)</f>
        <v>28</v>
      </c>
      <c r="O68" s="1"/>
      <c r="P68" s="1"/>
      <c r="Q68" s="1"/>
      <c r="R68" s="1"/>
      <c r="S68" s="1"/>
      <c r="T68" s="1"/>
      <c r="U68" s="53" t="s">
        <v>9</v>
      </c>
      <c r="V68" s="1">
        <v>13</v>
      </c>
      <c r="W68" s="53">
        <v>36</v>
      </c>
      <c r="X68">
        <f>S$4/10</f>
        <v>100000</v>
      </c>
      <c r="Y68" s="53">
        <v>30</v>
      </c>
      <c r="Z68">
        <f t="shared" ref="Z68:Z77" si="87">W68*AA68</f>
        <v>25344</v>
      </c>
      <c r="AA68" s="1">
        <v>704</v>
      </c>
      <c r="AB68">
        <f>Z$78/10</f>
        <v>21094.3</v>
      </c>
      <c r="AC68">
        <f t="shared" ref="AC68:AC77" si="88">AB68/AA68</f>
        <v>29.963494318181816</v>
      </c>
      <c r="AD68" s="5">
        <f t="shared" ref="AD68:AD77" si="89">_xlfn.FLOOR.PRECISE(AC68)</f>
        <v>29</v>
      </c>
      <c r="AE68" s="5">
        <f t="shared" ref="AE68:AE77" si="90">ROUNDUP(AC68,0)</f>
        <v>30</v>
      </c>
      <c r="AF68" s="1"/>
      <c r="AG68" s="1"/>
      <c r="AH68" s="1"/>
      <c r="AI68" s="1"/>
      <c r="AJ68" s="1"/>
      <c r="AK68" s="53" t="s">
        <v>9</v>
      </c>
      <c r="AL68" s="1">
        <v>13</v>
      </c>
      <c r="AM68" s="53">
        <v>52</v>
      </c>
      <c r="AN68">
        <f>AI$4/10</f>
        <v>100000</v>
      </c>
      <c r="AO68" s="53">
        <v>26</v>
      </c>
      <c r="AP68">
        <f t="shared" ref="AP68:AP77" si="91">AM68*AQ68</f>
        <v>117364</v>
      </c>
      <c r="AQ68">
        <v>2257</v>
      </c>
      <c r="AR68">
        <f>AP$78/10</f>
        <v>57237.3</v>
      </c>
      <c r="AS68">
        <f t="shared" ref="AS68:AS77" si="92">AR68/AQ68</f>
        <v>25.359902525476297</v>
      </c>
      <c r="AT68" s="5">
        <f t="shared" ref="AT68:AT77" si="93">_xlfn.FLOOR.PRECISE(AS68)</f>
        <v>25</v>
      </c>
      <c r="AU68" s="5">
        <f t="shared" ref="AU68:AU77" si="94">ROUNDUP(AS68,0)</f>
        <v>26</v>
      </c>
    </row>
    <row r="69" spans="1:47" x14ac:dyDescent="0.2">
      <c r="A69" s="1"/>
      <c r="B69" s="1"/>
      <c r="C69" s="1"/>
      <c r="D69" s="53" t="s">
        <v>10</v>
      </c>
      <c r="E69" s="1">
        <v>13</v>
      </c>
      <c r="F69" s="53">
        <v>18</v>
      </c>
      <c r="G69">
        <f t="shared" ref="G69:G77" si="95">B$4/10</f>
        <v>100000</v>
      </c>
      <c r="H69" s="53">
        <v>15</v>
      </c>
      <c r="I69">
        <f t="shared" si="84"/>
        <v>73908</v>
      </c>
      <c r="J69">
        <v>4106</v>
      </c>
      <c r="K69">
        <f t="shared" ref="K69:K77" si="96">I$78/10</f>
        <v>60024.7</v>
      </c>
      <c r="L69">
        <f t="shared" ref="L69:L77" si="97">K69/J69</f>
        <v>14.618777398928398</v>
      </c>
      <c r="M69" s="5">
        <f t="shared" si="85"/>
        <v>14</v>
      </c>
      <c r="N69" s="5">
        <f t="shared" si="86"/>
        <v>15</v>
      </c>
      <c r="O69" s="1"/>
      <c r="P69" s="1"/>
      <c r="Q69" s="1"/>
      <c r="R69" s="1"/>
      <c r="S69" s="1"/>
      <c r="T69" s="1"/>
      <c r="U69" s="53" t="s">
        <v>10</v>
      </c>
      <c r="V69" s="1">
        <v>13</v>
      </c>
      <c r="W69" s="53">
        <v>19</v>
      </c>
      <c r="X69">
        <f t="shared" ref="X69:X77" si="98">S$4/10</f>
        <v>100000</v>
      </c>
      <c r="Y69" s="53">
        <v>14</v>
      </c>
      <c r="Z69">
        <f t="shared" si="87"/>
        <v>29792</v>
      </c>
      <c r="AA69" s="1">
        <v>1568</v>
      </c>
      <c r="AB69">
        <f t="shared" ref="AB69:AB77" si="99">Z$78/10</f>
        <v>21094.3</v>
      </c>
      <c r="AC69">
        <f t="shared" si="88"/>
        <v>13.452997448979591</v>
      </c>
      <c r="AD69" s="5">
        <f t="shared" si="89"/>
        <v>13</v>
      </c>
      <c r="AE69" s="5">
        <f t="shared" si="90"/>
        <v>14</v>
      </c>
      <c r="AF69" s="1"/>
      <c r="AG69" s="1"/>
      <c r="AH69" s="1"/>
      <c r="AI69" s="1"/>
      <c r="AJ69" s="1"/>
      <c r="AK69" s="53" t="s">
        <v>10</v>
      </c>
      <c r="AL69" s="1">
        <v>13</v>
      </c>
      <c r="AM69" s="53">
        <v>34</v>
      </c>
      <c r="AN69">
        <f t="shared" ref="AN69:AN77" si="100">AI$4/10</f>
        <v>100000</v>
      </c>
      <c r="AO69" s="53">
        <v>14</v>
      </c>
      <c r="AP69">
        <f t="shared" si="91"/>
        <v>147900</v>
      </c>
      <c r="AQ69">
        <v>4350</v>
      </c>
      <c r="AR69">
        <f t="shared" ref="AR69:AR77" si="101">AP$78/10</f>
        <v>57237.3</v>
      </c>
      <c r="AS69">
        <f t="shared" si="92"/>
        <v>13.158000000000001</v>
      </c>
      <c r="AT69" s="5">
        <f t="shared" si="93"/>
        <v>13</v>
      </c>
      <c r="AU69" s="5">
        <f t="shared" si="94"/>
        <v>14</v>
      </c>
    </row>
    <row r="70" spans="1:47" x14ac:dyDescent="0.2">
      <c r="A70" s="1"/>
      <c r="B70" s="1"/>
      <c r="C70" s="1"/>
      <c r="D70" s="53" t="s">
        <v>11</v>
      </c>
      <c r="E70" s="1">
        <v>13</v>
      </c>
      <c r="F70" s="53">
        <v>15</v>
      </c>
      <c r="G70">
        <f t="shared" si="95"/>
        <v>100000</v>
      </c>
      <c r="H70" s="53">
        <v>12</v>
      </c>
      <c r="I70">
        <f t="shared" si="84"/>
        <v>79155</v>
      </c>
      <c r="J70">
        <v>5277</v>
      </c>
      <c r="K70">
        <f t="shared" si="96"/>
        <v>60024.7</v>
      </c>
      <c r="L70">
        <f t="shared" si="97"/>
        <v>11.374777335607352</v>
      </c>
      <c r="M70" s="5">
        <f t="shared" si="85"/>
        <v>11</v>
      </c>
      <c r="N70" s="5">
        <f t="shared" si="86"/>
        <v>12</v>
      </c>
      <c r="O70" s="1"/>
      <c r="P70" s="1"/>
      <c r="Q70" s="1"/>
      <c r="R70" s="1"/>
      <c r="S70" s="1"/>
      <c r="T70" s="1"/>
      <c r="U70" s="53" t="s">
        <v>11</v>
      </c>
      <c r="V70" s="1">
        <v>13</v>
      </c>
      <c r="W70" s="53">
        <v>9</v>
      </c>
      <c r="X70">
        <f t="shared" si="98"/>
        <v>100000</v>
      </c>
      <c r="Y70" s="53">
        <v>9</v>
      </c>
      <c r="Z70">
        <f t="shared" si="87"/>
        <v>21114</v>
      </c>
      <c r="AA70" s="1">
        <v>2346</v>
      </c>
      <c r="AB70">
        <f t="shared" si="99"/>
        <v>21094.3</v>
      </c>
      <c r="AC70">
        <f t="shared" si="88"/>
        <v>8.9916027280477397</v>
      </c>
      <c r="AD70" s="5">
        <f t="shared" si="89"/>
        <v>8</v>
      </c>
      <c r="AE70" s="5">
        <f t="shared" si="90"/>
        <v>9</v>
      </c>
      <c r="AF70" s="1"/>
      <c r="AG70" s="1"/>
      <c r="AH70" s="1"/>
      <c r="AI70" s="1"/>
      <c r="AJ70" s="1"/>
      <c r="AK70" s="53" t="s">
        <v>11</v>
      </c>
      <c r="AL70" s="1">
        <v>13</v>
      </c>
      <c r="AM70" s="53">
        <v>12</v>
      </c>
      <c r="AN70">
        <f t="shared" si="100"/>
        <v>100000</v>
      </c>
      <c r="AO70" s="53">
        <v>11</v>
      </c>
      <c r="AP70">
        <f t="shared" si="91"/>
        <v>68292</v>
      </c>
      <c r="AQ70">
        <v>5691</v>
      </c>
      <c r="AR70">
        <f t="shared" si="101"/>
        <v>57237.3</v>
      </c>
      <c r="AS70">
        <f t="shared" si="92"/>
        <v>10.057511860832895</v>
      </c>
      <c r="AT70" s="5">
        <f t="shared" si="93"/>
        <v>10</v>
      </c>
      <c r="AU70" s="5">
        <f t="shared" si="94"/>
        <v>11</v>
      </c>
    </row>
    <row r="71" spans="1:47" x14ac:dyDescent="0.2">
      <c r="A71" s="1"/>
      <c r="B71" s="1"/>
      <c r="C71" s="1"/>
      <c r="D71" s="53" t="s">
        <v>12</v>
      </c>
      <c r="E71" s="1">
        <v>13</v>
      </c>
      <c r="F71" s="1">
        <v>13</v>
      </c>
      <c r="G71">
        <f t="shared" si="95"/>
        <v>100000</v>
      </c>
      <c r="H71" s="53">
        <v>10</v>
      </c>
      <c r="I71">
        <f t="shared" si="84"/>
        <v>80184</v>
      </c>
      <c r="J71">
        <v>6168</v>
      </c>
      <c r="K71">
        <f t="shared" si="96"/>
        <v>60024.7</v>
      </c>
      <c r="L71">
        <f t="shared" si="97"/>
        <v>9.7316309987029825</v>
      </c>
      <c r="M71" s="5">
        <f t="shared" si="85"/>
        <v>9</v>
      </c>
      <c r="N71" s="5">
        <f t="shared" si="86"/>
        <v>10</v>
      </c>
      <c r="O71" s="1"/>
      <c r="P71" s="1"/>
      <c r="Q71" s="1"/>
      <c r="R71" s="1"/>
      <c r="S71" s="1"/>
      <c r="T71" s="1"/>
      <c r="U71" s="53" t="s">
        <v>12</v>
      </c>
      <c r="V71" s="1">
        <v>13</v>
      </c>
      <c r="W71" s="1">
        <v>8</v>
      </c>
      <c r="X71">
        <f t="shared" si="98"/>
        <v>100000</v>
      </c>
      <c r="Y71" s="53">
        <v>7</v>
      </c>
      <c r="Z71">
        <f t="shared" si="87"/>
        <v>25192</v>
      </c>
      <c r="AA71" s="1">
        <v>3149</v>
      </c>
      <c r="AB71">
        <f t="shared" si="99"/>
        <v>21094.3</v>
      </c>
      <c r="AC71">
        <f t="shared" si="88"/>
        <v>6.6987297554779293</v>
      </c>
      <c r="AD71" s="5">
        <f t="shared" si="89"/>
        <v>6</v>
      </c>
      <c r="AE71" s="5">
        <f t="shared" si="90"/>
        <v>7</v>
      </c>
      <c r="AF71" s="1"/>
      <c r="AG71" s="1"/>
      <c r="AH71" s="1"/>
      <c r="AI71" s="1"/>
      <c r="AJ71" s="1"/>
      <c r="AK71" s="53" t="s">
        <v>12</v>
      </c>
      <c r="AL71" s="1">
        <v>13</v>
      </c>
      <c r="AM71" s="1">
        <v>10</v>
      </c>
      <c r="AN71">
        <f t="shared" si="100"/>
        <v>100000</v>
      </c>
      <c r="AO71" s="53">
        <v>9</v>
      </c>
      <c r="AP71">
        <f t="shared" si="91"/>
        <v>66470</v>
      </c>
      <c r="AQ71">
        <v>6647</v>
      </c>
      <c r="AR71">
        <f t="shared" si="101"/>
        <v>57237.3</v>
      </c>
      <c r="AS71">
        <f t="shared" si="92"/>
        <v>8.6109974424552433</v>
      </c>
      <c r="AT71" s="5">
        <f t="shared" si="93"/>
        <v>8</v>
      </c>
      <c r="AU71" s="5">
        <f t="shared" si="94"/>
        <v>9</v>
      </c>
    </row>
    <row r="72" spans="1:47" x14ac:dyDescent="0.2">
      <c r="A72" s="1"/>
      <c r="B72" s="1"/>
      <c r="C72" s="1"/>
      <c r="D72" s="53" t="s">
        <v>13</v>
      </c>
      <c r="E72" s="1">
        <v>13</v>
      </c>
      <c r="F72" s="1">
        <v>12</v>
      </c>
      <c r="G72">
        <f t="shared" si="95"/>
        <v>100000</v>
      </c>
      <c r="H72" s="53">
        <v>10</v>
      </c>
      <c r="I72">
        <f t="shared" si="84"/>
        <v>79416</v>
      </c>
      <c r="J72">
        <v>6618</v>
      </c>
      <c r="K72">
        <f t="shared" si="96"/>
        <v>60024.7</v>
      </c>
      <c r="L72">
        <f t="shared" si="97"/>
        <v>9.0699153822907217</v>
      </c>
      <c r="M72" s="5">
        <f t="shared" si="85"/>
        <v>9</v>
      </c>
      <c r="N72" s="5">
        <f t="shared" si="86"/>
        <v>10</v>
      </c>
      <c r="O72" s="1"/>
      <c r="P72" s="1"/>
      <c r="Q72" s="1"/>
      <c r="R72" s="1"/>
      <c r="S72" s="1"/>
      <c r="T72" s="1"/>
      <c r="U72" s="53" t="s">
        <v>13</v>
      </c>
      <c r="V72" s="1">
        <v>13</v>
      </c>
      <c r="W72" s="1">
        <v>7</v>
      </c>
      <c r="X72">
        <f t="shared" si="98"/>
        <v>100000</v>
      </c>
      <c r="Y72" s="53">
        <v>6</v>
      </c>
      <c r="Z72">
        <f t="shared" si="87"/>
        <v>26726</v>
      </c>
      <c r="AA72" s="1">
        <v>3818</v>
      </c>
      <c r="AB72">
        <f t="shared" si="99"/>
        <v>21094.3</v>
      </c>
      <c r="AC72">
        <f t="shared" si="88"/>
        <v>5.5249607124148765</v>
      </c>
      <c r="AD72" s="5">
        <f t="shared" si="89"/>
        <v>5</v>
      </c>
      <c r="AE72" s="5">
        <f t="shared" si="90"/>
        <v>6</v>
      </c>
      <c r="AF72" s="1"/>
      <c r="AG72" s="1"/>
      <c r="AH72" s="1"/>
      <c r="AI72" s="1"/>
      <c r="AJ72" s="1"/>
      <c r="AK72" s="53" t="s">
        <v>13</v>
      </c>
      <c r="AL72" s="1">
        <v>13</v>
      </c>
      <c r="AM72" s="1">
        <v>8</v>
      </c>
      <c r="AN72">
        <f t="shared" si="100"/>
        <v>100000</v>
      </c>
      <c r="AO72" s="53">
        <v>8</v>
      </c>
      <c r="AP72">
        <f t="shared" si="91"/>
        <v>57384</v>
      </c>
      <c r="AQ72">
        <v>7173</v>
      </c>
      <c r="AR72">
        <f t="shared" si="101"/>
        <v>57237.3</v>
      </c>
      <c r="AS72">
        <f t="shared" si="92"/>
        <v>7.9795483061480557</v>
      </c>
      <c r="AT72" s="5">
        <f t="shared" si="93"/>
        <v>7</v>
      </c>
      <c r="AU72" s="5">
        <f t="shared" si="94"/>
        <v>8</v>
      </c>
    </row>
    <row r="73" spans="1:47" x14ac:dyDescent="0.2">
      <c r="A73" s="1"/>
      <c r="B73" s="1"/>
      <c r="C73" s="1"/>
      <c r="D73" s="53" t="s">
        <v>14</v>
      </c>
      <c r="E73" s="1">
        <v>13</v>
      </c>
      <c r="F73" s="1">
        <v>7</v>
      </c>
      <c r="G73">
        <f t="shared" si="95"/>
        <v>100000</v>
      </c>
      <c r="H73" s="53">
        <v>9</v>
      </c>
      <c r="I73">
        <f t="shared" si="84"/>
        <v>47383</v>
      </c>
      <c r="J73">
        <v>6769</v>
      </c>
      <c r="K73">
        <f t="shared" si="96"/>
        <v>60024.7</v>
      </c>
      <c r="L73">
        <f t="shared" si="97"/>
        <v>8.8675875313931147</v>
      </c>
      <c r="M73" s="5">
        <f t="shared" si="85"/>
        <v>8</v>
      </c>
      <c r="N73" s="5">
        <f t="shared" si="86"/>
        <v>9</v>
      </c>
      <c r="O73" s="1"/>
      <c r="P73" s="1"/>
      <c r="Q73" s="1"/>
      <c r="R73" s="1"/>
      <c r="S73" s="1"/>
      <c r="T73" s="1"/>
      <c r="U73" s="53" t="s">
        <v>14</v>
      </c>
      <c r="V73" s="1">
        <v>13</v>
      </c>
      <c r="W73" s="1">
        <v>6</v>
      </c>
      <c r="X73">
        <f t="shared" si="98"/>
        <v>100000</v>
      </c>
      <c r="Y73" s="53">
        <v>5</v>
      </c>
      <c r="Z73">
        <f t="shared" si="87"/>
        <v>26730</v>
      </c>
      <c r="AA73" s="1">
        <v>4455</v>
      </c>
      <c r="AB73">
        <f t="shared" si="99"/>
        <v>21094.3</v>
      </c>
      <c r="AC73">
        <f t="shared" si="88"/>
        <v>4.7349719416386078</v>
      </c>
      <c r="AD73" s="5">
        <f t="shared" si="89"/>
        <v>4</v>
      </c>
      <c r="AE73" s="5">
        <f t="shared" si="90"/>
        <v>5</v>
      </c>
      <c r="AF73" s="1"/>
      <c r="AG73" s="1"/>
      <c r="AH73" s="1"/>
      <c r="AI73" s="1"/>
      <c r="AJ73" s="1"/>
      <c r="AK73" s="53" t="s">
        <v>14</v>
      </c>
      <c r="AL73" s="1">
        <v>13</v>
      </c>
      <c r="AM73" s="1">
        <v>6</v>
      </c>
      <c r="AN73">
        <f t="shared" si="100"/>
        <v>100000</v>
      </c>
      <c r="AO73" s="53">
        <v>8</v>
      </c>
      <c r="AP73">
        <f t="shared" si="91"/>
        <v>44274</v>
      </c>
      <c r="AQ73">
        <v>7379</v>
      </c>
      <c r="AR73">
        <f t="shared" si="101"/>
        <v>57237.3</v>
      </c>
      <c r="AS73">
        <f t="shared" si="92"/>
        <v>7.7567827618918557</v>
      </c>
      <c r="AT73" s="5">
        <f t="shared" si="93"/>
        <v>7</v>
      </c>
      <c r="AU73" s="5">
        <f t="shared" si="94"/>
        <v>8</v>
      </c>
    </row>
    <row r="74" spans="1:47" x14ac:dyDescent="0.2">
      <c r="A74" s="1"/>
      <c r="B74" s="1"/>
      <c r="C74" s="1"/>
      <c r="D74" s="53" t="s">
        <v>15</v>
      </c>
      <c r="E74" s="1">
        <v>13</v>
      </c>
      <c r="F74" s="1">
        <v>5</v>
      </c>
      <c r="G74">
        <f t="shared" si="95"/>
        <v>100000</v>
      </c>
      <c r="H74" s="53">
        <v>10</v>
      </c>
      <c r="I74">
        <f t="shared" si="84"/>
        <v>33330</v>
      </c>
      <c r="J74">
        <v>6666</v>
      </c>
      <c r="K74">
        <f t="shared" si="96"/>
        <v>60024.7</v>
      </c>
      <c r="L74">
        <f t="shared" si="97"/>
        <v>9.0046054605460544</v>
      </c>
      <c r="M74" s="5">
        <f t="shared" si="85"/>
        <v>9</v>
      </c>
      <c r="N74" s="5">
        <f t="shared" si="86"/>
        <v>10</v>
      </c>
      <c r="O74" s="1"/>
      <c r="P74" s="1"/>
      <c r="Q74" s="1"/>
      <c r="R74" s="1"/>
      <c r="S74" s="1"/>
      <c r="T74" s="1"/>
      <c r="U74" s="53" t="s">
        <v>15</v>
      </c>
      <c r="V74" s="1">
        <v>13</v>
      </c>
      <c r="W74" s="1">
        <v>5</v>
      </c>
      <c r="X74">
        <f t="shared" si="98"/>
        <v>100000</v>
      </c>
      <c r="Y74" s="53">
        <v>5</v>
      </c>
      <c r="Z74">
        <f t="shared" si="87"/>
        <v>24160</v>
      </c>
      <c r="AA74" s="1">
        <v>4832</v>
      </c>
      <c r="AB74">
        <f t="shared" si="99"/>
        <v>21094.3</v>
      </c>
      <c r="AC74">
        <f t="shared" si="88"/>
        <v>4.3655422185430464</v>
      </c>
      <c r="AD74" s="5">
        <f t="shared" si="89"/>
        <v>4</v>
      </c>
      <c r="AE74" s="5">
        <f t="shared" si="90"/>
        <v>5</v>
      </c>
      <c r="AF74" s="1"/>
      <c r="AG74" s="1"/>
      <c r="AH74" s="1"/>
      <c r="AI74" s="1"/>
      <c r="AJ74" s="1"/>
      <c r="AK74" s="53" t="s">
        <v>15</v>
      </c>
      <c r="AL74" s="1">
        <v>13</v>
      </c>
      <c r="AM74" s="1">
        <v>4</v>
      </c>
      <c r="AN74">
        <f t="shared" si="100"/>
        <v>100000</v>
      </c>
      <c r="AO74" s="53">
        <v>8</v>
      </c>
      <c r="AP74">
        <f t="shared" si="91"/>
        <v>29644</v>
      </c>
      <c r="AQ74">
        <v>7411</v>
      </c>
      <c r="AR74">
        <f t="shared" si="101"/>
        <v>57237.3</v>
      </c>
      <c r="AS74">
        <f t="shared" si="92"/>
        <v>7.7232897044933209</v>
      </c>
      <c r="AT74" s="5">
        <f t="shared" si="93"/>
        <v>7</v>
      </c>
      <c r="AU74" s="5">
        <f t="shared" si="94"/>
        <v>8</v>
      </c>
    </row>
    <row r="75" spans="1:47" x14ac:dyDescent="0.2">
      <c r="A75" s="1"/>
      <c r="B75" s="1"/>
      <c r="C75" s="1"/>
      <c r="D75" s="53" t="s">
        <v>16</v>
      </c>
      <c r="E75" s="1">
        <v>13</v>
      </c>
      <c r="F75" s="1">
        <v>4</v>
      </c>
      <c r="G75">
        <f t="shared" si="95"/>
        <v>100000</v>
      </c>
      <c r="H75" s="53">
        <v>10</v>
      </c>
      <c r="I75">
        <f t="shared" si="84"/>
        <v>26588</v>
      </c>
      <c r="J75">
        <v>6647</v>
      </c>
      <c r="K75">
        <f t="shared" si="96"/>
        <v>60024.7</v>
      </c>
      <c r="L75">
        <f t="shared" si="97"/>
        <v>9.0303445163231526</v>
      </c>
      <c r="M75" s="5">
        <f t="shared" si="85"/>
        <v>9</v>
      </c>
      <c r="N75" s="5">
        <f t="shared" si="86"/>
        <v>10</v>
      </c>
      <c r="O75" s="1"/>
      <c r="P75" s="1"/>
      <c r="Q75" s="1"/>
      <c r="R75" s="1"/>
      <c r="S75" s="1"/>
      <c r="T75" s="1"/>
      <c r="U75" s="53" t="s">
        <v>16</v>
      </c>
      <c r="V75" s="1">
        <v>13</v>
      </c>
      <c r="W75" s="1">
        <v>3</v>
      </c>
      <c r="X75">
        <f t="shared" si="98"/>
        <v>100000</v>
      </c>
      <c r="Y75" s="53">
        <v>5</v>
      </c>
      <c r="Z75">
        <f t="shared" si="87"/>
        <v>15585</v>
      </c>
      <c r="AA75" s="1">
        <v>5195</v>
      </c>
      <c r="AB75">
        <f t="shared" si="99"/>
        <v>21094.3</v>
      </c>
      <c r="AC75">
        <f t="shared" si="88"/>
        <v>4.0605004812319541</v>
      </c>
      <c r="AD75" s="5">
        <f t="shared" si="89"/>
        <v>4</v>
      </c>
      <c r="AE75" s="5">
        <f t="shared" si="90"/>
        <v>5</v>
      </c>
      <c r="AF75" s="1"/>
      <c r="AG75" s="1"/>
      <c r="AH75" s="1"/>
      <c r="AI75" s="1"/>
      <c r="AJ75" s="1"/>
      <c r="AK75" s="53" t="s">
        <v>16</v>
      </c>
      <c r="AL75" s="1">
        <v>13</v>
      </c>
      <c r="AM75" s="1">
        <v>3</v>
      </c>
      <c r="AN75">
        <f t="shared" si="100"/>
        <v>100000</v>
      </c>
      <c r="AO75" s="53">
        <v>9</v>
      </c>
      <c r="AP75">
        <f t="shared" si="91"/>
        <v>21021</v>
      </c>
      <c r="AQ75">
        <v>7007</v>
      </c>
      <c r="AR75">
        <f t="shared" si="101"/>
        <v>57237.3</v>
      </c>
      <c r="AS75">
        <f t="shared" si="92"/>
        <v>8.1685885543028398</v>
      </c>
      <c r="AT75" s="5">
        <f t="shared" si="93"/>
        <v>8</v>
      </c>
      <c r="AU75" s="5">
        <f t="shared" si="94"/>
        <v>9</v>
      </c>
    </row>
    <row r="76" spans="1:47" x14ac:dyDescent="0.2">
      <c r="A76" s="1"/>
      <c r="B76" s="1"/>
      <c r="C76" s="1"/>
      <c r="D76" s="53" t="s">
        <v>17</v>
      </c>
      <c r="E76" s="1">
        <v>13</v>
      </c>
      <c r="F76" s="1">
        <v>3</v>
      </c>
      <c r="G76">
        <f t="shared" si="95"/>
        <v>100000</v>
      </c>
      <c r="H76" s="53">
        <v>10</v>
      </c>
      <c r="I76">
        <f t="shared" si="84"/>
        <v>19170</v>
      </c>
      <c r="J76">
        <v>6390</v>
      </c>
      <c r="K76">
        <f t="shared" si="96"/>
        <v>60024.7</v>
      </c>
      <c r="L76">
        <f t="shared" si="97"/>
        <v>9.3935367762128319</v>
      </c>
      <c r="M76" s="5">
        <f t="shared" si="85"/>
        <v>9</v>
      </c>
      <c r="N76" s="5">
        <f t="shared" si="86"/>
        <v>10</v>
      </c>
      <c r="O76" s="1"/>
      <c r="P76" s="1"/>
      <c r="Q76" s="1"/>
      <c r="R76" s="1"/>
      <c r="S76" s="1"/>
      <c r="T76" s="1"/>
      <c r="U76" s="53" t="s">
        <v>17</v>
      </c>
      <c r="V76" s="1">
        <v>13</v>
      </c>
      <c r="W76" s="1">
        <v>2</v>
      </c>
      <c r="X76">
        <f t="shared" si="98"/>
        <v>100000</v>
      </c>
      <c r="Y76" s="53">
        <v>4</v>
      </c>
      <c r="Z76">
        <f t="shared" si="87"/>
        <v>10724</v>
      </c>
      <c r="AA76" s="1">
        <v>5362</v>
      </c>
      <c r="AB76">
        <f t="shared" si="99"/>
        <v>21094.3</v>
      </c>
      <c r="AC76">
        <f t="shared" si="88"/>
        <v>3.9340358075345021</v>
      </c>
      <c r="AD76" s="5">
        <f t="shared" si="89"/>
        <v>3</v>
      </c>
      <c r="AE76" s="5">
        <f t="shared" si="90"/>
        <v>4</v>
      </c>
      <c r="AF76" s="1"/>
      <c r="AG76" s="1"/>
      <c r="AH76" s="1"/>
      <c r="AI76" s="1"/>
      <c r="AJ76" s="1"/>
      <c r="AK76" s="53" t="s">
        <v>17</v>
      </c>
      <c r="AL76" s="1">
        <v>13</v>
      </c>
      <c r="AM76" s="1">
        <v>2</v>
      </c>
      <c r="AN76">
        <f t="shared" si="100"/>
        <v>100000</v>
      </c>
      <c r="AO76" s="53">
        <v>9</v>
      </c>
      <c r="AP76">
        <f t="shared" si="91"/>
        <v>13638</v>
      </c>
      <c r="AQ76">
        <v>6819</v>
      </c>
      <c r="AR76">
        <f t="shared" si="101"/>
        <v>57237.3</v>
      </c>
      <c r="AS76">
        <f t="shared" si="92"/>
        <v>8.3937967443906736</v>
      </c>
      <c r="AT76" s="5">
        <f t="shared" si="93"/>
        <v>8</v>
      </c>
      <c r="AU76" s="5">
        <f t="shared" si="94"/>
        <v>9</v>
      </c>
    </row>
    <row r="77" spans="1:47" x14ac:dyDescent="0.2">
      <c r="A77" s="1"/>
      <c r="B77" s="1"/>
      <c r="C77" s="1"/>
      <c r="D77" s="53" t="s">
        <v>18</v>
      </c>
      <c r="E77" s="1">
        <v>13</v>
      </c>
      <c r="F77" s="1">
        <v>1</v>
      </c>
      <c r="G77">
        <f t="shared" si="95"/>
        <v>100000</v>
      </c>
      <c r="H77" s="53">
        <v>10</v>
      </c>
      <c r="I77">
        <f t="shared" si="84"/>
        <v>6097</v>
      </c>
      <c r="J77">
        <v>6097</v>
      </c>
      <c r="K77">
        <f t="shared" si="96"/>
        <v>60024.7</v>
      </c>
      <c r="L77">
        <f t="shared" si="97"/>
        <v>9.8449565360013125</v>
      </c>
      <c r="M77" s="5">
        <f t="shared" si="85"/>
        <v>9</v>
      </c>
      <c r="N77" s="5">
        <f t="shared" si="86"/>
        <v>10</v>
      </c>
      <c r="O77" s="1"/>
      <c r="P77" s="1"/>
      <c r="Q77" s="1"/>
      <c r="R77" s="1"/>
      <c r="S77" s="1"/>
      <c r="T77" s="1"/>
      <c r="U77" s="53" t="s">
        <v>18</v>
      </c>
      <c r="V77" s="1">
        <v>13</v>
      </c>
      <c r="W77" s="1">
        <v>1</v>
      </c>
      <c r="X77">
        <f t="shared" si="98"/>
        <v>100000</v>
      </c>
      <c r="Y77" s="53">
        <v>4</v>
      </c>
      <c r="Z77">
        <f t="shared" si="87"/>
        <v>5576</v>
      </c>
      <c r="AA77" s="1">
        <v>5576</v>
      </c>
      <c r="AB77">
        <f t="shared" si="99"/>
        <v>21094.3</v>
      </c>
      <c r="AC77">
        <f t="shared" si="88"/>
        <v>3.7830523672883785</v>
      </c>
      <c r="AD77" s="5">
        <f t="shared" si="89"/>
        <v>3</v>
      </c>
      <c r="AE77" s="5">
        <f t="shared" si="90"/>
        <v>4</v>
      </c>
      <c r="AF77" s="1"/>
      <c r="AG77" s="1"/>
      <c r="AH77" s="1"/>
      <c r="AI77" s="1"/>
      <c r="AJ77" s="1"/>
      <c r="AK77" s="53" t="s">
        <v>18</v>
      </c>
      <c r="AL77" s="1">
        <v>13</v>
      </c>
      <c r="AM77" s="1">
        <v>1</v>
      </c>
      <c r="AN77">
        <f t="shared" si="100"/>
        <v>100000</v>
      </c>
      <c r="AO77" s="53">
        <v>9</v>
      </c>
      <c r="AP77">
        <f t="shared" si="91"/>
        <v>6386</v>
      </c>
      <c r="AQ77">
        <v>6386</v>
      </c>
      <c r="AR77">
        <f t="shared" si="101"/>
        <v>57237.3</v>
      </c>
      <c r="AS77">
        <f t="shared" si="92"/>
        <v>8.9629345443156918</v>
      </c>
      <c r="AT77" s="5">
        <f t="shared" si="93"/>
        <v>8</v>
      </c>
      <c r="AU77" s="5">
        <f t="shared" si="94"/>
        <v>9</v>
      </c>
    </row>
    <row r="78" spans="1:47" x14ac:dyDescent="0.2">
      <c r="A78" s="1"/>
      <c r="B78" s="1"/>
      <c r="C78" s="1"/>
      <c r="D78" s="1"/>
      <c r="E78" s="1"/>
      <c r="F78" s="1" t="s">
        <v>20</v>
      </c>
      <c r="G78" s="1"/>
      <c r="H78" s="1"/>
      <c r="I78">
        <f>SUM(I68:I77)</f>
        <v>600247</v>
      </c>
      <c r="J78">
        <f>SUM(J68:J77)</f>
        <v>56891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 t="s">
        <v>20</v>
      </c>
      <c r="X78" s="1"/>
      <c r="Y78" s="1"/>
      <c r="Z78">
        <f>SUM(Z68:Z77)</f>
        <v>210943</v>
      </c>
      <c r="AA78" s="1">
        <v>24646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 t="s">
        <v>20</v>
      </c>
      <c r="AN78" s="1"/>
      <c r="AO78" s="1"/>
      <c r="AP78">
        <f>SUM(AP68:AP77)</f>
        <v>572373</v>
      </c>
      <c r="AQ78">
        <f>SUM(AQ68:AQ77)</f>
        <v>61120</v>
      </c>
      <c r="AR78" s="1"/>
      <c r="AS78" s="1"/>
      <c r="AT78" s="1"/>
      <c r="AU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Budget_5D_top10_500k_100k_done</vt:lpstr>
      <vt:lpstr>Budget_5D_top10_1M_100k_done</vt:lpstr>
      <vt:lpstr>Budget_5D_top25_1M_100k_done</vt:lpstr>
      <vt:lpstr>Budget_5D_top25_1M_200k_done</vt:lpstr>
      <vt:lpstr>Budget_4D_top25_1M_100k_done</vt:lpstr>
      <vt:lpstr>Budget_4D_top25_1M_200k_done</vt:lpstr>
      <vt:lpstr>Budget_4D_top50_1M_500k_norun</vt:lpstr>
      <vt:lpstr>Budget_4D_top25_1M_1M_TBD</vt:lpstr>
      <vt:lpstr>Budget_5D_top25_1M_500k_TBD</vt:lpstr>
      <vt:lpstr>Budget_5D_top50_10M_1M_running</vt:lpstr>
      <vt:lpstr>Budget_7D_top25_1M_200k_TBD</vt:lpstr>
      <vt:lpstr>Budget_6D_top25_10M_500k_done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2018-01-27T19:14:48Z</dcterms:created>
  <dcterms:modified xsi:type="dcterms:W3CDTF">2018-10-19T00:31:04Z</dcterms:modified>
</cp:coreProperties>
</file>