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Yash\Downloads\Insurance analytics\"/>
    </mc:Choice>
  </mc:AlternateContent>
  <xr:revisionPtr revIDLastSave="0" documentId="13_ncr:1_{FB66D20E-FB59-4CE0-A2AC-D305EA8C3F2A}" xr6:coauthVersionLast="47" xr6:coauthVersionMax="47" xr10:uidLastSave="{00000000-0000-0000-0000-000000000000}"/>
  <bookViews>
    <workbookView xWindow="-108" yWindow="-108" windowWidth="23256" windowHeight="12456" activeTab="4" xr2:uid="{8B06B875-6299-42A2-8992-181AF62C83B0}"/>
  </bookViews>
  <sheets>
    <sheet name="Sheet2" sheetId="2" r:id="rId1"/>
    <sheet name="Sheet3" sheetId="3" r:id="rId2"/>
    <sheet name="Sheet4" sheetId="4" r:id="rId3"/>
    <sheet name="Sheet1" sheetId="1" r:id="rId4"/>
    <sheet name="Dashboard" sheetId="5" r:id="rId5"/>
    <sheet name="Sheet6" sheetId="7" r:id="rId6"/>
  </sheets>
  <definedNames>
    <definedName name="_xlchart.v2.0" hidden="1">Sheet4!$D$2:$D$4</definedName>
    <definedName name="_xlchart.v2.1" hidden="1">Sheet4!$E$1</definedName>
    <definedName name="_xlchart.v2.10" hidden="1">Sheet4!$F$2:$F$4</definedName>
    <definedName name="_xlchart.v2.11" hidden="1">Sheet4!$G$1</definedName>
    <definedName name="_xlchart.v2.12" hidden="1">Sheet4!$G$2:$G$4</definedName>
    <definedName name="_xlchart.v2.2" hidden="1">Sheet4!$E$2:$E$4</definedName>
    <definedName name="_xlchart.v2.3" hidden="1">Sheet4!$F$1</definedName>
    <definedName name="_xlchart.v2.4" hidden="1">Sheet4!$F$2:$F$4</definedName>
    <definedName name="_xlchart.v2.5" hidden="1">Sheet4!$G$1</definedName>
    <definedName name="_xlchart.v2.6" hidden="1">Sheet4!$G$2:$G$4</definedName>
    <definedName name="_xlchart.v2.7" hidden="1">Sheet4!$D$2:$D$4</definedName>
    <definedName name="_xlchart.v2.8" hidden="1">Sheet4!$E$1</definedName>
    <definedName name="_xlchart.v2.9" hidden="1">Sheet4!$F$1</definedName>
    <definedName name="Slicer_Employee_Name">#N/A</definedName>
  </definedNames>
  <calcPr calcId="191029"/>
  <pivotCaches>
    <pivotCache cacheId="290" r:id="rId7"/>
    <pivotCache cacheId="293" r:id="rId8"/>
    <pivotCache cacheId="296" r:id="rId9"/>
    <pivotCache cacheId="299" r:id="rId10"/>
    <pivotCache cacheId="302" r:id="rId11"/>
    <pivotCache cacheId="305" r:id="rId12"/>
    <pivotCache cacheId="308" r:id="rId13"/>
    <pivotCache cacheId="311" r:id="rId14"/>
  </pivotCaches>
  <extLst>
    <ext xmlns:x14="http://schemas.microsoft.com/office/spreadsheetml/2009/9/main" uri="{876F7934-8845-4945-9796-88D515C7AA90}">
      <x14:pivotCaches>
        <pivotCache cacheId="241"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udget_Sheet_e570d0ee-29c5-4aa6-8281-8dc955b3416c" name="Budget_Sheet" connection="Excel Budget"/>
          <x15:modelTable id="Acnt_id_reference_787ec960-05e3-425b-b755-f456f022d279" name="Acnt_id_reference" connection="Excel Invoice"/>
          <x15:modelTable id="Invoice_Sheet_de3f82b5-f9fd-43c4-8e85-4b7a2682c8af" name="Invoice_Sheet" connection="Excel Invoice"/>
          <x15:modelTable id="Opportunity_Sheet_d033db64-b08e-418b-8f9b-b62d7871adf4" name="Opportunity_Sheet" connection="Excel Opportunity"/>
          <x15:modelTable id="meeting_list_202001231041_0153b877-710c-4411-906c-8d9056b110b9" name="meeting_list_202001231041" connection="Excel Meeting"/>
          <x15:modelTable id="Brokerage_Sheet_630b0942-531c-4bb3-bb6e-45d6c1c62635" name="Brokerage_Sheet" connection="Excel Brokerage"/>
          <x15:modelTable id="Fees_d94b9823-43f1-45ee-95c4-2744f28c1579" name="Fees" connection="Excel Fees"/>
          <x15:modelTable id="Income_class_9108f7e9-72ec-4c24-b38b-cad7932fb1e9" name="Income_class" connection="Excel Income_class"/>
        </x15:modelTables>
        <x15:modelRelationships>
          <x15:modelRelationship fromTable="Invoice_Sheet" fromColumn="Account Exe ID" toTable="Budget_Sheet" toColumn="Account Exe ID"/>
          <x15:modelRelationship fromTable="Invoice_Sheet" fromColumn="Income_class" toTable="Income_class" toColumn="Income_class"/>
          <x15:modelRelationship fromTable="Opportunity_Sheet" fromColumn="Account Exe ID" toTable="Budget_Sheet" toColumn="Account Exe ID"/>
          <x15:modelRelationship fromTable="meeting_list_202001231041" fromColumn="Account Exe ID" toTable="Budget_Sheet" toColumn="Account Exe ID"/>
          <x15:modelRelationship fromTable="Brokerage_Sheet" fromColumn="Account Exe ID" toTable="Budget_Sheet" toColumn="Account Exe ID"/>
          <x15:modelRelationship fromTable="Brokerage_Sheet" fromColumn="Income_class" toTable="Income_class" toColumn="Income_class"/>
          <x15:modelRelationship fromTable="Fees" fromColumn="Account Exe ID" toTable="Budget_Sheet" toColumn="Account Exe ID"/>
          <x15:modelRelationship fromTable="Fees" fromColumn="Income_class" toTable="Income_class" toColumn="Income_class"/>
        </x15:modelRelationships>
        <x15:extLst>
          <ext xmlns:x16="http://schemas.microsoft.com/office/spreadsheetml/2014/11/main" uri="{9835A34E-60A6-4A7C-AAB8-D5F71C897F49}">
            <x16:modelTimeGroupings>
              <x16:modelTimeGrouping tableName="meeting_list_202001231041"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 i="4" l="1"/>
  <c r="E1" i="4"/>
  <c r="D4" i="4"/>
  <c r="D3" i="4"/>
  <c r="D2" i="4"/>
  <c r="D8" i="2"/>
  <c r="C8" i="2"/>
  <c r="G4" i="4"/>
  <c r="G3" i="4"/>
  <c r="G2" i="4"/>
  <c r="E4" i="4"/>
  <c r="E3" i="4"/>
  <c r="E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B2A790-B9F4-4704-91F8-E721CC174CF4}" name="Excel Brokerage" type="100" refreshedVersion="8">
    <extLst>
      <ext xmlns:x15="http://schemas.microsoft.com/office/spreadsheetml/2010/11/main" uri="{DE250136-89BD-433C-8126-D09CA5730AF9}">
        <x15:connection id="26082062-5e60-483a-a5d4-478a41dd5abe"/>
      </ext>
    </extLst>
  </connection>
  <connection id="2" xr16:uid="{B24ED60B-BA62-4C6F-BE34-BD2323C691D3}" name="Excel Budget" type="100" refreshedVersion="8">
    <extLst>
      <ext xmlns:x15="http://schemas.microsoft.com/office/spreadsheetml/2010/11/main" uri="{DE250136-89BD-433C-8126-D09CA5730AF9}">
        <x15:connection id="40b1c6d5-b9c9-4750-b615-69d4497f2202"/>
      </ext>
    </extLst>
  </connection>
  <connection id="3" xr16:uid="{B91E7995-ED1A-4573-A5E8-83642BBAE0DA}" name="Excel Fees" type="100" refreshedVersion="8">
    <extLst>
      <ext xmlns:x15="http://schemas.microsoft.com/office/spreadsheetml/2010/11/main" uri="{DE250136-89BD-433C-8126-D09CA5730AF9}">
        <x15:connection id="fc1cc23c-2428-4d45-abf5-1de287936b67"/>
      </ext>
    </extLst>
  </connection>
  <connection id="4" xr16:uid="{7A09F862-B33A-41AA-8CD7-C90E760EE79F}" name="Excel Income_class" type="100" refreshedVersion="8">
    <extLst>
      <ext xmlns:x15="http://schemas.microsoft.com/office/spreadsheetml/2010/11/main" uri="{DE250136-89BD-433C-8126-D09CA5730AF9}">
        <x15:connection id="d89de51a-13fb-4b79-a578-6ec9e149cf62"/>
      </ext>
    </extLst>
  </connection>
  <connection id="5" xr16:uid="{BBBF10CC-6F70-4C7F-A0CB-FB18C520347C}" name="Excel Invoice" type="100" refreshedVersion="8">
    <extLst>
      <ext xmlns:x15="http://schemas.microsoft.com/office/spreadsheetml/2010/11/main" uri="{DE250136-89BD-433C-8126-D09CA5730AF9}">
        <x15:connection id="4083e7f0-4354-4c68-8442-59c104d9505c"/>
      </ext>
    </extLst>
  </connection>
  <connection id="6" xr16:uid="{103D41FE-081E-4DBD-BD59-2BAC278FE19A}" name="Excel Meeting" type="100" refreshedVersion="8">
    <extLst>
      <ext xmlns:x15="http://schemas.microsoft.com/office/spreadsheetml/2010/11/main" uri="{DE250136-89BD-433C-8126-D09CA5730AF9}">
        <x15:connection id="2c6cf180-91eb-45b5-9d79-c1d79ddb9cef"/>
      </ext>
    </extLst>
  </connection>
  <connection id="7" xr16:uid="{16262427-F4EB-41C4-A19B-8360DE7BC78F}" name="Excel Opportunity" type="100" refreshedVersion="8">
    <extLst>
      <ext xmlns:x15="http://schemas.microsoft.com/office/spreadsheetml/2010/11/main" uri="{DE250136-89BD-433C-8126-D09CA5730AF9}">
        <x15:connection id="5a7b3153-4470-47f2-bd60-7a233622e163"/>
      </ext>
    </extLst>
  </connection>
  <connection id="8" xr16:uid="{F8531E8A-3A59-4DF0-BA5F-5C842CB61AC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<sst xmlns="http://schemas.openxmlformats.org/spreadsheetml/2006/main" count="64" uniqueCount="38">
  <si>
    <t>Row Labels</t>
  </si>
  <si>
    <t>Cross Sell</t>
  </si>
  <si>
    <t>New</t>
  </si>
  <si>
    <t>Renewal</t>
  </si>
  <si>
    <t>Grand Total</t>
  </si>
  <si>
    <t>Target</t>
  </si>
  <si>
    <t>Achived_amount</t>
  </si>
  <si>
    <t>Invoice_amount</t>
  </si>
  <si>
    <t>Column Labels</t>
  </si>
  <si>
    <t>2019</t>
  </si>
  <si>
    <t>2020</t>
  </si>
  <si>
    <t>Abhinav Shivam</t>
  </si>
  <si>
    <t>Animesh Rawat</t>
  </si>
  <si>
    <t>Gilbert</t>
  </si>
  <si>
    <t>Ketan Jain</t>
  </si>
  <si>
    <t>Manish Sharma</t>
  </si>
  <si>
    <t>Mark</t>
  </si>
  <si>
    <t>Raju Kumar</t>
  </si>
  <si>
    <t>Shivani Sharma</t>
  </si>
  <si>
    <t>Vinay</t>
  </si>
  <si>
    <t>Count of Account Exe ID</t>
  </si>
  <si>
    <t>Negotiate</t>
  </si>
  <si>
    <t>Propose Solution</t>
  </si>
  <si>
    <t>Qualify Opportunity</t>
  </si>
  <si>
    <t>Sum of Revenue_amount</t>
  </si>
  <si>
    <t>BE-Mega policy</t>
  </si>
  <si>
    <t>CVP GMC</t>
  </si>
  <si>
    <t>DB -Mega Policy</t>
  </si>
  <si>
    <t>EL-Group Mediclaim</t>
  </si>
  <si>
    <t>Fire</t>
  </si>
  <si>
    <t>Percentage</t>
  </si>
  <si>
    <t>Vidit Shah</t>
  </si>
  <si>
    <t>Ankita Shah</t>
  </si>
  <si>
    <t>Divya Dhingra</t>
  </si>
  <si>
    <t>Gautam Murkunde</t>
  </si>
  <si>
    <t>Neel Jain</t>
  </si>
  <si>
    <t>Shloka Shelat</t>
  </si>
  <si>
    <t>Shobhit Agarwal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</si>
</sst>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5" formatCode="#,##0.00,,\ &quot;M&quot;"/>
    <numFmt numFmtId="167" formatCode="#,##0.00,&quot;K&quot;"/>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1" applyNumberFormat="1" applyFont="1"/>
    <xf numFmtId="165" fontId="0" fillId="0" borderId="0" xfId="0" pivotButton="1" applyNumberFormat="1"/>
    <xf numFmtId="165" fontId="0" fillId="0" borderId="0" xfId="0" applyNumberFormat="1"/>
    <xf numFmtId="165" fontId="0" fillId="0" borderId="0" xfId="0" applyNumberFormat="1" applyAlignment="1">
      <alignment horizontal="left"/>
    </xf>
    <xf numFmtId="167" fontId="0" fillId="0" borderId="0" xfId="0" pivotButton="1" applyNumberFormat="1"/>
    <xf numFmtId="167" fontId="0" fillId="0" borderId="0" xfId="0" applyNumberFormat="1"/>
    <xf numFmtId="167" fontId="0" fillId="0" borderId="0" xfId="0" applyNumberFormat="1" applyAlignment="1">
      <alignment horizontal="left"/>
    </xf>
  </cellXfs>
  <cellStyles count="2">
    <cellStyle name="Normal" xfId="0" builtinId="0"/>
    <cellStyle name="Percent" xfId="1" builtinId="5"/>
  </cellStyles>
  <dxfs count="26">
    <dxf/>
    <dxf>
      <fill>
        <patternFill patternType="none">
          <bgColor auto="1"/>
        </patternFill>
      </fill>
    </dxf>
    <dxf>
      <numFmt numFmtId="167" formatCode="#,##0.00,&quot;K&quot;"/>
    </dxf>
    <dxf>
      <numFmt numFmtId="167" formatCode="#,##0.00,&quot;K&quot;"/>
    </dxf>
    <dxf>
      <numFmt numFmtId="167" formatCode="#,##0.00,&quot;K&quot;"/>
    </dxf>
    <dxf>
      <numFmt numFmtId="167" formatCode="#,##0.00,&quot;K&quot;"/>
    </dxf>
    <dxf>
      <numFmt numFmtId="167" formatCode="#,##0.00,&quot;K&quot;"/>
    </dxf>
    <dxf>
      <numFmt numFmtId="167" formatCode="#,##0.00,&quot;K&quot;"/>
    </dxf>
    <dxf>
      <numFmt numFmtId="165" formatCode="#,##0.00,,\ &quot;M&quot;"/>
    </dxf>
    <dxf>
      <numFmt numFmtId="165" formatCode="#,##0.00,,\ &quot;M&quot;"/>
    </dxf>
    <dxf>
      <numFmt numFmtId="165" formatCode="#,##0.00,,\ &quot;M&quot;"/>
    </dxf>
    <dxf>
      <numFmt numFmtId="165" formatCode="#,##0.00,,\ &quot;M&quot;"/>
    </dxf>
    <dxf>
      <numFmt numFmtId="165" formatCode="#,##0.00,,\ &quot;M&quot;"/>
    </dxf>
    <dxf>
      <numFmt numFmtId="165" formatCode="#,##0.00,,\ &quot;M&quot;"/>
    </dxf>
    <dxf>
      <numFmt numFmtId="165" formatCode="#,##0.00,,\ &quot;M&quot;"/>
    </dxf>
    <dxf>
      <numFmt numFmtId="165" formatCode="#,##0.00,,\ &quot;M&quot;"/>
    </dxf>
    <dxf>
      <numFmt numFmtId="165" formatCode="#,##0.00,,\ &quot;M&quot;"/>
    </dxf>
    <dxf>
      <numFmt numFmtId="165" formatCode="#,##0.00,,\ &quot;M&quot;"/>
    </dxf>
    <dxf>
      <numFmt numFmtId="165" formatCode="#,##0.00,,\ &quot;M&quot;"/>
    </dxf>
    <dxf>
      <numFmt numFmtId="165" formatCode="#,##0.00,,\ &quot;M&quot;"/>
    </dxf>
    <dxf>
      <numFmt numFmtId="165" formatCode="#,##0.00,,\ &quot;M&quot;"/>
    </dxf>
    <dxf>
      <numFmt numFmtId="165" formatCode="#,##0.00,,\ &quot;M&quot;"/>
    </dxf>
    <dxf>
      <numFmt numFmtId="165" formatCode="#,##0.00,,\ &quot;M&quot;"/>
    </dxf>
    <dxf>
      <numFmt numFmtId="165" formatCode="#,##0.00,,\ &quot;M&quot;"/>
    </dxf>
    <dxf>
      <numFmt numFmtId="165" formatCode="#,##0.00,,\ &quot;M&quot;"/>
    </dxf>
    <dxf>
      <numFmt numFmtId="165" formatCode="#,##0.00,,\ &quot;M&quot;"/>
    </dxf>
  </dxfs>
  <tableStyles count="2" defaultTableStyle="TableStyleMedium2" defaultPivotStyle="PivotStyleLight16">
    <tableStyle name="Slicer Style 1" pivot="0" table="0" count="2" xr9:uid="{B8AB20A4-7CB3-47A9-89D5-F9F1C27B23C1}">
      <tableStyleElement type="wholeTable" dxfId="1"/>
    </tableStyle>
    <tableStyle name="Slicer Style 2" pivot="0" table="0" count="3" xr9:uid="{713CB909-0787-4D45-BC5D-7DFF92318B27}">
      <tableStyleElement type="headerRow" dxfId="0"/>
    </tableStyle>
  </tableStyles>
  <extLst>
    <ext xmlns:x14="http://schemas.microsoft.com/office/spreadsheetml/2009/9/main" uri="{46F421CA-312F-682f-3DD2-61675219B42D}">
      <x14:dxfs count="1">
        <dxf>
          <fill>
            <patternFill>
              <bgColor theme="9" tint="0.59996337778862885"/>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55" Type="http://schemas.openxmlformats.org/officeDocument/2006/relationships/customXml" Target="../customXml/item3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7.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3" Type="http://schemas.openxmlformats.org/officeDocument/2006/relationships/customXml" Target="../customXml/item3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52"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2.xml"/><Relationship Id="rId51" Type="http://schemas.openxmlformats.org/officeDocument/2006/relationships/customXml" Target="../customXml/item29.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haredStrings" Target="sharedStrings.xml"/><Relationship Id="rId41" Type="http://schemas.openxmlformats.org/officeDocument/2006/relationships/customXml" Target="../customXml/item19.xml"/><Relationship Id="rId54"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[Book1(AutoRecovered).xlsx]Sheet2!PivotTable2</c:name>
    <c:fmtId val="6"/>
  </c:pivotSource>
  <c:chart>
    <c:title>
      <c:tx>
        <c:rich>
          <a:bodyPr/>
          <a:lstStyle/>
          <a:p>
            <a:pPr>
              <a:defRPr/>
            </a:pPr>
            <a:r>
              <a:rPr lang="en-IN" sz="1200" b="0" i="0" u="none" strike="noStrike" baseline="0"/>
              <a:t>Number of Meetings by Employee</a:t>
            </a:r>
            <a:endParaRPr lang="en-IN" sz="1200" b="0"/>
          </a:p>
        </c:rich>
      </c:tx>
      <c:layout>
        <c:manualLayout>
          <c:xMode val="edge"/>
          <c:yMode val="edge"/>
          <c:x val="0.20896700792725453"/>
          <c:y val="3.0864197530864196E-2"/>
        </c:manualLayout>
      </c:layout>
      <c:overlay val="0"/>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Sheet2!$C$12</c:f>
              <c:strCache>
                <c:ptCount val="1"/>
                <c:pt idx="0">
                  <c:v>Total</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Sheet2!$B$13:$B$22</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Sheet2!$C$13:$C$22</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5-E889-496C-8939-844269405EEE}"/>
            </c:ext>
          </c:extLst>
        </c:ser>
        <c:dLbls>
          <c:dLblPos val="outEnd"/>
          <c:showLegendKey val="0"/>
          <c:showVal val="1"/>
          <c:showCatName val="0"/>
          <c:showSerName val="0"/>
          <c:showPercent val="0"/>
          <c:showBubbleSize val="0"/>
        </c:dLbls>
        <c:gapWidth val="219"/>
        <c:axId val="999951391"/>
        <c:axId val="999960511"/>
      </c:barChart>
      <c:catAx>
        <c:axId val="999951391"/>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960511"/>
        <c:crosses val="autoZero"/>
        <c:auto val="1"/>
        <c:lblAlgn val="ctr"/>
        <c:lblOffset val="100"/>
        <c:noMultiLvlLbl val="0"/>
      </c:catAx>
      <c:valAx>
        <c:axId val="999960511"/>
        <c:scaling>
          <c:orientation val="minMax"/>
        </c:scaling>
        <c:delete val="1"/>
        <c:axPos val="b"/>
        <c:numFmt formatCode="General" sourceLinked="1"/>
        <c:majorTickMark val="out"/>
        <c:minorTickMark val="none"/>
        <c:tickLblPos val="nextTo"/>
        <c:crossAx val="999951391"/>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bg1"/>
              </a:gs>
              <a:gs pos="97000">
                <a:schemeClr val="tx1">
                  <a:lumMod val="50000"/>
                  <a:lumOff val="5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bg1"/>
              </a:gs>
              <a:gs pos="97000">
                <a:schemeClr val="accent1"/>
              </a:gs>
            </a:gsLst>
            <a:lin ang="5400000" scaled="0"/>
          </a:gradFill>
          <a:ln>
            <a:noFill/>
          </a:ln>
          <a:effectLst/>
        </c:spPr>
      </c:pivotFmt>
    </c:pivotFmts>
    <c:plotArea>
      <c:layout/>
      <c:barChart>
        <c:barDir val="bar"/>
        <c:grouping val="clustered"/>
        <c:varyColors val="0"/>
        <c:ser>
          <c:idx val="0"/>
          <c:order val="0"/>
          <c:tx>
            <c:strRef>
              <c:f>Sheet1!$C$13</c:f>
              <c:strCache>
                <c:ptCount val="1"/>
                <c:pt idx="0">
                  <c:v>Achived_amount</c:v>
                </c:pt>
              </c:strCache>
            </c:strRef>
          </c:tx>
          <c:spPr>
            <a:solidFill>
              <a:schemeClr val="accent1"/>
            </a:solidFill>
            <a:ln>
              <a:noFill/>
            </a:ln>
            <a:effectLst/>
          </c:spPr>
          <c:invertIfNegative val="0"/>
          <c:dPt>
            <c:idx val="0"/>
            <c:invertIfNegative val="0"/>
            <c:bubble3D val="0"/>
            <c:spPr>
              <a:gradFill>
                <a:gsLst>
                  <a:gs pos="0">
                    <a:schemeClr val="bg1"/>
                  </a:gs>
                  <a:gs pos="97000">
                    <a:schemeClr val="accent1"/>
                  </a:gs>
                </a:gsLst>
                <a:lin ang="5400000" scaled="0"/>
              </a:gradFill>
              <a:ln>
                <a:noFill/>
              </a:ln>
              <a:effectLst/>
            </c:spPr>
            <c:extLst>
              <c:ext xmlns:c16="http://schemas.microsoft.com/office/drawing/2014/chart" uri="{C3380CC4-5D6E-409C-BE32-E72D297353CC}">
                <c16:uniqueId val="{00000003-C03A-4ABA-8C5C-84B4DFA622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Sheet1!$B$14:$B$15</c:f>
              <c:strCache>
                <c:ptCount val="1"/>
                <c:pt idx="0">
                  <c:v>Renewal</c:v>
                </c:pt>
              </c:strCache>
            </c:strRef>
          </c:cat>
          <c:val>
            <c:numRef>
              <c:f>Sheet1!$C$14:$C$15</c:f>
              <c:numCache>
                <c:formatCode>#,##0.00,,\ "M"</c:formatCode>
                <c:ptCount val="1"/>
                <c:pt idx="0">
                  <c:v>168495770.64000002</c:v>
                </c:pt>
              </c:numCache>
            </c:numRef>
          </c:val>
          <c:extLst>
            <c:ext xmlns:c16="http://schemas.microsoft.com/office/drawing/2014/chart" uri="{C3380CC4-5D6E-409C-BE32-E72D297353CC}">
              <c16:uniqueId val="{00000000-C03A-4ABA-8C5C-84B4DFA622D1}"/>
            </c:ext>
          </c:extLst>
        </c:ser>
        <c:ser>
          <c:idx val="1"/>
          <c:order val="1"/>
          <c:tx>
            <c:strRef>
              <c:f>Sheet1!$D$13</c:f>
              <c:strCache>
                <c:ptCount val="1"/>
                <c:pt idx="0">
                  <c:v>Invoice_amount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Sheet1!$B$14:$B$15</c:f>
              <c:strCache>
                <c:ptCount val="1"/>
                <c:pt idx="0">
                  <c:v>Renewal</c:v>
                </c:pt>
              </c:strCache>
            </c:strRef>
          </c:cat>
          <c:val>
            <c:numRef>
              <c:f>Sheet1!$D$14:$D$15</c:f>
              <c:numCache>
                <c:formatCode>#,##0.00,,\ "M"</c:formatCode>
                <c:ptCount val="1"/>
                <c:pt idx="0">
                  <c:v>8244310</c:v>
                </c:pt>
              </c:numCache>
            </c:numRef>
          </c:val>
          <c:extLst>
            <c:ext xmlns:c16="http://schemas.microsoft.com/office/drawing/2014/chart" uri="{C3380CC4-5D6E-409C-BE32-E72D297353CC}">
              <c16:uniqueId val="{00000001-C03A-4ABA-8C5C-84B4DFA622D1}"/>
            </c:ext>
          </c:extLst>
        </c:ser>
        <c:ser>
          <c:idx val="2"/>
          <c:order val="2"/>
          <c:tx>
            <c:strRef>
              <c:f>Sheet1!$E$13</c:f>
              <c:strCache>
                <c:ptCount val="1"/>
                <c:pt idx="0">
                  <c:v>Target</c:v>
                </c:pt>
              </c:strCache>
            </c:strRef>
          </c:tx>
          <c:spPr>
            <a:gradFill>
              <a:gsLst>
                <a:gs pos="0">
                  <a:schemeClr val="bg1"/>
                </a:gs>
                <a:gs pos="97000">
                  <a:schemeClr val="tx1">
                    <a:lumMod val="50000"/>
                    <a:lumOff val="5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Sheet1!$B$14:$B$15</c:f>
              <c:strCache>
                <c:ptCount val="1"/>
                <c:pt idx="0">
                  <c:v>Renewal</c:v>
                </c:pt>
              </c:strCache>
            </c:strRef>
          </c:cat>
          <c:val>
            <c:numRef>
              <c:f>Sheet1!$E$14:$E$15</c:f>
              <c:numCache>
                <c:formatCode>#,##0.00,,\ "M"</c:formatCode>
                <c:ptCount val="1"/>
                <c:pt idx="0">
                  <c:v>12319455</c:v>
                </c:pt>
              </c:numCache>
            </c:numRef>
          </c:val>
          <c:extLst>
            <c:ext xmlns:c16="http://schemas.microsoft.com/office/drawing/2014/chart" uri="{C3380CC4-5D6E-409C-BE32-E72D297353CC}">
              <c16:uniqueId val="{00000002-C03A-4ABA-8C5C-84B4DFA622D1}"/>
            </c:ext>
          </c:extLst>
        </c:ser>
        <c:dLbls>
          <c:dLblPos val="outEnd"/>
          <c:showLegendKey val="0"/>
          <c:showVal val="1"/>
          <c:showCatName val="0"/>
          <c:showSerName val="0"/>
          <c:showPercent val="0"/>
          <c:showBubbleSize val="0"/>
        </c:dLbls>
        <c:gapWidth val="182"/>
        <c:axId val="983756399"/>
        <c:axId val="983762639"/>
      </c:barChart>
      <c:catAx>
        <c:axId val="98375639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3762639"/>
        <c:crosses val="autoZero"/>
        <c:auto val="1"/>
        <c:lblAlgn val="ctr"/>
        <c:lblOffset val="100"/>
        <c:noMultiLvlLbl val="0"/>
      </c:catAx>
      <c:valAx>
        <c:axId val="983762639"/>
        <c:scaling>
          <c:orientation val="minMax"/>
        </c:scaling>
        <c:delete val="1"/>
        <c:axPos val="b"/>
        <c:numFmt formatCode="#,##0.00,,\ &quot;M&quot;" sourceLinked="1"/>
        <c:majorTickMark val="none"/>
        <c:minorTickMark val="none"/>
        <c:tickLblPos val="nextTo"/>
        <c:crossAx val="983756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143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[Book1(AutoRecovered).xlsx]Sheet4!PivotTable5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Top-5 Open Opportunity</a:t>
            </a:r>
          </a:p>
        </c:rich>
      </c:tx>
      <c:layout>
        <c:manualLayout>
          <c:xMode val="edge"/>
          <c:yMode val="edge"/>
          <c:x val="0.16837198234836032"/>
          <c:y val="4.43599493029150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bg1"/>
              </a:gs>
              <a:gs pos="100000">
                <a:schemeClr val="accent6">
                  <a:lumMod val="105000"/>
                  <a:satMod val="109000"/>
                  <a:tint val="81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173789173789171E-2"/>
          <c:y val="0.23440082142509963"/>
          <c:w val="0.92165242165242167"/>
          <c:h val="0.4982338145231846"/>
        </c:manualLayout>
      </c:layout>
      <c:barChart>
        <c:barDir val="col"/>
        <c:grouping val="clustered"/>
        <c:varyColors val="0"/>
        <c:ser>
          <c:idx val="0"/>
          <c:order val="0"/>
          <c:tx>
            <c:strRef>
              <c:f>Sheet4!$B$11</c:f>
              <c:strCache>
                <c:ptCount val="1"/>
                <c:pt idx="0">
                  <c:v>Total</c:v>
                </c:pt>
              </c:strCache>
            </c:strRef>
          </c:tx>
          <c:spPr>
            <a:gradFill>
              <a:gsLst>
                <a:gs pos="0">
                  <a:schemeClr val="bg1"/>
                </a:gs>
                <a:gs pos="100000">
                  <a:schemeClr val="accent6">
                    <a:lumMod val="105000"/>
                    <a:satMod val="109000"/>
                    <a:tint val="81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Sheet4!$A$12:$A$17</c:f>
              <c:strCache>
                <c:ptCount val="5"/>
                <c:pt idx="0">
                  <c:v>Fire</c:v>
                </c:pt>
                <c:pt idx="1">
                  <c:v>EL-Group Mediclaim</c:v>
                </c:pt>
                <c:pt idx="2">
                  <c:v>DB -Mega Policy</c:v>
                </c:pt>
                <c:pt idx="3">
                  <c:v>CVP GMC</c:v>
                </c:pt>
                <c:pt idx="4">
                  <c:v>BE-Mega policy</c:v>
                </c:pt>
              </c:strCache>
            </c:strRef>
          </c:cat>
          <c:val>
            <c:numRef>
              <c:f>Sheet4!$B$12:$B$17</c:f>
              <c:numCache>
                <c:formatCode>#,##0.00,"K"</c:formatCode>
                <c:ptCount val="5"/>
                <c:pt idx="0">
                  <c:v>500000</c:v>
                </c:pt>
                <c:pt idx="1">
                  <c:v>400000</c:v>
                </c:pt>
                <c:pt idx="2">
                  <c:v>400000</c:v>
                </c:pt>
                <c:pt idx="3">
                  <c:v>350000</c:v>
                </c:pt>
                <c:pt idx="4">
                  <c:v>300000</c:v>
                </c:pt>
              </c:numCache>
            </c:numRef>
          </c:val>
          <c:extLst>
            <c:ext xmlns:c16="http://schemas.microsoft.com/office/drawing/2014/chart" uri="{C3380CC4-5D6E-409C-BE32-E72D297353CC}">
              <c16:uniqueId val="{00000003-786C-4EA9-95B4-005CFCB759B7}"/>
            </c:ext>
          </c:extLst>
        </c:ser>
        <c:dLbls>
          <c:dLblPos val="outEnd"/>
          <c:showLegendKey val="0"/>
          <c:showVal val="1"/>
          <c:showCatName val="0"/>
          <c:showSerName val="0"/>
          <c:showPercent val="0"/>
          <c:showBubbleSize val="0"/>
        </c:dLbls>
        <c:gapWidth val="42"/>
        <c:axId val="447344543"/>
        <c:axId val="447353183"/>
      </c:barChart>
      <c:catAx>
        <c:axId val="44734454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353183"/>
        <c:crosses val="autoZero"/>
        <c:auto val="1"/>
        <c:lblAlgn val="ctr"/>
        <c:lblOffset val="100"/>
        <c:noMultiLvlLbl val="0"/>
      </c:catAx>
      <c:valAx>
        <c:axId val="447353183"/>
        <c:scaling>
          <c:orientation val="minMax"/>
        </c:scaling>
        <c:delete val="1"/>
        <c:axPos val="l"/>
        <c:numFmt formatCode="#,##0.00,&quot;K&quot;" sourceLinked="1"/>
        <c:majorTickMark val="none"/>
        <c:minorTickMark val="none"/>
        <c:tickLblPos val="nextTo"/>
        <c:crossAx val="44734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1430" cap="flat" cmpd="sng" algn="ctr">
      <a:solidFill>
        <a:schemeClr val="bg1"/>
      </a:solidFill>
      <a:round/>
    </a:ln>
    <a:effectLst/>
  </c:spPr>
  <c:txPr>
    <a:bodyPr rot="0" vert="horz"/>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[Book1(AutoRecovered).xlsx]Sheet2!PivotTable2</c:name>
    <c:fmtId val="10"/>
  </c:pivotSource>
  <c:chart>
    <c:title>
      <c:tx>
        <c:rich>
          <a:bodyPr/>
          <a:lstStyle/>
          <a:p>
            <a:pPr>
              <a:defRPr/>
            </a:pPr>
            <a:r>
              <a:rPr lang="en-IN" sz="1400" b="0" i="0" u="none" strike="noStrike" baseline="0">
                <a:solidFill>
                  <a:schemeClr val="tx2"/>
                </a:solidFill>
                <a:latin typeface="+mn-lt"/>
              </a:rPr>
              <a:t>Number of Meetings by Employee</a:t>
            </a:r>
            <a:endParaRPr lang="en-IN" sz="1400" b="0">
              <a:solidFill>
                <a:schemeClr val="tx2"/>
              </a:solidFill>
              <a:latin typeface="+mn-lt"/>
            </a:endParaRPr>
          </a:p>
        </c:rich>
      </c:tx>
      <c:layout>
        <c:manualLayout>
          <c:xMode val="edge"/>
          <c:yMode val="edge"/>
          <c:x val="0.14524709640652717"/>
          <c:y val="3.0959752321981424E-2"/>
        </c:manualLayout>
      </c:layout>
      <c:overlay val="0"/>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bg1"/>
              </a:gs>
              <a:gs pos="100000">
                <a:schemeClr val="accent6">
                  <a:lumMod val="105000"/>
                  <a:satMod val="109000"/>
                  <a:tint val="81000"/>
                </a:schemeClr>
              </a:gs>
            </a:gsLst>
            <a:lin ang="5400000" scaled="0"/>
          </a:gradFill>
          <a:ln>
            <a:noFill/>
          </a:ln>
          <a:effectLst/>
        </c:spPr>
        <c:marker>
          <c:symbol val="none"/>
        </c:marker>
        <c:dLbl>
          <c:idx val="0"/>
          <c:spPr>
            <a:noFill/>
            <a:ln>
              <a:noFill/>
            </a:ln>
            <a:effectLst/>
          </c:spPr>
          <c:txPr>
            <a:bodyPr wrap="square" lIns="38100" tIns="19050" rIns="38100" bIns="19050" anchor="ctr">
              <a:spAutoFit/>
            </a:bodyPr>
            <a:lstStyle/>
            <a:p>
              <a:pPr>
                <a:defRPr baseline="0">
                  <a:solidFill>
                    <a:schemeClr val="tx2"/>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Sheet2!$C$12</c:f>
              <c:strCache>
                <c:ptCount val="1"/>
                <c:pt idx="0">
                  <c:v>Total</c:v>
                </c:pt>
              </c:strCache>
            </c:strRef>
          </c:tx>
          <c:spPr>
            <a:gradFill>
              <a:gsLst>
                <a:gs pos="0">
                  <a:schemeClr val="bg1"/>
                </a:gs>
                <a:gs pos="100000">
                  <a:schemeClr val="accent6">
                    <a:lumMod val="105000"/>
                    <a:satMod val="109000"/>
                    <a:tint val="81000"/>
                  </a:schemeClr>
                </a:gs>
              </a:gsLst>
              <a:lin ang="5400000" scaled="0"/>
            </a:gradFill>
            <a:ln>
              <a:noFill/>
            </a:ln>
            <a:effectLst/>
          </c:spPr>
          <c:invertIfNegative val="0"/>
          <c:dLbls>
            <c:spPr>
              <a:noFill/>
              <a:ln>
                <a:noFill/>
              </a:ln>
              <a:effectLst/>
            </c:spPr>
            <c:txPr>
              <a:bodyPr wrap="square" lIns="38100" tIns="19050" rIns="38100" bIns="19050" anchor="ctr">
                <a:spAutoFit/>
              </a:bodyPr>
              <a:lstStyle/>
              <a:p>
                <a:pPr>
                  <a:defRPr baseline="0">
                    <a:solidFill>
                      <a:schemeClr val="tx2"/>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Sheet2!$B$13:$B$22</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Sheet2!$C$13:$C$22</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4BC2-4F7A-A8CC-2ACD869F0109}"/>
            </c:ext>
          </c:extLst>
        </c:ser>
        <c:dLbls>
          <c:dLblPos val="outEnd"/>
          <c:showLegendKey val="0"/>
          <c:showVal val="1"/>
          <c:showCatName val="0"/>
          <c:showSerName val="0"/>
          <c:showPercent val="0"/>
          <c:showBubbleSize val="0"/>
        </c:dLbls>
        <c:gapWidth val="42"/>
        <c:axId val="999951391"/>
        <c:axId val="999960511"/>
      </c:barChart>
      <c:catAx>
        <c:axId val="999951391"/>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960511"/>
        <c:crosses val="autoZero"/>
        <c:auto val="1"/>
        <c:lblAlgn val="ctr"/>
        <c:lblOffset val="100"/>
        <c:noMultiLvlLbl val="0"/>
      </c:catAx>
      <c:valAx>
        <c:axId val="999960511"/>
        <c:scaling>
          <c:orientation val="minMax"/>
        </c:scaling>
        <c:delete val="1"/>
        <c:axPos val="b"/>
        <c:numFmt formatCode="General" sourceLinked="1"/>
        <c:majorTickMark val="out"/>
        <c:minorTickMark val="none"/>
        <c:tickLblPos val="nextTo"/>
        <c:crossAx val="999951391"/>
        <c:crosses val="autoZero"/>
        <c:crossBetween val="between"/>
      </c:valAx>
      <c:spPr>
        <a:noFill/>
      </c:spPr>
    </c:plotArea>
    <c:plotVisOnly val="1"/>
    <c:dispBlanksAs val="gap"/>
    <c:showDLblsOverMax val="0"/>
    <c:extLst/>
  </c:chart>
  <c:spPr>
    <a:noFill/>
    <a:ln w="11430">
      <a:solidFill>
        <a:schemeClr val="bg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[Book1(AutoRecovered).xlsx]Sheet3!PivotTable3</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a:t>Invoices Issued by</a:t>
            </a:r>
            <a:r>
              <a:rPr lang="en-IN" sz="1400" baseline="0"/>
              <a:t> </a:t>
            </a:r>
            <a:r>
              <a:rPr lang="en-IN" sz="1400"/>
              <a:t>Employee</a:t>
            </a:r>
          </a:p>
        </c:rich>
      </c:tx>
      <c:layout>
        <c:manualLayout>
          <c:xMode val="edge"/>
          <c:yMode val="edge"/>
          <c:x val="0.17414962138353399"/>
          <c:y val="5.20836604826106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gradFill>
            <a:gsLst>
              <a:gs pos="0">
                <a:schemeClr val="bg1"/>
              </a:gs>
              <a:gs pos="100000">
                <a:schemeClr val="accent6">
                  <a:lumMod val="105000"/>
                  <a:satMod val="109000"/>
                  <a:tint val="81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695424599302611"/>
          <c:y val="0.27652406851205458"/>
          <c:w val="0.62632651826302699"/>
          <c:h val="0.64244888203407569"/>
        </c:manualLayout>
      </c:layout>
      <c:barChart>
        <c:barDir val="bar"/>
        <c:grouping val="clustered"/>
        <c:varyColors val="0"/>
        <c:ser>
          <c:idx val="0"/>
          <c:order val="0"/>
          <c:tx>
            <c:strRef>
              <c:f>Sheet3!$C$4</c:f>
              <c:strCache>
                <c:ptCount val="1"/>
                <c:pt idx="0">
                  <c:v>Total</c:v>
                </c:pt>
              </c:strCache>
            </c:strRef>
          </c:tx>
          <c:spPr>
            <a:gradFill>
              <a:gsLst>
                <a:gs pos="0">
                  <a:schemeClr val="bg1"/>
                </a:gs>
                <a:gs pos="100000">
                  <a:schemeClr val="accent6">
                    <a:lumMod val="105000"/>
                    <a:satMod val="109000"/>
                    <a:tint val="81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Sheet3!$B$5:$B$16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Sheet3!$C$5:$C$16</c:f>
              <c:numCache>
                <c:formatCode>General</c:formatCode>
                <c:ptCount val="11"/>
                <c:pt idx="0">
                  <c:v>1</c:v>
                </c:pt>
                <c:pt idx="1">
                  <c:v>2</c:v>
                </c:pt>
                <c:pt idx="2">
                  <c:v>4</c:v>
                </c:pt>
                <c:pt idx="3">
                  <c:v>10</c:v>
                </c:pt>
                <c:pt idx="4">
                  <c:v>10</c:v>
                </c:pt>
                <c:pt idx="5">
                  <c:v>12</c:v>
                </c:pt>
                <c:pt idx="6">
                  <c:v>19</c:v>
                </c:pt>
                <c:pt idx="7">
                  <c:v>20</c:v>
                </c:pt>
                <c:pt idx="8">
                  <c:v>27</c:v>
                </c:pt>
                <c:pt idx="9">
                  <c:v>36</c:v>
                </c:pt>
                <c:pt idx="10">
                  <c:v>63</c:v>
                </c:pt>
              </c:numCache>
            </c:numRef>
          </c:val>
          <c:extLst>
            <c:ext xmlns:c16="http://schemas.microsoft.com/office/drawing/2014/chart" uri="{C3380CC4-5D6E-409C-BE32-E72D297353CC}">
              <c16:uniqueId val="{00000000-4991-408F-9AC7-AA99D702CEA4}"/>
            </c:ext>
          </c:extLst>
        </c:ser>
        <c:dLbls>
          <c:dLblPos val="outEnd"/>
          <c:showLegendKey val="0"/>
          <c:showVal val="1"/>
          <c:showCatName val="0"/>
          <c:showSerName val="0"/>
          <c:showPercent val="0"/>
          <c:showBubbleSize val="0"/>
        </c:dLbls>
        <c:gapWidth val="42"/>
        <c:axId val="999972031"/>
        <c:axId val="999973951"/>
      </c:barChart>
      <c:catAx>
        <c:axId val="999972031"/>
        <c:scaling>
          <c:orientation val="minMax"/>
        </c:scaling>
        <c:delete val="0"/>
        <c:axPos val="l"/>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973951"/>
        <c:crosses val="autoZero"/>
        <c:auto val="1"/>
        <c:lblAlgn val="ctr"/>
        <c:lblOffset val="100"/>
        <c:noMultiLvlLbl val="0"/>
      </c:catAx>
      <c:valAx>
        <c:axId val="999973951"/>
        <c:scaling>
          <c:orientation val="minMax"/>
        </c:scaling>
        <c:delete val="1"/>
        <c:axPos val="b"/>
        <c:numFmt formatCode="General" sourceLinked="1"/>
        <c:majorTickMark val="none"/>
        <c:minorTickMark val="none"/>
        <c:tickLblPos val="nextTo"/>
        <c:crossAx val="99997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143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Invoices Issued by Employee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011368804001819E-2"/>
          <c:y val="0.11615740740740743"/>
          <c:w val="0.94997726239199631"/>
          <c:h val="0.59873355195856648"/>
        </c:manualLayout>
      </c:layout>
      <c:barChart>
        <c:barDir val="col"/>
        <c:grouping val="clustered"/>
        <c:varyColors val="0"/>
        <c:ser>
          <c:idx val="0"/>
          <c:order val="0"/>
          <c:tx>
            <c:strRef>
              <c:f>Sheet3!$C$4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Sheet3!$B$5:$B$16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Sheet3!$C$5:$C$16</c:f>
              <c:numCache>
                <c:formatCode>General</c:formatCode>
                <c:ptCount val="11"/>
                <c:pt idx="0">
                  <c:v>1</c:v>
                </c:pt>
                <c:pt idx="1">
                  <c:v>2</c:v>
                </c:pt>
                <c:pt idx="2">
                  <c:v>4</c:v>
                </c:pt>
                <c:pt idx="3">
                  <c:v>10</c:v>
                </c:pt>
                <c:pt idx="4">
                  <c:v>10</c:v>
                </c:pt>
                <c:pt idx="5">
                  <c:v>12</c:v>
                </c:pt>
                <c:pt idx="6">
                  <c:v>19</c:v>
                </c:pt>
                <c:pt idx="7">
                  <c:v>20</c:v>
                </c:pt>
                <c:pt idx="8">
                  <c:v>27</c:v>
                </c:pt>
                <c:pt idx="9">
                  <c:v>36</c:v>
                </c:pt>
                <c:pt idx="10">
                  <c:v>63</c:v>
                </c:pt>
              </c:numCache>
            </c:numRef>
          </c:val>
          <c:extLst>
            <c:ext xmlns:c16="http://schemas.microsoft.com/office/drawing/2014/chart" uri="{C3380CC4-5D6E-409C-BE32-E72D297353CC}">
              <c16:uniqueId val="{0000004E-FC69-4381-AC35-27FCD9A143E6}"/>
            </c:ext>
          </c:extLst>
        </c:ser>
        <c:dLbls>
          <c:dLblPos val="outEnd"/>
          <c:showLegendKey val="0"/>
          <c:showVal val="1"/>
          <c:showCatName val="0"/>
          <c:showSerName val="0"/>
          <c:showPercent val="0"/>
          <c:showBubbleSize val="0"/>
        </c:dLbls>
        <c:gapWidth val="42"/>
        <c:overlap val="-27"/>
        <c:axId val="999972031"/>
        <c:axId val="999973951"/>
      </c:barChart>
      <c:catAx>
        <c:axId val="999972031"/>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973951"/>
        <c:crosses val="autoZero"/>
        <c:auto val="1"/>
        <c:lblAlgn val="ctr"/>
        <c:lblOffset val="100"/>
        <c:noMultiLvlLbl val="0"/>
      </c:catAx>
      <c:valAx>
        <c:axId val="999973951"/>
        <c:scaling>
          <c:orientation val="minMax"/>
        </c:scaling>
        <c:delete val="1"/>
        <c:axPos val="l"/>
        <c:numFmt formatCode="General" sourceLinked="1"/>
        <c:majorTickMark val="none"/>
        <c:minorTickMark val="none"/>
        <c:tickLblPos val="nextTo"/>
        <c:crossAx val="99997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[Book1(AutoRecovered).xlsx]Sheet3!PivotTable3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Invoices Issued by</a:t>
            </a:r>
            <a:r>
              <a:rPr lang="en-IN" sz="1200" baseline="0"/>
              <a:t> </a:t>
            </a:r>
            <a:r>
              <a:rPr lang="en-IN" sz="1200"/>
              <a:t>Employee</a:t>
            </a:r>
          </a:p>
        </c:rich>
      </c:tx>
      <c:layout>
        <c:manualLayout>
          <c:xMode val="edge"/>
          <c:yMode val="edge"/>
          <c:x val="0.17414962138353399"/>
          <c:y val="5.20836604826106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08959413068288"/>
          <c:y val="0.27652406851205458"/>
          <c:w val="0.72719111253225333"/>
          <c:h val="0.64244888203407569"/>
        </c:manualLayout>
      </c:layout>
      <c:barChart>
        <c:barDir val="bar"/>
        <c:grouping val="clustered"/>
        <c:varyColors val="0"/>
        <c:ser>
          <c:idx val="0"/>
          <c:order val="0"/>
          <c:tx>
            <c:strRef>
              <c:f>Sheet3!$C$4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Sheet3!$B$5:$B$16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Sheet3!$C$5:$C$16</c:f>
              <c:numCache>
                <c:formatCode>General</c:formatCode>
                <c:ptCount val="11"/>
                <c:pt idx="0">
                  <c:v>1</c:v>
                </c:pt>
                <c:pt idx="1">
                  <c:v>2</c:v>
                </c:pt>
                <c:pt idx="2">
                  <c:v>4</c:v>
                </c:pt>
                <c:pt idx="3">
                  <c:v>10</c:v>
                </c:pt>
                <c:pt idx="4">
                  <c:v>10</c:v>
                </c:pt>
                <c:pt idx="5">
                  <c:v>12</c:v>
                </c:pt>
                <c:pt idx="6">
                  <c:v>19</c:v>
                </c:pt>
                <c:pt idx="7">
                  <c:v>20</c:v>
                </c:pt>
                <c:pt idx="8">
                  <c:v>27</c:v>
                </c:pt>
                <c:pt idx="9">
                  <c:v>36</c:v>
                </c:pt>
                <c:pt idx="10">
                  <c:v>63</c:v>
                </c:pt>
              </c:numCache>
            </c:numRef>
          </c:val>
          <c:extLst>
            <c:ext xmlns:c16="http://schemas.microsoft.com/office/drawing/2014/chart" uri="{C3380CC4-5D6E-409C-BE32-E72D297353CC}">
              <c16:uniqueId val="{00000000-C844-46F1-8338-3FC2E22A859F}"/>
            </c:ext>
          </c:extLst>
        </c:ser>
        <c:dLbls>
          <c:dLblPos val="outEnd"/>
          <c:showLegendKey val="0"/>
          <c:showVal val="1"/>
          <c:showCatName val="0"/>
          <c:showSerName val="0"/>
          <c:showPercent val="0"/>
          <c:showBubbleSize val="0"/>
        </c:dLbls>
        <c:gapWidth val="42"/>
        <c:axId val="999972031"/>
        <c:axId val="999973951"/>
      </c:barChart>
      <c:catAx>
        <c:axId val="999972031"/>
        <c:scaling>
          <c:orientation val="minMax"/>
        </c:scaling>
        <c:delete val="0"/>
        <c:axPos val="l"/>
        <c:numFmt formatCode="General" sourceLinked="1"/>
        <c:majorTickMark val="none"/>
        <c:minorTickMark val="none"/>
        <c:tickLblPos val="nextTo"/>
        <c:spPr>
          <a:noFill/>
          <a:ln w="9525" cap="flat" cmpd="sng" algn="ctr">
            <a:no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973951"/>
        <c:crosses val="autoZero"/>
        <c:auto val="1"/>
        <c:lblAlgn val="ctr"/>
        <c:lblOffset val="100"/>
        <c:noMultiLvlLbl val="0"/>
      </c:catAx>
      <c:valAx>
        <c:axId val="999973951"/>
        <c:scaling>
          <c:orientation val="minMax"/>
        </c:scaling>
        <c:delete val="1"/>
        <c:axPos val="b"/>
        <c:numFmt formatCode="General" sourceLinked="1"/>
        <c:majorTickMark val="none"/>
        <c:minorTickMark val="none"/>
        <c:tickLblPos val="nextTo"/>
        <c:crossAx val="99997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[Book1(AutoRecovered).xlsx]Sheet4!PivotTable5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Top-5 Open Opportunity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Sheet4!$A$12:$A$17</c:f>
              <c:strCache>
                <c:ptCount val="5"/>
                <c:pt idx="0">
                  <c:v>Fire</c:v>
                </c:pt>
                <c:pt idx="1">
                  <c:v>EL-Group Mediclaim</c:v>
                </c:pt>
                <c:pt idx="2">
                  <c:v>DB -Mega Policy</c:v>
                </c:pt>
                <c:pt idx="3">
                  <c:v>CVP GMC</c:v>
                </c:pt>
                <c:pt idx="4">
                  <c:v>BE-Mega policy</c:v>
                </c:pt>
              </c:strCache>
            </c:strRef>
          </c:cat>
          <c:val>
            <c:numRef>
              <c:f>Sheet4!$B$12:$B$17</c:f>
              <c:numCache>
                <c:formatCode>#,##0.00,"K"</c:formatCode>
                <c:ptCount val="5"/>
                <c:pt idx="0">
                  <c:v>500000</c:v>
                </c:pt>
                <c:pt idx="1">
                  <c:v>400000</c:v>
                </c:pt>
                <c:pt idx="2">
                  <c:v>400000</c:v>
                </c:pt>
                <c:pt idx="3">
                  <c:v>350000</c:v>
                </c:pt>
                <c:pt idx="4">
                  <c:v>300000</c:v>
                </c:pt>
              </c:numCache>
            </c:numRef>
          </c:val>
          <c:extLst>
            <c:ext xmlns:c16="http://schemas.microsoft.com/office/drawing/2014/chart" uri="{C3380CC4-5D6E-409C-BE32-E72D297353CC}">
              <c16:uniqueId val="{00000001-4305-4CEC-A011-F091359D11B8}"/>
            </c:ext>
          </c:extLst>
        </c:ser>
        <c:dLbls>
          <c:dLblPos val="outEnd"/>
          <c:showLegendKey val="0"/>
          <c:showVal val="1"/>
          <c:showCatName val="0"/>
          <c:showSerName val="0"/>
          <c:showPercent val="0"/>
          <c:showBubbleSize val="0"/>
        </c:dLbls>
        <c:gapWidth val="182"/>
        <c:axId val="447344543"/>
        <c:axId val="447353183"/>
      </c:barChart>
      <c:catAx>
        <c:axId val="44734454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353183"/>
        <c:crosses val="autoZero"/>
        <c:auto val="1"/>
        <c:lblAlgn val="ctr"/>
        <c:lblOffset val="100"/>
        <c:noMultiLvlLbl val="0"/>
      </c:catAx>
      <c:valAx>
        <c:axId val="447353183"/>
        <c:scaling>
          <c:orientation val="minMax"/>
        </c:scaling>
        <c:delete val="1"/>
        <c:axPos val="b"/>
        <c:numFmt formatCode="#,##0.00,&quot;K&quot;" sourceLinked="1"/>
        <c:majorTickMark val="none"/>
        <c:minorTickMark val="none"/>
        <c:tickLblPos val="nextTo"/>
        <c:crossAx val="44734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Sheet1!$C$3</c:f>
              <c:strCache>
                <c:ptCount val="1"/>
                <c:pt idx="0">
                  <c:v>Achived_amount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Sheet1!$B$4:$B$5</c:f>
              <c:strCache>
                <c:ptCount val="1"/>
                <c:pt idx="0">
                  <c:v>Cross Sell</c:v>
                </c:pt>
              </c:strCache>
            </c:strRef>
          </c:cat>
          <c:val>
            <c:numRef>
              <c:f>Sheet1!$C$4:$C$5</c:f>
              <c:numCache>
                <c:formatCode>#,##0.00,,\ "M"</c:formatCode>
                <c:ptCount val="1"/>
                <c:pt idx="0">
                  <c:v>163029753.30000001</c:v>
                </c:pt>
              </c:numCache>
            </c:numRef>
          </c:val>
          <c:extLst>
            <c:ext xmlns:c16="http://schemas.microsoft.com/office/drawing/2014/chart" uri="{C3380CC4-5D6E-409C-BE32-E72D297353CC}">
              <c16:uniqueId val="{00000000-AFE6-4D71-87BA-50B60C8F12A8}"/>
            </c:ext>
          </c:extLst>
        </c:ser>
        <c:ser>
          <c:idx val="1"/>
          <c:order val="1"/>
          <c:tx>
            <c:strRef>
              <c:f>Sheet1!$D$3</c:f>
              <c:strCache>
                <c:ptCount val="1"/>
                <c:pt idx="0">
                  <c:v>Invoice_amount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Sheet1!$B$4:$B$5</c:f>
              <c:strCache>
                <c:ptCount val="1"/>
                <c:pt idx="0">
                  <c:v>Cross Sell</c:v>
                </c:pt>
              </c:strCache>
            </c:strRef>
          </c:cat>
          <c:val>
            <c:numRef>
              <c:f>Sheet1!$D$4:$D$5</c:f>
              <c:numCache>
                <c:formatCode>#,##0.00,,\ "M"</c:formatCode>
                <c:ptCount val="1"/>
                <c:pt idx="0">
                  <c:v>2853842</c:v>
                </c:pt>
              </c:numCache>
            </c:numRef>
          </c:val>
          <c:extLst>
            <c:ext xmlns:c16="http://schemas.microsoft.com/office/drawing/2014/chart" uri="{C3380CC4-5D6E-409C-BE32-E72D297353CC}">
              <c16:uniqueId val="{00000001-AFE6-4D71-87BA-50B60C8F12A8}"/>
            </c:ext>
          </c:extLst>
        </c:ser>
        <c:ser>
          <c:idx val="2"/>
          <c:order val="2"/>
          <c:tx>
            <c:strRef>
              <c:f>Sheet1!$E$3</c:f>
              <c:strCache>
                <c:ptCount val="1"/>
                <c:pt idx="0">
                  <c:v>Target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Sheet1!$B$4:$B$5</c:f>
              <c:strCache>
                <c:ptCount val="1"/>
                <c:pt idx="0">
                  <c:v>Cross Sell</c:v>
                </c:pt>
              </c:strCache>
            </c:strRef>
          </c:cat>
          <c:val>
            <c:numRef>
              <c:f>Sheet1!$E$4:$E$5</c:f>
              <c:numCache>
                <c:formatCode>#,##0.00,,\ "M"</c:formatCode>
                <c:ptCount val="1"/>
                <c:pt idx="0">
                  <c:v>20083111</c:v>
                </c:pt>
              </c:numCache>
            </c:numRef>
          </c:val>
          <c:extLst>
            <c:ext xmlns:c16="http://schemas.microsoft.com/office/drawing/2014/chart" uri="{C3380CC4-5D6E-409C-BE32-E72D297353CC}">
              <c16:uniqueId val="{00000002-AFE6-4D71-87BA-50B60C8F12A8}"/>
            </c:ext>
          </c:extLst>
        </c:ser>
        <c:dLbls>
          <c:dLblPos val="outEnd"/>
          <c:showLegendKey val="0"/>
          <c:showVal val="1"/>
          <c:showCatName val="0"/>
          <c:showSerName val="0"/>
          <c:showPercent val="0"/>
          <c:showBubbleSize val="0"/>
        </c:dLbls>
        <c:gapWidth val="182"/>
        <c:axId val="388330111"/>
        <c:axId val="388322911"/>
      </c:barChart>
      <c:catAx>
        <c:axId val="38833011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22911"/>
        <c:crosses val="autoZero"/>
        <c:auto val="1"/>
        <c:lblAlgn val="ctr"/>
        <c:lblOffset val="100"/>
        <c:noMultiLvlLbl val="0"/>
      </c:catAx>
      <c:valAx>
        <c:axId val="388322911"/>
        <c:scaling>
          <c:orientation val="minMax"/>
        </c:scaling>
        <c:delete val="1"/>
        <c:axPos val="b"/>
        <c:numFmt formatCode="#,##0.00,,\ &quot;M&quot;" sourceLinked="1"/>
        <c:majorTickMark val="none"/>
        <c:minorTickMark val="none"/>
        <c:tickLblPos val="nextTo"/>
        <c:crossAx val="388330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Sheet1!$C$8</c:f>
              <c:strCache>
                <c:ptCount val="1"/>
                <c:pt idx="0">
                  <c:v>Achived_amount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Sheet1!$B$9:$B$10</c:f>
              <c:strCache>
                <c:ptCount val="1"/>
                <c:pt idx="0">
                  <c:v>New</c:v>
                </c:pt>
              </c:strCache>
            </c:strRef>
          </c:cat>
          <c:val>
            <c:numRef>
              <c:f>Sheet1!$C$9:$C$10</c:f>
              <c:numCache>
                <c:formatCode>#,##0.00,,\ "M"</c:formatCode>
                <c:ptCount val="1"/>
                <c:pt idx="0">
                  <c:v>153520129.31</c:v>
                </c:pt>
              </c:numCache>
            </c:numRef>
          </c:val>
          <c:extLst>
            <c:ext xmlns:c16="http://schemas.microsoft.com/office/drawing/2014/chart" uri="{C3380CC4-5D6E-409C-BE32-E72D297353CC}">
              <c16:uniqueId val="{00000000-6DC9-4C8F-B749-6C340F7857B9}"/>
            </c:ext>
          </c:extLst>
        </c:ser>
        <c:ser>
          <c:idx val="1"/>
          <c:order val="1"/>
          <c:tx>
            <c:strRef>
              <c:f>Sheet1!$D$8</c:f>
              <c:strCache>
                <c:ptCount val="1"/>
                <c:pt idx="0">
                  <c:v>Invoice_amount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Sheet1!$B$9:$B$10</c:f>
              <c:strCache>
                <c:ptCount val="1"/>
                <c:pt idx="0">
                  <c:v>New</c:v>
                </c:pt>
              </c:strCache>
            </c:strRef>
          </c:cat>
          <c:val>
            <c:numRef>
              <c:f>Sheet1!$D$9:$D$10</c:f>
              <c:numCache>
                <c:formatCode>#,##0.00,,\ "M"</c:formatCode>
                <c:ptCount val="1"/>
                <c:pt idx="0">
                  <c:v>569815</c:v>
                </c:pt>
              </c:numCache>
            </c:numRef>
          </c:val>
          <c:extLst>
            <c:ext xmlns:c16="http://schemas.microsoft.com/office/drawing/2014/chart" uri="{C3380CC4-5D6E-409C-BE32-E72D297353CC}">
              <c16:uniqueId val="{00000001-6DC9-4C8F-B749-6C340F7857B9}"/>
            </c:ext>
          </c:extLst>
        </c:ser>
        <c:ser>
          <c:idx val="2"/>
          <c:order val="2"/>
          <c:tx>
            <c:strRef>
              <c:f>Sheet1!$E$8</c:f>
              <c:strCache>
                <c:ptCount val="1"/>
                <c:pt idx="0">
                  <c:v>Target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Sheet1!$B$9:$B$10</c:f>
              <c:strCache>
                <c:ptCount val="1"/>
                <c:pt idx="0">
                  <c:v>New</c:v>
                </c:pt>
              </c:strCache>
            </c:strRef>
          </c:cat>
          <c:val>
            <c:numRef>
              <c:f>Sheet1!$E$9:$E$10</c:f>
              <c:numCache>
                <c:formatCode>#,##0.00,,\ "M"</c:formatCode>
                <c:ptCount val="1"/>
                <c:pt idx="0">
                  <c:v>19673793</c:v>
                </c:pt>
              </c:numCache>
            </c:numRef>
          </c:val>
          <c:extLst>
            <c:ext xmlns:c16="http://schemas.microsoft.com/office/drawing/2014/chart" uri="{C3380CC4-5D6E-409C-BE32-E72D297353CC}">
              <c16:uniqueId val="{00000002-6DC9-4C8F-B749-6C340F7857B9}"/>
            </c:ext>
          </c:extLst>
        </c:ser>
        <c:dLbls>
          <c:dLblPos val="outEnd"/>
          <c:showLegendKey val="0"/>
          <c:showVal val="1"/>
          <c:showCatName val="0"/>
          <c:showSerName val="0"/>
          <c:showPercent val="0"/>
          <c:showBubbleSize val="0"/>
        </c:dLbls>
        <c:gapWidth val="182"/>
        <c:axId val="457374895"/>
        <c:axId val="457377775"/>
      </c:barChart>
      <c:catAx>
        <c:axId val="45737489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377775"/>
        <c:crosses val="autoZero"/>
        <c:auto val="1"/>
        <c:lblAlgn val="ctr"/>
        <c:lblOffset val="100"/>
        <c:noMultiLvlLbl val="0"/>
      </c:catAx>
      <c:valAx>
        <c:axId val="457377775"/>
        <c:scaling>
          <c:orientation val="minMax"/>
        </c:scaling>
        <c:delete val="1"/>
        <c:axPos val="b"/>
        <c:numFmt formatCode="#,##0.00,,\ &quot;M&quot;" sourceLinked="1"/>
        <c:majorTickMark val="none"/>
        <c:minorTickMark val="none"/>
        <c:tickLblPos val="nextTo"/>
        <c:crossAx val="457374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Sheet1!$C$13</c:f>
              <c:strCache>
                <c:ptCount val="1"/>
                <c:pt idx="0">
                  <c:v>Achived_amount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Sheet1!$B$14:$B$15</c:f>
              <c:strCache>
                <c:ptCount val="1"/>
                <c:pt idx="0">
                  <c:v>Renewal</c:v>
                </c:pt>
              </c:strCache>
            </c:strRef>
          </c:cat>
          <c:val>
            <c:numRef>
              <c:f>Sheet1!$C$14:$C$15</c:f>
              <c:numCache>
                <c:formatCode>#,##0.00,,\ "M"</c:formatCode>
                <c:ptCount val="1"/>
                <c:pt idx="0">
                  <c:v>168495770.64000002</c:v>
                </c:pt>
              </c:numCache>
            </c:numRef>
          </c:val>
          <c:extLst>
            <c:ext xmlns:c16="http://schemas.microsoft.com/office/drawing/2014/chart" uri="{C3380CC4-5D6E-409C-BE32-E72D297353CC}">
              <c16:uniqueId val="{00000000-9285-4C1E-9EEF-36AA62B862B4}"/>
            </c:ext>
          </c:extLst>
        </c:ser>
        <c:ser>
          <c:idx val="1"/>
          <c:order val="1"/>
          <c:tx>
            <c:strRef>
              <c:f>Sheet1!$D$13</c:f>
              <c:strCache>
                <c:ptCount val="1"/>
                <c:pt idx="0">
                  <c:v>Invoice_amount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Sheet1!$B$14:$B$15</c:f>
              <c:strCache>
                <c:ptCount val="1"/>
                <c:pt idx="0">
                  <c:v>Renewal</c:v>
                </c:pt>
              </c:strCache>
            </c:strRef>
          </c:cat>
          <c:val>
            <c:numRef>
              <c:f>Sheet1!$D$14:$D$15</c:f>
              <c:numCache>
                <c:formatCode>#,##0.00,,\ "M"</c:formatCode>
                <c:ptCount val="1"/>
                <c:pt idx="0">
                  <c:v>8244310</c:v>
                </c:pt>
              </c:numCache>
            </c:numRef>
          </c:val>
          <c:extLst>
            <c:ext xmlns:c16="http://schemas.microsoft.com/office/drawing/2014/chart" uri="{C3380CC4-5D6E-409C-BE32-E72D297353CC}">
              <c16:uniqueId val="{00000001-9285-4C1E-9EEF-36AA62B862B4}"/>
            </c:ext>
          </c:extLst>
        </c:ser>
        <c:ser>
          <c:idx val="2"/>
          <c:order val="2"/>
          <c:tx>
            <c:strRef>
              <c:f>Sheet1!$E$13</c:f>
              <c:strCache>
                <c:ptCount val="1"/>
                <c:pt idx="0">
                  <c:v>Target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Sheet1!$B$14:$B$15</c:f>
              <c:strCache>
                <c:ptCount val="1"/>
                <c:pt idx="0">
                  <c:v>Renewal</c:v>
                </c:pt>
              </c:strCache>
            </c:strRef>
          </c:cat>
          <c:val>
            <c:numRef>
              <c:f>Sheet1!$E$14:$E$15</c:f>
              <c:numCache>
                <c:formatCode>#,##0.00,,\ "M"</c:formatCode>
                <c:ptCount val="1"/>
                <c:pt idx="0">
                  <c:v>12319455</c:v>
                </c:pt>
              </c:numCache>
            </c:numRef>
          </c:val>
          <c:extLst>
            <c:ext xmlns:c16="http://schemas.microsoft.com/office/drawing/2014/chart" uri="{C3380CC4-5D6E-409C-BE32-E72D297353CC}">
              <c16:uniqueId val="{00000002-9285-4C1E-9EEF-36AA62B862B4}"/>
            </c:ext>
          </c:extLst>
        </c:ser>
        <c:dLbls>
          <c:dLblPos val="outEnd"/>
          <c:showLegendKey val="0"/>
          <c:showVal val="1"/>
          <c:showCatName val="0"/>
          <c:showSerName val="0"/>
          <c:showPercent val="0"/>
          <c:showBubbleSize val="0"/>
        </c:dLbls>
        <c:gapWidth val="182"/>
        <c:axId val="983756399"/>
        <c:axId val="983762639"/>
      </c:barChart>
      <c:catAx>
        <c:axId val="98375639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762639"/>
        <c:crosses val="autoZero"/>
        <c:auto val="1"/>
        <c:lblAlgn val="ctr"/>
        <c:lblOffset val="100"/>
        <c:noMultiLvlLbl val="0"/>
      </c:catAx>
      <c:valAx>
        <c:axId val="983762639"/>
        <c:scaling>
          <c:orientation val="minMax"/>
        </c:scaling>
        <c:delete val="1"/>
        <c:axPos val="b"/>
        <c:numFmt formatCode="#,##0.00,,\ &quot;M&quot;" sourceLinked="1"/>
        <c:majorTickMark val="none"/>
        <c:minorTickMark val="none"/>
        <c:tickLblPos val="nextTo"/>
        <c:crossAx val="983756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bg1"/>
              </a:gs>
              <a:gs pos="97000">
                <a:schemeClr val="accent1"/>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bg1"/>
              </a:gs>
              <a:gs pos="97000">
                <a:schemeClr val="tx1">
                  <a:lumMod val="50000"/>
                  <a:lumOff val="5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35911992380471"/>
          <c:y val="0.12471655328798185"/>
          <c:w val="0.73786492434333706"/>
          <c:h val="0.49121181280911314"/>
        </c:manualLayout>
      </c:layout>
      <c:barChart>
        <c:barDir val="bar"/>
        <c:grouping val="clustered"/>
        <c:varyColors val="0"/>
        <c:ser>
          <c:idx val="0"/>
          <c:order val="0"/>
          <c:tx>
            <c:strRef>
              <c:f>Sheet1!$C$3</c:f>
              <c:strCache>
                <c:ptCount val="1"/>
                <c:pt idx="0">
                  <c:v>Achived_amount</c:v>
                </c:pt>
              </c:strCache>
            </c:strRef>
          </c:tx>
          <c:spPr>
            <a:gradFill>
              <a:gsLst>
                <a:gs pos="0">
                  <a:schemeClr val="bg1"/>
                </a:gs>
                <a:gs pos="97000">
                  <a:schemeClr val="accent1"/>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Sheet1!$B$4:$B$5</c:f>
              <c:strCache>
                <c:ptCount val="1"/>
                <c:pt idx="0">
                  <c:v>Cross Sell</c:v>
                </c:pt>
              </c:strCache>
            </c:strRef>
          </c:cat>
          <c:val>
            <c:numRef>
              <c:f>Sheet1!$C$4:$C$5</c:f>
              <c:numCache>
                <c:formatCode>#,##0.00,,\ "M"</c:formatCode>
                <c:ptCount val="1"/>
                <c:pt idx="0">
                  <c:v>163029753.30000001</c:v>
                </c:pt>
              </c:numCache>
            </c:numRef>
          </c:val>
          <c:extLst>
            <c:ext xmlns:c16="http://schemas.microsoft.com/office/drawing/2014/chart" uri="{C3380CC4-5D6E-409C-BE32-E72D297353CC}">
              <c16:uniqueId val="{00000000-DB98-4B40-82C2-5D66EF5C0D24}"/>
            </c:ext>
          </c:extLst>
        </c:ser>
        <c:ser>
          <c:idx val="1"/>
          <c:order val="1"/>
          <c:tx>
            <c:strRef>
              <c:f>Sheet1!$D$3</c:f>
              <c:strCache>
                <c:ptCount val="1"/>
                <c:pt idx="0">
                  <c:v>Invoice_amount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Sheet1!$B$4:$B$5</c:f>
              <c:strCache>
                <c:ptCount val="1"/>
                <c:pt idx="0">
                  <c:v>Cross Sell</c:v>
                </c:pt>
              </c:strCache>
            </c:strRef>
          </c:cat>
          <c:val>
            <c:numRef>
              <c:f>Sheet1!$D$4:$D$5</c:f>
              <c:numCache>
                <c:formatCode>#,##0.00,,\ "M"</c:formatCode>
                <c:ptCount val="1"/>
                <c:pt idx="0">
                  <c:v>2853842</c:v>
                </c:pt>
              </c:numCache>
            </c:numRef>
          </c:val>
          <c:extLst>
            <c:ext xmlns:c16="http://schemas.microsoft.com/office/drawing/2014/chart" uri="{C3380CC4-5D6E-409C-BE32-E72D297353CC}">
              <c16:uniqueId val="{00000001-DB98-4B40-82C2-5D66EF5C0D24}"/>
            </c:ext>
          </c:extLst>
        </c:ser>
        <c:ser>
          <c:idx val="2"/>
          <c:order val="2"/>
          <c:tx>
            <c:strRef>
              <c:f>Sheet1!$E$3</c:f>
              <c:strCache>
                <c:ptCount val="1"/>
                <c:pt idx="0">
                  <c:v>Target</c:v>
                </c:pt>
              </c:strCache>
            </c:strRef>
          </c:tx>
          <c:spPr>
            <a:gradFill>
              <a:gsLst>
                <a:gs pos="0">
                  <a:schemeClr val="bg1"/>
                </a:gs>
                <a:gs pos="97000">
                  <a:schemeClr val="tx1">
                    <a:lumMod val="50000"/>
                    <a:lumOff val="5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Sheet1!$B$4:$B$5</c:f>
              <c:strCache>
                <c:ptCount val="1"/>
                <c:pt idx="0">
                  <c:v>Cross Sell</c:v>
                </c:pt>
              </c:strCache>
            </c:strRef>
          </c:cat>
          <c:val>
            <c:numRef>
              <c:f>Sheet1!$E$4:$E$5</c:f>
              <c:numCache>
                <c:formatCode>#,##0.00,,\ "M"</c:formatCode>
                <c:ptCount val="1"/>
                <c:pt idx="0">
                  <c:v>20083111</c:v>
                </c:pt>
              </c:numCache>
            </c:numRef>
          </c:val>
          <c:extLst>
            <c:ext xmlns:c16="http://schemas.microsoft.com/office/drawing/2014/chart" uri="{C3380CC4-5D6E-409C-BE32-E72D297353CC}">
              <c16:uniqueId val="{00000002-DB98-4B40-82C2-5D66EF5C0D24}"/>
            </c:ext>
          </c:extLst>
        </c:ser>
        <c:dLbls>
          <c:dLblPos val="outEnd"/>
          <c:showLegendKey val="0"/>
          <c:showVal val="1"/>
          <c:showCatName val="0"/>
          <c:showSerName val="0"/>
          <c:showPercent val="0"/>
          <c:showBubbleSize val="0"/>
        </c:dLbls>
        <c:gapWidth val="182"/>
        <c:axId val="388330111"/>
        <c:axId val="388322911"/>
      </c:barChart>
      <c:catAx>
        <c:axId val="38833011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8322911"/>
        <c:crosses val="autoZero"/>
        <c:auto val="1"/>
        <c:lblAlgn val="ctr"/>
        <c:lblOffset val="100"/>
        <c:noMultiLvlLbl val="0"/>
      </c:catAx>
      <c:valAx>
        <c:axId val="388322911"/>
        <c:scaling>
          <c:orientation val="minMax"/>
        </c:scaling>
        <c:delete val="1"/>
        <c:axPos val="b"/>
        <c:numFmt formatCode="#,##0.00,,\ &quot;M&quot;" sourceLinked="1"/>
        <c:majorTickMark val="none"/>
        <c:minorTickMark val="none"/>
        <c:tickLblPos val="nextTo"/>
        <c:crossAx val="388330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143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bg1"/>
              </a:gs>
              <a:gs pos="97000">
                <a:schemeClr val="accent1"/>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bg1"/>
              </a:gs>
              <a:gs pos="97000">
                <a:schemeClr val="tx1">
                  <a:lumMod val="50000"/>
                  <a:lumOff val="5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Sheet1!$C$8</c:f>
              <c:strCache>
                <c:ptCount val="1"/>
                <c:pt idx="0">
                  <c:v>Achived_amount</c:v>
                </c:pt>
              </c:strCache>
            </c:strRef>
          </c:tx>
          <c:spPr>
            <a:gradFill>
              <a:gsLst>
                <a:gs pos="0">
                  <a:schemeClr val="bg1"/>
                </a:gs>
                <a:gs pos="97000">
                  <a:schemeClr val="accent1"/>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Sheet1!$B$9:$B$10</c:f>
              <c:strCache>
                <c:ptCount val="1"/>
                <c:pt idx="0">
                  <c:v>New</c:v>
                </c:pt>
              </c:strCache>
            </c:strRef>
          </c:cat>
          <c:val>
            <c:numRef>
              <c:f>Sheet1!$C$9:$C$10</c:f>
              <c:numCache>
                <c:formatCode>#,##0.00,,\ "M"</c:formatCode>
                <c:ptCount val="1"/>
                <c:pt idx="0">
                  <c:v>153520129.31</c:v>
                </c:pt>
              </c:numCache>
            </c:numRef>
          </c:val>
          <c:extLst>
            <c:ext xmlns:c16="http://schemas.microsoft.com/office/drawing/2014/chart" uri="{C3380CC4-5D6E-409C-BE32-E72D297353CC}">
              <c16:uniqueId val="{00000000-B6C3-4831-8DAE-1693C4F86066}"/>
            </c:ext>
          </c:extLst>
        </c:ser>
        <c:ser>
          <c:idx val="1"/>
          <c:order val="1"/>
          <c:tx>
            <c:strRef>
              <c:f>Sheet1!$D$8</c:f>
              <c:strCache>
                <c:ptCount val="1"/>
                <c:pt idx="0">
                  <c:v>Invoice_amount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Sheet1!$B$9:$B$10</c:f>
              <c:strCache>
                <c:ptCount val="1"/>
                <c:pt idx="0">
                  <c:v>New</c:v>
                </c:pt>
              </c:strCache>
            </c:strRef>
          </c:cat>
          <c:val>
            <c:numRef>
              <c:f>Sheet1!$D$9:$D$10</c:f>
              <c:numCache>
                <c:formatCode>#,##0.00,,\ "M"</c:formatCode>
                <c:ptCount val="1"/>
                <c:pt idx="0">
                  <c:v>569815</c:v>
                </c:pt>
              </c:numCache>
            </c:numRef>
          </c:val>
          <c:extLst>
            <c:ext xmlns:c16="http://schemas.microsoft.com/office/drawing/2014/chart" uri="{C3380CC4-5D6E-409C-BE32-E72D297353CC}">
              <c16:uniqueId val="{00000001-B6C3-4831-8DAE-1693C4F86066}"/>
            </c:ext>
          </c:extLst>
        </c:ser>
        <c:ser>
          <c:idx val="2"/>
          <c:order val="2"/>
          <c:tx>
            <c:strRef>
              <c:f>Sheet1!$E$8</c:f>
              <c:strCache>
                <c:ptCount val="1"/>
                <c:pt idx="0">
                  <c:v>Target</c:v>
                </c:pt>
              </c:strCache>
            </c:strRef>
          </c:tx>
          <c:spPr>
            <a:gradFill>
              <a:gsLst>
                <a:gs pos="0">
                  <a:schemeClr val="bg1"/>
                </a:gs>
                <a:gs pos="97000">
                  <a:schemeClr val="tx1">
                    <a:lumMod val="50000"/>
                    <a:lumOff val="5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Sheet1!$B$9:$B$10</c:f>
              <c:strCache>
                <c:ptCount val="1"/>
                <c:pt idx="0">
                  <c:v>New</c:v>
                </c:pt>
              </c:strCache>
            </c:strRef>
          </c:cat>
          <c:val>
            <c:numRef>
              <c:f>Sheet1!$E$9:$E$10</c:f>
              <c:numCache>
                <c:formatCode>#,##0.00,,\ "M"</c:formatCode>
                <c:ptCount val="1"/>
                <c:pt idx="0">
                  <c:v>19673793</c:v>
                </c:pt>
              </c:numCache>
            </c:numRef>
          </c:val>
          <c:extLst>
            <c:ext xmlns:c16="http://schemas.microsoft.com/office/drawing/2014/chart" uri="{C3380CC4-5D6E-409C-BE32-E72D297353CC}">
              <c16:uniqueId val="{00000002-B6C3-4831-8DAE-1693C4F86066}"/>
            </c:ext>
          </c:extLst>
        </c:ser>
        <c:dLbls>
          <c:dLblPos val="outEnd"/>
          <c:showLegendKey val="0"/>
          <c:showVal val="1"/>
          <c:showCatName val="0"/>
          <c:showSerName val="0"/>
          <c:showPercent val="0"/>
          <c:showBubbleSize val="0"/>
        </c:dLbls>
        <c:gapWidth val="182"/>
        <c:axId val="457374895"/>
        <c:axId val="457377775"/>
      </c:barChart>
      <c:catAx>
        <c:axId val="45737489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7377775"/>
        <c:crosses val="autoZero"/>
        <c:auto val="1"/>
        <c:lblAlgn val="ctr"/>
        <c:lblOffset val="100"/>
        <c:noMultiLvlLbl val="0"/>
      </c:catAx>
      <c:valAx>
        <c:axId val="457377775"/>
        <c:scaling>
          <c:orientation val="minMax"/>
        </c:scaling>
        <c:delete val="1"/>
        <c:axPos val="b"/>
        <c:numFmt formatCode="#,##0.00,,\ &quot;M&quot;" sourceLinked="1"/>
        <c:majorTickMark val="none"/>
        <c:minorTickMark val="none"/>
        <c:tickLblPos val="nextTo"/>
        <c:crossAx val="457374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143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_xlchart.v2.6</cx:f>
      </cx:numDim>
    </cx:data>
    <cx:data id="1">
      <cx:strDim type="cat">
        <cx:f>_xlchart.v2.0</cx:f>
      </cx:strDim>
      <cx:numDim type="val">
        <cx:f>_xlchart.v2.4</cx:f>
      </cx:numDim>
    </cx:data>
    <cx:data id="2">
      <cx:strDim type="cat">
        <cx:f>_xlchart.v2.0</cx:f>
      </cx:strDim>
      <cx:numDim type="val">
        <cx:f>_xlchart.v2.6</cx:f>
      </cx:numDim>
    </cx:data>
  </cx:chartData>
  <cx:chart>
    <cx:title pos="t" align="ctr" overlay="0">
      <cx:tx>
        <cx:txData>
          <cx:v>Stage by Revenue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Stage by Revenue</a:t>
          </a:r>
        </a:p>
      </cx:txPr>
    </cx:title>
    <cx:plotArea>
      <cx:plotAreaRegion>
        <cx:series layoutId="funnel" uniqueId="{1B0EB1B0-50F8-48D9-9C6F-9FA066A38C16}" formatIdx="0">
          <cx:tx>
            <cx:txData>
              <cx:f>_xlchart.v2.1</cx:f>
              <cx:v>Sum of Revenue_amount</cx:v>
            </cx:txData>
          </cx:tx>
          <cx:dataLabels>
            <cx:visibility seriesName="0" categoryName="0" value="1"/>
          </cx:dataLabels>
          <cx:dataId val="0"/>
        </cx:series>
        <cx:series layoutId="funnel" hidden="1" uniqueId="{1B9C5B38-46DE-415E-B2EF-E1108D7B395E}" formatIdx="1">
          <cx:tx>
            <cx:txData>
              <cx:f>_xlchart.v2.3</cx:f>
              <cx:v/>
            </cx:txData>
          </cx:tx>
          <cx:dataLabels>
            <cx:visibility seriesName="0" categoryName="0" value="1"/>
          </cx:dataLabels>
          <cx:dataId val="1"/>
        </cx:series>
        <cx:series layoutId="funnel" hidden="1" uniqueId="{D8E0CDC1-B16F-4525-8176-86DBAA5CF753}" formatIdx="2">
          <cx:tx>
            <cx:txData>
              <cx:f>_xlchart.v2.5</cx:f>
              <cx:v>Percentage</cx:v>
            </cx:txData>
          </cx:tx>
          <cx:dataLabels>
            <cx:visibility seriesName="0" categoryName="0" value="1"/>
          </cx:dataLabels>
          <cx:dataId val="2"/>
        </cx:series>
      </cx:plotAreaRegion>
      <cx:axis id="1">
        <cx:catScaling gapWidth="0.0599999987"/>
        <cx:tickLabels/>
        <cx:spPr>
          <a:ln>
            <a:noFill/>
          </a:ln>
        </cx:sp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_xlchart.v2.12</cx:f>
      </cx:numDim>
    </cx:data>
    <cx:data id="1">
      <cx:strDim type="cat">
        <cx:f>_xlchart.v2.7</cx:f>
      </cx:strDim>
      <cx:numDim type="val">
        <cx:f>_xlchart.v2.10</cx:f>
      </cx:numDim>
    </cx:data>
    <cx:data id="2">
      <cx:strDim type="cat">
        <cx:f>_xlchart.v2.7</cx:f>
      </cx:strDim>
      <cx:numDim type="val">
        <cx:f>_xlchart.v2.12</cx:f>
      </cx:numDim>
    </cx:data>
  </cx:chartData>
  <cx:chart>
    <cx:title pos="t" align="ctr" overlay="0">
      <cx:tx>
        <cx:txData>
          <cx:v>Stage by Revenue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Stage by Revenue</a:t>
          </a:r>
        </a:p>
      </cx:txPr>
    </cx:title>
    <cx:plotArea>
      <cx:plotAreaRegion>
        <cx:series layoutId="funnel" uniqueId="{1B0EB1B0-50F8-48D9-9C6F-9FA066A38C16}" formatIdx="0">
          <cx:tx>
            <cx:txData>
              <cx:f>_xlchart.v2.8</cx:f>
              <cx:v>Sum of Revenue_amount</cx:v>
            </cx:txData>
          </cx:tx>
          <cx:spPr>
            <a:gradFill>
              <a:gsLst>
                <a:gs pos="0">
                  <a:schemeClr val="bg1"/>
                </a:gs>
                <a:gs pos="100000">
                  <a:schemeClr val="accent6">
                    <a:lumMod val="105000"/>
                    <a:satMod val="109000"/>
                    <a:tint val="81000"/>
                  </a:schemeClr>
                </a:gs>
              </a:gsLst>
              <a:lin ang="5400000" scaled="0"/>
            </a:gradFill>
          </cx:spPr>
          <cx:dataLabels>
            <cx:visibility seriesName="0" categoryName="0" value="1"/>
            <cx:dataLabel idx="0">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86.06%</a:t>
                  </a:r>
                </a:p>
              </cx:txPr>
            </cx:dataLabel>
          </cx:dataLabels>
          <cx:dataId val="0"/>
        </cx:series>
        <cx:series layoutId="funnel" hidden="1" uniqueId="{1B9C5B38-46DE-415E-B2EF-E1108D7B395E}" formatIdx="1">
          <cx:tx>
            <cx:txData>
              <cx:f>_xlchart.v2.9</cx:f>
              <cx:v/>
            </cx:txData>
          </cx:tx>
          <cx:dataLabels>
            <cx:visibility seriesName="0" categoryName="0" value="1"/>
          </cx:dataLabels>
          <cx:dataId val="1"/>
        </cx:series>
        <cx:series layoutId="funnel" hidden="1" uniqueId="{D8E0CDC1-B16F-4525-8176-86DBAA5CF753}" formatIdx="2">
          <cx:tx>
            <cx:txData>
              <cx:f>_xlchart.v2.11</cx:f>
              <cx:v>Percentage</cx:v>
            </cx:txData>
          </cx:tx>
          <cx:dataLabels>
            <cx:visibility seriesName="0" categoryName="0" value="1"/>
          </cx:dataLabels>
          <cx:dataId val="2"/>
        </cx:series>
      </cx:plotAreaRegion>
      <cx:axis id="0">
        <cx:catScaling gapWidth="0"/>
        <cx:tickLabels/>
        <cx:spPr>
          <a:ln>
            <a:noFill/>
          </a:ln>
        </cx:spPr>
      </cx:axis>
    </cx:plotArea>
  </cx:chart>
  <cx:spPr>
    <a:noFill/>
    <a:ln w="11430">
      <a:solidFill>
        <a:schemeClr val="bg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99060</xdr:colOff>
      <xdr:row>4</xdr:row>
      <xdr:rowOff>99060</xdr:rowOff>
    </xdr:from>
    <xdr:to>
      <xdr:col>9</xdr:col>
      <xdr:colOff>662940</xdr:colOff>
      <xdr:row>20</xdr:row>
      <xdr:rowOff>53340</xdr:rowOff>
    </xdr:to>
    <xdr:graphicFrame macro="">
      <xdr:nvGraphicFramePr>
        <xdr:cNvPr id="3" name="Chart 2">
          <a:extLst>
            <a:ext uri="{FF2B5EF4-FFF2-40B4-BE49-F238E27FC236}">
              <a16:creationId xmlns:a16="http://schemas.microsoft.com/office/drawing/2014/main" id="{7E15ECA1-2969-96C7-6936-58D1D8327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99060</xdr:colOff>
      <xdr:row>3</xdr:row>
      <xdr:rowOff>68580</xdr:rowOff>
    </xdr:from>
    <xdr:to>
      <xdr:col>11</xdr:col>
      <xdr:colOff>167640</xdr:colOff>
      <xdr:row>16</xdr:row>
      <xdr:rowOff>60960</xdr:rowOff>
    </xdr:to>
    <xdr:graphicFrame macro="">
      <xdr:nvGraphicFramePr>
        <xdr:cNvPr id="2" name="Chart 1">
          <a:extLst>
            <a:ext uri="{FF2B5EF4-FFF2-40B4-BE49-F238E27FC236}">
              <a16:creationId xmlns:a16="http://schemas.microsoft.com/office/drawing/2014/main" id="{765D2650-A0CA-E351-4445-B058BA7D2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388620</xdr:colOff>
      <xdr:row>20</xdr:row>
      <xdr:rowOff>68580</xdr:rowOff>
    </xdr:from>
    <xdr:to>
      <xdr:col>8</xdr:col>
      <xdr:colOff>0</xdr:colOff>
      <xdr:row>35</xdr:row>
      <xdr:rowOff>0</xdr:rowOff>
    </xdr:to>
    <xdr:graphicFrame macro="">
      <xdr:nvGraphicFramePr>
        <xdr:cNvPr id="3" name="Chart 2">
          <a:extLst>
            <a:ext uri="{FF2B5EF4-FFF2-40B4-BE49-F238E27FC236}">
              <a16:creationId xmlns:a16="http://schemas.microsoft.com/office/drawing/2014/main" id="{8F5199DB-83C5-4375-80DE-66E01DA98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1226820</xdr:colOff>
      <xdr:row>19</xdr:row>
      <xdr:rowOff>0</xdr:rowOff>
    </xdr:from>
    <xdr:to>
      <xdr:col>9</xdr:col>
      <xdr:colOff>0</xdr:colOff>
      <xdr:row>34</xdr:row>
      <xdr:rowOff>0</xdr:rowOff>
    </xdr:to>
    <xdr:graphicFrame macro="">
      <xdr:nvGraphicFramePr>
        <xdr:cNvPr id="3" name="Chart 2">
          <a:extLst>
            <a:ext uri="{FF2B5EF4-FFF2-40B4-BE49-F238E27FC236}">
              <a16:creationId xmlns:a16="http://schemas.microsoft.com/office/drawing/2014/main" id="{787F0D63-143A-15F9-38B4-52B673B04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563880</xdr:colOff>
      <xdr:row>10</xdr:row>
      <xdr:rowOff>0</xdr:rowOff>
    </xdr:from>
    <xdr:to>
      <xdr:col>12</xdr:col>
      <xdr:colOff>381000</xdr:colOff>
      <xdr:row>25</xdr:row>
      <xdr:rowOff>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5E968BAD-7C0B-4F5B-DAB2-FFE6FA7A8B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217920" y="18288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449580</xdr:colOff>
      <xdr:row>7</xdr:row>
      <xdr:rowOff>0</xdr:rowOff>
    </xdr:from>
    <xdr:to>
      <xdr:col>5</xdr:col>
      <xdr:colOff>693420</xdr:colOff>
      <xdr:row>10</xdr:row>
      <xdr:rowOff>38100</xdr:rowOff>
    </xdr:to>
    <mc:AlternateContent xmlns:mc="http://schemas.openxmlformats.org/markup-compatibility/2006">
      <mc:Choice xmlns:a14="http://schemas.microsoft.com/office/drawing/2010/main" Requires="a14">
        <xdr:graphicFrame macro="">
          <xdr:nvGraphicFramePr>
            <xdr:cNvPr id="8" name="Employee Name 1">
              <a:extLst>
                <a:ext uri="{FF2B5EF4-FFF2-40B4-BE49-F238E27FC236}">
                  <a16:creationId xmlns:a16="http://schemas.microsoft.com/office/drawing/2014/main" id="{62A26CBB-0CE6-6071-AA68-012DE1415C17}"/>
                </a:ext>
              </a:extLst>
            </xdr:cNvPr>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dr:sp macro="" textlink="">
          <xdr:nvSpPr>
            <xdr:cNvPr id="0" name=""/>
            <xdr:cNvSpPr>
              <a:spLocks noTextEdit="1"/>
            </xdr:cNvSpPr>
          </xdr:nvSpPr>
          <xdr:spPr>
            <a:xfrm>
              <a:off x="4472940" y="1280160"/>
              <a:ext cx="1874520" cy="586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396807</xdr:colOff>
      <xdr:row>1</xdr:row>
      <xdr:rowOff>81175</xdr:rowOff>
    </xdr:from>
    <xdr:to>
      <xdr:col>13</xdr:col>
      <xdr:colOff>575657</xdr:colOff>
      <xdr:row>14</xdr:row>
      <xdr:rowOff>173985</xdr:rowOff>
    </xdr:to>
    <mc:AlternateContent xmlns:mc="http://schemas.openxmlformats.org/markup-compatibility/2006" xmlns:a14="http://schemas.microsoft.com/office/drawing/2010/main">
      <mc:Choice Requires="a14">
        <xdr:graphicFrame macro="">
          <xdr:nvGraphicFramePr>
            <xdr:cNvPr id="2" name="Employee Name">
              <a:extLst>
                <a:ext uri="{FF2B5EF4-FFF2-40B4-BE49-F238E27FC236}">
                  <a16:creationId xmlns:a16="http://schemas.microsoft.com/office/drawing/2014/main" id="{3E7D7750-91AA-4790-798F-711A6837772E}"/>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9717138" y="26380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421935</xdr:colOff>
      <xdr:row>0</xdr:row>
      <xdr:rowOff>149252</xdr:rowOff>
    </xdr:from>
    <xdr:to>
      <xdr:col>9</xdr:col>
      <xdr:colOff>25191</xdr:colOff>
      <xdr:row>8</xdr:row>
      <xdr:rowOff>157438</xdr:rowOff>
    </xdr:to>
    <xdr:graphicFrame macro="">
      <xdr:nvGraphicFramePr>
        <xdr:cNvPr id="3" name="Chart 2">
          <a:extLst>
            <a:ext uri="{FF2B5EF4-FFF2-40B4-BE49-F238E27FC236}">
              <a16:creationId xmlns:a16="http://schemas.microsoft.com/office/drawing/2014/main" id="{4C4EE987-21CD-C975-A879-99C0505A72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421935</xdr:colOff>
      <xdr:row>9</xdr:row>
      <xdr:rowOff>61085</xdr:rowOff>
    </xdr:from>
    <xdr:to>
      <xdr:col>9</xdr:col>
      <xdr:colOff>18892</xdr:colOff>
      <xdr:row>18</xdr:row>
      <xdr:rowOff>31487</xdr:rowOff>
    </xdr:to>
    <xdr:graphicFrame macro="">
      <xdr:nvGraphicFramePr>
        <xdr:cNvPr id="4" name="Chart 3">
          <a:extLst>
            <a:ext uri="{FF2B5EF4-FFF2-40B4-BE49-F238E27FC236}">
              <a16:creationId xmlns:a16="http://schemas.microsoft.com/office/drawing/2014/main" id="{69B9BFA5-C61C-32F3-C571-919700C80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358960</xdr:colOff>
      <xdr:row>18</xdr:row>
      <xdr:rowOff>136655</xdr:rowOff>
    </xdr:from>
    <xdr:to>
      <xdr:col>8</xdr:col>
      <xdr:colOff>774596</xdr:colOff>
      <xdr:row>28</xdr:row>
      <xdr:rowOff>88165</xdr:rowOff>
    </xdr:to>
    <xdr:graphicFrame macro="">
      <xdr:nvGraphicFramePr>
        <xdr:cNvPr id="5" name="Chart 4">
          <a:extLst>
            <a:ext uri="{FF2B5EF4-FFF2-40B4-BE49-F238E27FC236}">
              <a16:creationId xmlns:a16="http://schemas.microsoft.com/office/drawing/2014/main" id="{E1366798-8413-57D9-7673-474B97FC8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30480</xdr:colOff>
      <xdr:row>2</xdr:row>
      <xdr:rowOff>45720</xdr:rowOff>
    </xdr:from>
    <xdr:to>
      <xdr:col>15</xdr:col>
      <xdr:colOff>358140</xdr:colOff>
      <xdr:row>27</xdr:row>
      <xdr:rowOff>160020</xdr:rowOff>
    </xdr:to>
    <xdr:sp macro="" textlink="">
      <xdr:nvSpPr>
        <xdr:cNvPr id="2" name="Rectangle 1">
          <a:extLst>
            <a:ext uri="{FF2B5EF4-FFF2-40B4-BE49-F238E27FC236}">
              <a16:creationId xmlns:a16="http://schemas.microsoft.com/office/drawing/2014/main" id="{62141292-37ED-7CA3-CA0D-0DEAA648427A}"/>
            </a:ext>
          </a:extLst>
        </xdr:cNvPr>
        <xdr:cNvSpPr/>
      </xdr:nvSpPr>
      <xdr:spPr>
        <a:xfrm>
          <a:off x="1249680" y="411480"/>
          <a:ext cx="8252460" cy="46863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83820</xdr:colOff>
      <xdr:row>2</xdr:row>
      <xdr:rowOff>152400</xdr:rowOff>
    </xdr:from>
    <xdr:to>
      <xdr:col>15</xdr:col>
      <xdr:colOff>320040</xdr:colOff>
      <xdr:row>6</xdr:row>
      <xdr:rowOff>0</xdr:rowOff>
    </xdr:to>
    <xdr:sp macro="" textlink="">
      <xdr:nvSpPr>
        <xdr:cNvPr id="3" name="Rectangle: Rounded Corners 2">
          <a:extLst>
            <a:ext uri="{FF2B5EF4-FFF2-40B4-BE49-F238E27FC236}">
              <a16:creationId xmlns:a16="http://schemas.microsoft.com/office/drawing/2014/main" id="{69225B16-56D8-D168-2749-CE5E6A91CB6A}"/>
            </a:ext>
          </a:extLst>
        </xdr:cNvPr>
        <xdr:cNvSpPr/>
      </xdr:nvSpPr>
      <xdr:spPr>
        <a:xfrm>
          <a:off x="1303020" y="518160"/>
          <a:ext cx="8161020" cy="579120"/>
        </a:xfrm>
        <a:prstGeom prst="roundRect">
          <a:avLst/>
        </a:prstGeom>
        <a:ln>
          <a:solidFill>
            <a:schemeClr val="bg1"/>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2400" b="1"/>
            <a:t>Insurance Performance Dashboard</a:t>
          </a:r>
        </a:p>
      </xdr:txBody>
    </xdr:sp>
    <xdr:clientData/>
  </xdr:twoCellAnchor>
  <xdr:twoCellAnchor>
    <xdr:from>
      <xdr:col>2</xdr:col>
      <xdr:colOff>116315</xdr:colOff>
      <xdr:row>6</xdr:row>
      <xdr:rowOff>68581</xdr:rowOff>
    </xdr:from>
    <xdr:to>
      <xdr:col>6</xdr:col>
      <xdr:colOff>304800</xdr:colOff>
      <xdr:row>11</xdr:row>
      <xdr:rowOff>160020</xdr:rowOff>
    </xdr:to>
    <xdr:graphicFrame macro="">
      <xdr:nvGraphicFramePr>
        <xdr:cNvPr id="4" name="Chart 3">
          <a:extLst>
            <a:ext uri="{FF2B5EF4-FFF2-40B4-BE49-F238E27FC236}">
              <a16:creationId xmlns:a16="http://schemas.microsoft.com/office/drawing/2014/main" id="{78E909C9-D495-420C-9520-4E47A8635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428735</xdr:colOff>
      <xdr:row>6</xdr:row>
      <xdr:rowOff>77207</xdr:rowOff>
    </xdr:from>
    <xdr:to>
      <xdr:col>11</xdr:col>
      <xdr:colOff>30480</xdr:colOff>
      <xdr:row>11</xdr:row>
      <xdr:rowOff>160020</xdr:rowOff>
    </xdr:to>
    <xdr:graphicFrame macro="">
      <xdr:nvGraphicFramePr>
        <xdr:cNvPr id="5" name="Chart 4">
          <a:extLst>
            <a:ext uri="{FF2B5EF4-FFF2-40B4-BE49-F238E27FC236}">
              <a16:creationId xmlns:a16="http://schemas.microsoft.com/office/drawing/2014/main" id="{A69945A7-BFD0-4789-B803-1E3B1F36B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106681</xdr:colOff>
      <xdr:row>6</xdr:row>
      <xdr:rowOff>74309</xdr:rowOff>
    </xdr:from>
    <xdr:to>
      <xdr:col>15</xdr:col>
      <xdr:colOff>297180</xdr:colOff>
      <xdr:row>11</xdr:row>
      <xdr:rowOff>167640</xdr:rowOff>
    </xdr:to>
    <xdr:graphicFrame macro="">
      <xdr:nvGraphicFramePr>
        <xdr:cNvPr id="6" name="Chart 5">
          <a:extLst>
            <a:ext uri="{FF2B5EF4-FFF2-40B4-BE49-F238E27FC236}">
              <a16:creationId xmlns:a16="http://schemas.microsoft.com/office/drawing/2014/main" id="{5BB40A9D-AF75-45FC-8E59-023BAF263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205740</xdr:colOff>
      <xdr:row>12</xdr:row>
      <xdr:rowOff>99060</xdr:rowOff>
    </xdr:from>
    <xdr:to>
      <xdr:col>15</xdr:col>
      <xdr:colOff>281940</xdr:colOff>
      <xdr:row>18</xdr:row>
      <xdr:rowOff>76200</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85E264A2-92D1-4304-BFB2-12F9EBB6D2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301740" y="2293620"/>
              <a:ext cx="3124200" cy="10744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213360</xdr:colOff>
      <xdr:row>18</xdr:row>
      <xdr:rowOff>152400</xdr:rowOff>
    </xdr:from>
    <xdr:to>
      <xdr:col>15</xdr:col>
      <xdr:colOff>281940</xdr:colOff>
      <xdr:row>27</xdr:row>
      <xdr:rowOff>121920</xdr:rowOff>
    </xdr:to>
    <xdr:graphicFrame macro="">
      <xdr:nvGraphicFramePr>
        <xdr:cNvPr id="12" name="Chart 11">
          <a:extLst>
            <a:ext uri="{FF2B5EF4-FFF2-40B4-BE49-F238E27FC236}">
              <a16:creationId xmlns:a16="http://schemas.microsoft.com/office/drawing/2014/main" id="{759E37B9-1616-4103-BB06-EE9E7C847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434340</xdr:colOff>
      <xdr:row>12</xdr:row>
      <xdr:rowOff>83820</xdr:rowOff>
    </xdr:from>
    <xdr:to>
      <xdr:col>10</xdr:col>
      <xdr:colOff>129540</xdr:colOff>
      <xdr:row>27</xdr:row>
      <xdr:rowOff>129540</xdr:rowOff>
    </xdr:to>
    <xdr:graphicFrame macro="">
      <xdr:nvGraphicFramePr>
        <xdr:cNvPr id="13" name="Chart 12">
          <a:extLst>
            <a:ext uri="{FF2B5EF4-FFF2-40B4-BE49-F238E27FC236}">
              <a16:creationId xmlns:a16="http://schemas.microsoft.com/office/drawing/2014/main" id="{E64159A6-5DA4-4410-A180-110E640AB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114300</xdr:colOff>
      <xdr:row>12</xdr:row>
      <xdr:rowOff>53340</xdr:rowOff>
    </xdr:from>
    <xdr:to>
      <xdr:col>6</xdr:col>
      <xdr:colOff>320040</xdr:colOff>
      <xdr:row>27</xdr:row>
      <xdr:rowOff>137160</xdr:rowOff>
    </xdr:to>
    <xdr:graphicFrame macro="">
      <xdr:nvGraphicFramePr>
        <xdr:cNvPr id="14" name="Chart 13">
          <a:extLst>
            <a:ext uri="{FF2B5EF4-FFF2-40B4-BE49-F238E27FC236}">
              <a16:creationId xmlns:a16="http://schemas.microsoft.com/office/drawing/2014/main" id="{A08BD3F8-3C0A-42DC-90D4-4B95D11AA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220980</xdr:colOff>
      <xdr:row>4</xdr:row>
      <xdr:rowOff>22860</xdr:rowOff>
    </xdr:from>
    <xdr:to>
      <xdr:col>3</xdr:col>
      <xdr:colOff>121920</xdr:colOff>
      <xdr:row>5</xdr:row>
      <xdr:rowOff>91440</xdr:rowOff>
    </xdr:to>
    <xdr:sp macro="" textlink="Sheet2!C8">
      <xdr:nvSpPr>
        <xdr:cNvPr id="15" name="Rectangle: Rounded Corners 14">
          <a:extLst>
            <a:ext uri="{FF2B5EF4-FFF2-40B4-BE49-F238E27FC236}">
              <a16:creationId xmlns:a16="http://schemas.microsoft.com/office/drawing/2014/main" id="{EF7C9FD7-5B2D-1BC0-9415-C1588130108B}"/>
            </a:ext>
          </a:extLst>
        </xdr:cNvPr>
        <xdr:cNvSpPr/>
      </xdr:nvSpPr>
      <xdr:spPr>
        <a:xfrm>
          <a:off x="1440180" y="754380"/>
          <a:ext cx="510540" cy="2514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275262E1-176F-4AAB-BECA-F4E3BA9DB60A}" type="TxLink">
            <a:rPr lang="en-US" sz="1100" b="1" i="0" u="none" strike="noStrike">
              <a:solidFill>
                <a:srgbClr val="000000"/>
              </a:solidFill>
              <a:latin typeface="Calibri"/>
              <a:ea typeface="Calibri"/>
              <a:cs typeface="Calibri"/>
            </a:rPr>
            <a:pPr algn="ctr"/>
            <a:t>3</a:t>
          </a:fld>
          <a:endParaRPr lang="en-IN" sz="1100" b="1"/>
        </a:p>
      </xdr:txBody>
    </xdr:sp>
    <xdr:clientData/>
  </xdr:twoCellAnchor>
  <xdr:twoCellAnchor>
    <xdr:from>
      <xdr:col>3</xdr:col>
      <xdr:colOff>198120</xdr:colOff>
      <xdr:row>4</xdr:row>
      <xdr:rowOff>30480</xdr:rowOff>
    </xdr:from>
    <xdr:to>
      <xdr:col>4</xdr:col>
      <xdr:colOff>99060</xdr:colOff>
      <xdr:row>5</xdr:row>
      <xdr:rowOff>99060</xdr:rowOff>
    </xdr:to>
    <xdr:sp macro="" textlink="Sheet2!D8">
      <xdr:nvSpPr>
        <xdr:cNvPr id="16" name="Rectangle: Rounded Corners 15">
          <a:extLst>
            <a:ext uri="{FF2B5EF4-FFF2-40B4-BE49-F238E27FC236}">
              <a16:creationId xmlns:a16="http://schemas.microsoft.com/office/drawing/2014/main" id="{B1B54B3E-A5AC-4DD8-9D08-FF136788E3DD}"/>
            </a:ext>
          </a:extLst>
        </xdr:cNvPr>
        <xdr:cNvSpPr/>
      </xdr:nvSpPr>
      <xdr:spPr>
        <a:xfrm>
          <a:off x="2026920" y="762000"/>
          <a:ext cx="510540" cy="2514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9CF94DDC-7C81-4D3B-B605-27F59D43F8E6}" type="TxLink">
            <a:rPr lang="en-US" sz="1100" b="1" i="0" u="none" strike="noStrike">
              <a:solidFill>
                <a:srgbClr val="000000"/>
              </a:solidFill>
              <a:latin typeface="Calibri"/>
              <a:ea typeface="Calibri"/>
              <a:cs typeface="Calibri"/>
            </a:rPr>
            <a:pPr algn="ctr"/>
            <a:t>31</a:t>
          </a:fld>
          <a:endParaRPr lang="en-IN" sz="1100" b="1"/>
        </a:p>
      </xdr:txBody>
    </xdr:sp>
    <xdr:clientData/>
  </xdr:twoCellAnchor>
  <xdr:twoCellAnchor>
    <xdr:from>
      <xdr:col>2</xdr:col>
      <xdr:colOff>220980</xdr:colOff>
      <xdr:row>3</xdr:row>
      <xdr:rowOff>22860</xdr:rowOff>
    </xdr:from>
    <xdr:to>
      <xdr:col>3</xdr:col>
      <xdr:colOff>121920</xdr:colOff>
      <xdr:row>3</xdr:row>
      <xdr:rowOff>175260</xdr:rowOff>
    </xdr:to>
    <xdr:sp macro="" textlink="Sheet2!$C$4">
      <xdr:nvSpPr>
        <xdr:cNvPr id="17" name="Rectangle: Rounded Corners 16">
          <a:extLst>
            <a:ext uri="{FF2B5EF4-FFF2-40B4-BE49-F238E27FC236}">
              <a16:creationId xmlns:a16="http://schemas.microsoft.com/office/drawing/2014/main" id="{8B308C51-7A6B-4AFF-B029-81FE3A519F38}"/>
            </a:ext>
          </a:extLst>
        </xdr:cNvPr>
        <xdr:cNvSpPr/>
      </xdr:nvSpPr>
      <xdr:spPr>
        <a:xfrm>
          <a:off x="1440180" y="571500"/>
          <a:ext cx="510540" cy="152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BE5713C8-EEA2-4AC1-BCFD-FE363ABE696A}" type="TxLink">
            <a:rPr lang="en-US" sz="1100" b="1" i="0" u="none" strike="noStrike">
              <a:solidFill>
                <a:srgbClr val="000000"/>
              </a:solidFill>
              <a:latin typeface="Calibri"/>
              <a:ea typeface="Calibri"/>
              <a:cs typeface="Calibri"/>
            </a:rPr>
            <a:pPr algn="ctr"/>
            <a:t>2019</a:t>
          </a:fld>
          <a:endParaRPr lang="en-IN" sz="1100" b="1"/>
        </a:p>
      </xdr:txBody>
    </xdr:sp>
    <xdr:clientData/>
  </xdr:twoCellAnchor>
  <xdr:twoCellAnchor>
    <xdr:from>
      <xdr:col>3</xdr:col>
      <xdr:colOff>190500</xdr:colOff>
      <xdr:row>3</xdr:row>
      <xdr:rowOff>22860</xdr:rowOff>
    </xdr:from>
    <xdr:to>
      <xdr:col>4</xdr:col>
      <xdr:colOff>91440</xdr:colOff>
      <xdr:row>3</xdr:row>
      <xdr:rowOff>175260</xdr:rowOff>
    </xdr:to>
    <xdr:sp macro="" textlink="Sheet2!$D$4">
      <xdr:nvSpPr>
        <xdr:cNvPr id="18" name="Rectangle: Rounded Corners 17">
          <a:extLst>
            <a:ext uri="{FF2B5EF4-FFF2-40B4-BE49-F238E27FC236}">
              <a16:creationId xmlns:a16="http://schemas.microsoft.com/office/drawing/2014/main" id="{8E8C7176-06BC-4E0F-84CC-5D3987CE3BA2}"/>
            </a:ext>
          </a:extLst>
        </xdr:cNvPr>
        <xdr:cNvSpPr/>
      </xdr:nvSpPr>
      <xdr:spPr>
        <a:xfrm>
          <a:off x="2019300" y="571500"/>
          <a:ext cx="510540" cy="152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fld id="{3AA70D0E-0AC1-49A6-A720-CF1EC9FEDC14}" type="TxLink">
            <a:rPr lang="en-US" sz="1100" b="1" i="0" u="none" strike="noStrike">
              <a:solidFill>
                <a:srgbClr val="000000"/>
              </a:solidFill>
              <a:latin typeface="Calibri"/>
              <a:ea typeface="Calibri"/>
              <a:cs typeface="Calibri"/>
            </a:rPr>
            <a:t>2020</a:t>
          </a:fld>
          <a:endParaRPr lang="en-IN" sz="1100" b="1"/>
        </a:p>
      </xdr:txBody>
    </xdr:sp>
    <xdr:clientData/>
  </xdr:twoCellAnchor>
  <xdr:twoCellAnchor editAs="oneCell">
    <xdr:from>
      <xdr:col>12</xdr:col>
      <xdr:colOff>411480</xdr:colOff>
      <xdr:row>2</xdr:row>
      <xdr:rowOff>153420</xdr:rowOff>
    </xdr:from>
    <xdr:to>
      <xdr:col>15</xdr:col>
      <xdr:colOff>281940</xdr:colOff>
      <xdr:row>5</xdr:row>
      <xdr:rowOff>114300</xdr:rowOff>
    </xdr:to>
    <mc:AlternateContent xmlns:mc="http://schemas.openxmlformats.org/markup-compatibility/2006">
      <mc:Choice xmlns:a14="http://schemas.microsoft.com/office/drawing/2010/main" Requires="a14">
        <xdr:graphicFrame macro="">
          <xdr:nvGraphicFramePr>
            <xdr:cNvPr id="19" name="Employee Name 2">
              <a:extLst>
                <a:ext uri="{FF2B5EF4-FFF2-40B4-BE49-F238E27FC236}">
                  <a16:creationId xmlns:a16="http://schemas.microsoft.com/office/drawing/2014/main" id="{9A809E5F-9F33-4F3D-ABCA-7D9512CF7D2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Employee Name 2"/>
            </a:graphicData>
          </a:graphic>
        </xdr:graphicFrame>
      </mc:Choice>
      <mc:Fallback>
        <xdr:sp macro="" textlink="">
          <xdr:nvSpPr>
            <xdr:cNvPr id="0" name=""/>
            <xdr:cNvSpPr>
              <a:spLocks noTextEdit="1"/>
            </xdr:cNvSpPr>
          </xdr:nvSpPr>
          <xdr:spPr>
            <a:xfrm>
              <a:off x="7726680" y="519180"/>
              <a:ext cx="1699260" cy="509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14</xdr:col>
      <xdr:colOff>0</xdr:colOff>
      <xdr:row>15</xdr:row>
      <xdr:rowOff>63975</xdr:rowOff>
    </xdr:from>
    <xdr:ext cx="530210" cy="233205"/>
    <xdr:sp macro="" textlink="Sheet4!$G$3">
      <xdr:nvSpPr>
        <xdr:cNvPr id="20" name="TextBox 19">
          <a:extLst>
            <a:ext uri="{FF2B5EF4-FFF2-40B4-BE49-F238E27FC236}">
              <a16:creationId xmlns:a16="http://schemas.microsoft.com/office/drawing/2014/main" id="{B67D7A02-90BC-DFC8-FEBD-1F28226E4C64}"/>
            </a:ext>
          </a:extLst>
        </xdr:cNvPr>
        <xdr:cNvSpPr txBox="1"/>
      </xdr:nvSpPr>
      <xdr:spPr>
        <a:xfrm>
          <a:off x="8534400" y="2807175"/>
          <a:ext cx="53021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046CF85-7343-4035-84B7-12118ADBDCC2}" type="TxLink">
            <a:rPr lang="en-US" sz="900" b="0" i="0" u="none" strike="noStrike">
              <a:solidFill>
                <a:schemeClr val="tx2"/>
              </a:solidFill>
              <a:latin typeface="Calibri"/>
              <a:ea typeface="Calibri"/>
              <a:cs typeface="Calibri"/>
            </a:rPr>
            <a:t>13.07%</a:t>
          </a:fld>
          <a:endParaRPr lang="en-IN" sz="900">
            <a:solidFill>
              <a:schemeClr val="tx2"/>
            </a:solidFill>
          </a:endParaRPr>
        </a:p>
      </xdr:txBody>
    </xdr:sp>
    <xdr:clientData/>
  </xdr:oneCellAnchor>
  <xdr:oneCellAnchor>
    <xdr:from>
      <xdr:col>13</xdr:col>
      <xdr:colOff>579120</xdr:colOff>
      <xdr:row>16</xdr:row>
      <xdr:rowOff>114300</xdr:rowOff>
    </xdr:from>
    <xdr:ext cx="471732" cy="233205"/>
    <xdr:sp macro="" textlink="Sheet4!$G$4">
      <xdr:nvSpPr>
        <xdr:cNvPr id="21" name="TextBox 20">
          <a:extLst>
            <a:ext uri="{FF2B5EF4-FFF2-40B4-BE49-F238E27FC236}">
              <a16:creationId xmlns:a16="http://schemas.microsoft.com/office/drawing/2014/main" id="{56F82178-77EA-0820-C395-ADD88D35BAB3}"/>
            </a:ext>
          </a:extLst>
        </xdr:cNvPr>
        <xdr:cNvSpPr txBox="1"/>
      </xdr:nvSpPr>
      <xdr:spPr>
        <a:xfrm>
          <a:off x="8503920" y="3040380"/>
          <a:ext cx="47173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2AA7C30-74E3-4340-84DB-939C4EDFDD62}" type="TxLink">
            <a:rPr lang="en-US" sz="900" b="0" i="0" u="none" strike="noStrike">
              <a:solidFill>
                <a:schemeClr val="tx2"/>
              </a:solidFill>
              <a:latin typeface="Calibri"/>
              <a:ea typeface="Calibri"/>
              <a:cs typeface="Calibri"/>
            </a:rPr>
            <a:t>0.87%</a:t>
          </a:fld>
          <a:endParaRPr lang="en-IN" sz="900">
            <a:solidFill>
              <a:schemeClr val="tx2"/>
            </a:solidFill>
          </a:endParaRP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Dhotre" refreshedDate="45584.873168634258" createdVersion="5" refreshedVersion="8" minRefreshableVersion="3" recordCount="0" supportSubquery="1" supportAdvancedDrill="1" xr:uid="{65DAF347-F9B7-459F-B32A-DE0EC1B25F1F}">
  <cacheSource type="external" connectionId="8"/>
  <cacheFields count="7">
    <cacheField name="[Invoice_Sheet].[Income_class].[Income_class]" caption="Income_class" numFmtId="0" hierarchy="39" level="1">
      <sharedItems count="1">
        <s v="Cross Sell"/>
      </sharedItems>
    </cacheField>
    <cacheField name="[Measures].[Sum of Cross sell bugdet]" caption="Sum of Cross sell bugdet" numFmtId="0" hierarchy="81" level="32767"/>
    <cacheField name="[Brokerage_Sheet].[Income_class].[Income_class]" caption="Income_class" numFmtId="0" hierarchy="5" level="1">
      <sharedItems containsSemiMixedTypes="0" containsNonDate="0" containsString="0"/>
    </cacheField>
    <cacheField name="[Measures].[Achived_amount]" caption="Achived_amount" numFmtId="0" hierarchy="70" level="32767"/>
    <cacheField name="[Measures].[Invoice_amount]" caption="Invoice_amount" numFmtId="0" hierarchy="71" level="32767"/>
    <cacheField name="[Income_class].[Income_class].[Income_class]" caption="Income_class" numFmtId="0" hierarchy="33" level="1">
      <sharedItems count="1">
        <s v="Cross Sell"/>
      </sharedItems>
      <extLst>
        <ext xmlns:x15="http://schemas.microsoft.com/office/spreadsheetml/2010/11/main" uri="{4F2E5C28-24EA-4eb8-9CBF-B6C8F9C3D259}">
          <x15:cachedUniqueNames>
            <x15:cachedUniqueName index="0" name="[Income_class].[Income_class].&amp;[Cross Sell]"/>
          </x15:cachedUniqueNames>
        </ext>
      </extLst>
    </cacheField>
    <cacheField name="[Budget_Sheet].[Employee Name].[Employee Name]" caption="Employee Name" numFmtId="0" hierarchy="20" level="1">
      <sharedItems containsSemiMixedTypes="0" containsNonDate="0" containsString="0"/>
    </cacheField>
  </cacheFields>
  <cacheHierarchies count="92">
    <cacheHierarchy uniqueName="[Brokerage_Sheet].[Account Exe ID]" caption="Account Exe ID" attribute="1" defaultMemberUniqueName="[Brokerage_Sheet].[Account Exe ID].[All]" allUniqueName="[Brokerage_Sheet].[Account Exe ID].[All]" dimensionUniqueName="[Brokerage_Sheet]" displayFolder="" count="0" memberValueDatatype="5" unbalanced="0"/>
    <cacheHierarchy uniqueName="[Brokerage_Sheet].[Amount]" caption="Amount" attribute="1" defaultMemberUniqueName="[Brokerage_Sheet].[Amount].[All]" allUniqueName="[Brokerage_Sheet].[Amount].[All]" dimensionUniqueName="[Brokerage_Sheet]" displayFolder="" count="0" memberValueDatatype="5" unbalanced="0"/>
    <cacheHierarchy uniqueName="[Brokerage_Sheet].[Branch_name]" caption="Branch_name" attribute="1" defaultMemberUniqueName="[Brokerage_Sheet].[Branch_name].[All]" allUniqueName="[Brokerage_Sheet].[Branch_name].[All]" dimensionUniqueName="[Brokerage_Sheet]" displayFolder="" count="0" memberValueDatatype="130" unbalanced="0"/>
    <cacheHierarchy uniqueName="[Brokerage_Sheet].[Client_name]" caption="Client_name" attribute="1" defaultMemberUniqueName="[Brokerage_Sheet].[Client_name].[All]" allUniqueName="[Brokerage_Sheet].[Client_name].[All]" dimensionUniqueName="[Brokerage_Sheet]" displayFolder="" count="0" memberValueDatatype="130" unbalanced="0"/>
    <cacheHierarchy uniqueName="[Brokerage_Sheet].[Exe Name]" caption="Exe Name" attribute="1" defaultMemberUniqueName="[Brokerage_Sheet].[Exe Name].[All]" allUniqueName="[Brokerage_Sheet].[Exe Name].[All]" dimensionUniqueName="[Brokerage_Sheet]" displayFolder="" count="0" memberValueDatatype="130" unbalanced="0"/>
    <cacheHierarchy uniqueName="[Brokerage_Sheet].[Income_class]" caption="Income_class" attribute="1" defaultMemberUniqueName="[Brokerage_Sheet].[Income_class].[All]" allUniqueName="[Brokerage_Sheet].[Income_class].[All]" dimensionUniqueName="[Brokerage_Sheet]" displayFolder="" count="2" memberValueDatatype="130" unbalanced="0">
      <fieldsUsage count="2">
        <fieldUsage x="-1"/>
        <fieldUsage x="2"/>
      </fieldsUsage>
    </cacheHierarchy>
    <cacheHierarchy uniqueName="[Brokerage_Sheet].[Income_due_date]" caption="Income_due_date" attribute="1" time="1" defaultMemberUniqueName="[Brokerage_Sheet].[Income_due_date].[All]" allUniqueName="[Brokerage_Sheet].[Income_due_date].[All]" dimensionUniqueName="[Brokerage_Sheet]" displayFolder="" count="0" memberValueDatatype="7" unbalanced="0"/>
    <cacheHierarchy uniqueName="[Brokerage_Sheet].[lapse_reason]" caption="lapse_reason" attribute="1" defaultMemberUniqueName="[Brokerage_Sheet].[lapse_reason].[All]" allUniqueName="[Brokerage_Sheet].[lapse_reason].[All]" dimensionUniqueName="[Brokerage_Sheet]" displayFolder="" count="0" memberValueDatatype="130" unbalanced="0"/>
    <cacheHierarchy uniqueName="[Brokerage_Sheet].[last_updated_date]" caption="last_updated_date" attribute="1" time="1" defaultMemberUniqueName="[Brokerage_Sheet].[last_updated_date].[All]" allUniqueName="[Brokerage_Sheet].[last_updated_date].[All]" dimensionUniqueName="[Brokerage_Sheet]" displayFolder="" count="0" memberValueDatatype="7" unbalanced="0"/>
    <cacheHierarchy uniqueName="[Brokerage_Sheet].[Policy_end_date]" caption="Policy_end_date" attribute="1" time="1" defaultMemberUniqueName="[Brokerage_Sheet].[Policy_end_date].[All]" allUniqueName="[Brokerage_Sheet].[Policy_end_date].[All]" dimensionUniqueName="[Brokerage_Sheet]" displayFolder="" count="0" memberValueDatatype="7" unbalanced="0"/>
    <cacheHierarchy uniqueName="[Brokerage_Sheet].[Policy_number]" caption="Policy_number" attribute="1" defaultMemberUniqueName="[Brokerage_Sheet].[Policy_number].[All]" allUniqueName="[Brokerage_Sheet].[Policy_number].[All]" dimensionUniqueName="[Brokerage_Sheet]" displayFolder="" count="0" memberValueDatatype="130" unbalanced="0"/>
    <cacheHierarchy uniqueName="[Brokerage_Sheet].[Policy_start_date]" caption="Policy_start_date" attribute="1" time="1" defaultMemberUniqueName="[Brokerage_Sheet].[Policy_start_date].[All]" allUniqueName="[Brokerage_Sheet].[Policy_start_date].[All]" dimensionUniqueName="[Brokerage_Sheet]" displayFolder="" count="0" memberValueDatatype="7" unbalanced="0"/>
    <cacheHierarchy uniqueName="[Brokerage_Sheet].[Policy_status]" caption="Policy_status" attribute="1" defaultMemberUniqueName="[Brokerage_Sheet].[Policy_status].[All]" allUniqueName="[Brokerage_Sheet].[Policy_status].[All]" dimensionUniqueName="[Brokerage_Sheet]" displayFolder="" count="0" memberValueDatatype="130" unbalanced="0"/>
    <cacheHierarchy uniqueName="[Brokerage_Sheet].[Product_group]" caption="Product_group" attribute="1" defaultMemberUniqueName="[Brokerage_Sheet].[Product_group].[All]" allUniqueName="[Brokerage_Sheet].[Product_group].[All]" dimensionUniqueName="[Brokerage_Sheet]" displayFolder="" count="0" memberValueDatatype="130" unbalanced="0"/>
    <cacheHierarchy uniqueName="[Brokerage_Sheet].[Renewal_status]" caption="Renewal_status" attribute="1" defaultMemberUniqueName="[Brokerage_Sheet].[Renewal_status].[All]" allUniqueName="[Brokerage_Sheet].[Renewal_status].[All]" dimensionUniqueName="[Brokerage_Sheet]" displayFolder="" count="0" memberValueDatatype="130" unbalanced="0"/>
    <cacheHierarchy uniqueName="[Brokerage_Sheet].[Revenue_transaction_type]" caption="Revenue_transaction_type" attribute="1" defaultMemberUniqueName="[Brokerage_Sheet].[Revenue_transaction_type].[All]" allUniqueName="[Brokerage_Sheet].[Revenue_transaction_type].[All]" dimensionUniqueName="[Brokerage_Sheet]" displayFolder="" count="0" memberValueDatatype="130" unbalanced="0"/>
    <cacheHierarchy uniqueName="[Brokerage_Sheet].[Solution_group]" caption="Solution_group" attribute="1" defaultMemberUniqueName="[Brokerage_Sheet].[Solution_group].[All]" allUniqueName="[Brokerage_Sheet].[Solution_group].[All]" dimensionUniqueName="[Brokerage_Sheet]" displayFolder="" count="0" memberValueDatatype="130" unbalanced="0"/>
    <cacheHierarchy uniqueName="[Budget_Sheet].[Account Exe ID]" caption="Account Exe ID" attribute="1" defaultMemberUniqueName="[Budget_Sheet].[Account Exe ID].[All]" allUniqueName="[Budget_Sheet].[Account Exe ID].[All]" dimensionUniqueName="[Budget_Sheet]" displayFolder="" count="0" memberValueDatatype="5" unbalanced="0"/>
    <cacheHierarchy uniqueName="[Budget_Sheet].[Branch]" caption="Branch" attribute="1" defaultMemberUniqueName="[Budget_Sheet].[Branch].[All]" allUniqueName="[Budget_Sheet].[Branch].[All]" dimensionUniqueName="[Budget_Sheet]" displayFolder="" count="0" memberValueDatatype="130" unbalanced="0"/>
    <cacheHierarchy uniqueName="[Budget_Sheet].[Cross sell bugdet]" caption="Cross sell bugdet" attribute="1" defaultMemberUniqueName="[Budget_Sheet].[Cross sell bugdet].[All]" allUniqueName="[Budget_Sheet].[Cross sell bugdet].[All]" dimensionUniqueName="[Budget_Sheet]" displayFolder="" count="0" memberValueDatatype="5" unbalanced="0"/>
    <cacheHierarchy uniqueName="[Budget_Sheet].[Employee Name]" caption="Employee Name" attribute="1" defaultMemberUniqueName="[Budget_Sheet].[Employee Name].[All]" allUniqueName="[Budget_Sheet].[Employee Name].[All]" dimensionUniqueName="[Budget_Sheet]" displayFolder="" count="2" memberValueDatatype="130" unbalanced="0">
      <fieldsUsage count="2">
        <fieldUsage x="-1"/>
        <fieldUsage x="6"/>
      </fieldsUsage>
    </cacheHierarchy>
    <cacheHierarchy uniqueName="[Budget_Sheet].[New Budget]" caption="New Budget" attribute="1" defaultMemberUniqueName="[Budget_Sheet].[New Budget].[All]" allUniqueName="[Budget_Sheet].[New Budget].[All]" dimensionUniqueName="[Budget_Sheet]" displayFolder="" count="0" memberValueDatatype="5" unbalanced="0"/>
    <cacheHierarchy uniqueName="[Budget_Sheet].[New Role2]" caption="New Role2" attribute="1" defaultMemberUniqueName="[Budget_Sheet].[New Role2].[All]" allUniqueName="[Budget_Sheet].[New Role2].[All]" dimensionUniqueName="[Budget_Sheet]" displayFolder="" count="0" memberValueDatatype="130" unbalanced="0"/>
    <cacheHierarchy uniqueName="[Budget_Sheet].[Renewal Budget]" caption="Renewal Budget" attribute="1" defaultMemberUniqueName="[Budget_Sheet].[Renewal Budget].[All]" allUniqueName="[Budget_Sheet].[Renewal Budget].[All]" dimensionUniqueName="[Budget_Sheet]" displayFolder="" count="0" memberValueDatatype="5" unbalanced="0"/>
    <cacheHierarchy uniqueName="[Fees].[Account Exe ID]" caption="Account Exe ID" attribute="1" defaultMemberUniqueName="[Fees].[Account Exe ID].[All]" allUniqueName="[Fees].[Account Exe ID].[All]" dimensionUniqueName="[Fees]" displayFolder="" count="0" memberValueDatatype="5"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5" unbalanced="0"/>
    <cacheHierarchy uniqueName="[Fees].[Branch_name]" caption="Branch_name" attribute="1" defaultMemberUniqueName="[Fees].[Branch_name].[All]" allUniqueName="[Fees].[Branch_name].[All]" dimensionUniqueName="[Fee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Income_class].[Income_class]" caption="Income_class" attribute="1" defaultMemberUniqueName="[Income_class].[Income_class].[All]" allUniqueName="[Income_class].[Income_class].[All]" dimensionUniqueName="[Income_class]" displayFolder="" count="2" memberValueDatatype="130" unbalanced="0">
      <fieldsUsage count="2">
        <fieldUsage x="-1"/>
        <fieldUsage x="5"/>
      </fieldsUsage>
    </cacheHierarchy>
    <cacheHierarchy uniqueName="[Invoice_Sheet].[Account Exe ID]" caption="Account Exe ID" attribute="1" defaultMemberUniqueName="[Invoice_Sheet].[Account Exe ID].[All]" allUniqueName="[Invoice_Sheet].[Account Exe ID].[All]" dimensionUniqueName="[Invoice_Sheet]" displayFolder="" count="0" memberValueDatatype="130" unbalanced="0"/>
    <cacheHierarchy uniqueName="[Invoice_Sheet].[Account Executive]" caption="Account Executive" attribute="1" defaultMemberUniqueName="[Invoice_Sheet].[Account Executive].[All]" allUniqueName="[Invoice_Sheet].[Account Executive].[All]" dimensionUniqueName="[Invoice_Sheet]" displayFolder="" count="0" memberValueDatatype="130" unbalanced="0"/>
    <cacheHierarchy uniqueName="[Invoice_Sheet].[Amount]" caption="Amount" attribute="1" defaultMemberUniqueName="[Invoice_Sheet].[Amount].[All]" allUniqueName="[Invoice_Sheet].[Amount].[All]" dimensionUniqueName="[Invoice_Sheet]" displayFolder="" count="0" memberValueDatatype="5" unbalanced="0"/>
    <cacheHierarchy uniqueName="[Invoice_Sheet].[Branch_name]" caption="Branch_name" attribute="1" defaultMemberUniqueName="[Invoice_Sheet].[Branch_name].[All]" allUniqueName="[Invoice_Sheet].[Branch_name].[All]" dimensionUniqueName="[Invoice_Sheet]" displayFolder="" count="0" memberValueDatatype="130" unbalanced="0"/>
    <cacheHierarchy uniqueName="[Invoice_Sheet].[Client_name]" caption="Client_name" attribute="1" defaultMemberUniqueName="[Invoice_Sheet].[Client_name].[All]" allUniqueName="[Invoice_Sheet].[Client_name].[All]" dimensionUniqueName="[Invoice_Sheet]" displayFolder="" count="0" memberValueDatatype="130" unbalanced="0"/>
    <cacheHierarchy uniqueName="[Invoice_Sheet].[Income_class]" caption="Income_class" attribute="1" defaultMemberUniqueName="[Invoice_Sheet].[Income_class].[All]" allUniqueName="[Invoice_Sheet].[Income_class].[All]" dimensionUniqueName="[Invoice_Sheet]" displayFolder="" count="2" memberValueDatatype="130" unbalanced="0">
      <fieldsUsage count="2">
        <fieldUsage x="-1"/>
        <fieldUsage x="0"/>
      </fieldsUsage>
    </cacheHierarchy>
    <cacheHierarchy uniqueName="[Invoice_Sheet].[Income_due_date]" caption="Income_due_date" attribute="1" time="1" defaultMemberUniqueName="[Invoice_Sheet].[Income_due_date].[All]" allUniqueName="[Invoice_Sheet].[Income_due_date].[All]" dimensionUniqueName="[Invoice_Sheet]" displayFolder="" count="0" memberValueDatatype="7" unbalanced="0"/>
    <cacheHierarchy uniqueName="[Invoice_Sheet].[Invoice_date]" caption="Invoice_date" attribute="1" time="1" defaultMemberUniqueName="[Invoice_Sheet].[Invoice_date].[All]" allUniqueName="[Invoice_Sheet].[Invoice_date].[All]" dimensionUniqueName="[Invoice_Sheet]" displayFolder="" count="0" memberValueDatatype="7" unbalanced="0"/>
    <cacheHierarchy uniqueName="[Invoice_Sheet].[Invoice_number]" caption="Invoice_number" attribute="1" defaultMemberUniqueName="[Invoice_Sheet].[Invoice_number].[All]" allUniqueName="[Invoice_Sheet].[Invoice_number].[All]" dimensionUniqueName="[Invoice_Sheet]" displayFolder="" count="0" memberValueDatatype="5" unbalanced="0"/>
    <cacheHierarchy uniqueName="[Invoice_Sheet].[Policy_number]" caption="Policy_number" attribute="1" defaultMemberUniqueName="[Invoice_Sheet].[Policy_number].[All]" allUniqueName="[Invoice_Sheet].[Policy_number].[All]" dimensionUniqueName="[Invoice_Sheet]" displayFolder="" count="0" memberValueDatatype="130" unbalanced="0"/>
    <cacheHierarchy uniqueName="[Invoice_Sheet].[Revenue_transaction_type]" caption="Revenue_transaction_type" attribute="1" defaultMemberUniqueName="[Invoice_Sheet].[Revenue_transaction_type].[All]" allUniqueName="[Invoice_Sheet].[Revenue_transaction_type].[All]" dimensionUniqueName="[Invoice_Sheet]" displayFolder="" count="0" memberValueDatatype="130" unbalanced="0"/>
    <cacheHierarchy uniqueName="[Invoice_Sheet].[Solution_group]" caption="Solution_group" attribute="1" defaultMemberUniqueName="[Invoice_Sheet].[Solution_group].[All]" allUniqueName="[Invoice_Sheet].[Solution_group].[All]" dimensionUniqueName="[Invoice_Sheet]"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5"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Opportunity_Sheet].[Account Exe ID]" caption="Account Exe ID" attribute="1" defaultMemberUniqueName="[Opportunity_Sheet].[Account Exe ID].[All]" allUniqueName="[Opportunity_Sheet].[Account Exe ID].[All]" dimensionUniqueName="[Opportunity_Sheet]" displayFolder="" count="0" memberValueDatatype="5" unbalanced="0"/>
    <cacheHierarchy uniqueName="[Opportunity_Sheet].[Account Executive]" caption="Account Executive" attribute="1" defaultMemberUniqueName="[Opportunity_Sheet].[Account Executive].[All]" allUniqueName="[Opportunity_Sheet].[Account Executive].[All]" dimensionUniqueName="[Opportunity_Sheet]" displayFolder="" count="0" memberValueDatatype="130" unbalanced="0"/>
    <cacheHierarchy uniqueName="[Opportunity_Sheet].[Branch]" caption="Branch" attribute="1" defaultMemberUniqueName="[Opportunity_Sheet].[Branch].[All]" allUniqueName="[Opportunity_Sheet].[Branch].[All]" dimensionUniqueName="[Opportunity_Sheet]" displayFolder="" count="0" memberValueDatatype="130" unbalanced="0"/>
    <cacheHierarchy uniqueName="[Opportunity_Sheet].[Closing_date]" caption="Closing_date" attribute="1" time="1" defaultMemberUniqueName="[Opportunity_Sheet].[Closing_date].[All]" allUniqueName="[Opportunity_Sheet].[Closing_date].[All]" dimensionUniqueName="[Opportunity_Sheet]" displayFolder="" count="0" memberValueDatatype="7" unbalanced="0"/>
    <cacheHierarchy uniqueName="[Opportunity_Sheet].[Opportunity_id]" caption="Opportunity_id" attribute="1" defaultMemberUniqueName="[Opportunity_Sheet].[Opportunity_id].[All]" allUniqueName="[Opportunity_Sheet].[Opportunity_id].[All]" dimensionUniqueName="[Opportunity_Sheet]" displayFolder="" count="0" memberValueDatatype="130" unbalanced="0"/>
    <cacheHierarchy uniqueName="[Opportunity_Sheet].[Opportunity_name]" caption="Opportunity_name" attribute="1" defaultMemberUniqueName="[Opportunity_Sheet].[Opportunity_name].[All]" allUniqueName="[Opportunity_Sheet].[Opportunity_name].[All]" dimensionUniqueName="[Opportunity_Sheet]" displayFolder="" count="0" memberValueDatatype="130" unbalanced="0"/>
    <cacheHierarchy uniqueName="[Opportunity_Sheet].[Premium_amount]" caption="Premium_amount" attribute="1" defaultMemberUniqueName="[Opportunity_Sheet].[Premium_amount].[All]" allUniqueName="[Opportunity_Sheet].[Premium_amount].[All]" dimensionUniqueName="[Opportunity_Sheet]" displayFolder="" count="0" memberValueDatatype="5" unbalanced="0"/>
    <cacheHierarchy uniqueName="[Opportunity_Sheet].[Product_group]" caption="Product_group" attribute="1" defaultMemberUniqueName="[Opportunity_Sheet].[Product_group].[All]" allUniqueName="[Opportunity_Sheet].[Product_group].[All]" dimensionUniqueName="[Opportunity_Sheet]" displayFolder="" count="0" memberValueDatatype="130" unbalanced="0"/>
    <cacheHierarchy uniqueName="[Opportunity_Sheet].[Product_sub_group]" caption="Product_sub_group" attribute="1" defaultMemberUniqueName="[Opportunity_Sheet].[Product_sub_group].[All]" allUniqueName="[Opportunity_Sheet].[Product_sub_group].[All]" dimensionUniqueName="[Opportunity_Sheet]" displayFolder="" count="0" memberValueDatatype="130" unbalanced="0"/>
    <cacheHierarchy uniqueName="[Opportunity_Sheet].[Revenue_amount]" caption="Revenue_amount" attribute="1" defaultMemberUniqueName="[Opportunity_Sheet].[Revenue_amount].[All]" allUniqueName="[Opportunity_Sheet].[Revenue_amount].[All]" dimensionUniqueName="[Opportunity_Sheet]" displayFolder="" count="0" memberValueDatatype="5" unbalanced="0"/>
    <cacheHierarchy uniqueName="[Opportunity_Sheet].[Risk_details]" caption="Risk_details" attribute="1" defaultMemberUniqueName="[Opportunity_Sheet].[Risk_details].[All]" allUniqueName="[Opportunity_Sheet].[Risk_details].[All]" dimensionUniqueName="[Opportunity_Sheet]" displayFolder="" count="0" memberValueDatatype="130" unbalanced="0"/>
    <cacheHierarchy uniqueName="[Opportunity_Sheet].[Specialty]" caption="Specialty" attribute="1" defaultMemberUniqueName="[Opportunity_Sheet].[Specialty].[All]" allUniqueName="[Opportunity_Sheet].[Specialty].[All]" dimensionUniqueName="[Opportunity_Sheet]" displayFolder="" count="0" memberValueDatatype="130" unbalanced="0"/>
    <cacheHierarchy uniqueName="[Opportunity_Sheet].[Stage]" caption="Stage" attribute="1" defaultMemberUniqueName="[Opportunity_Sheet].[Stage].[All]" allUniqueName="[Opportunity_Sheet].[Stage].[All]" dimensionUniqueName="[Opportunity_Sheet]" displayFolder="" count="0" memberValueDatatype="130" unbalanced="0"/>
    <cacheHierarchy uniqueName="[Acnt_id_reference].[Account Exe ID]" caption="Account Exe ID" attribute="1" defaultMemberUniqueName="[Acnt_id_reference].[Account Exe ID].[All]" allUniqueName="[Acnt_id_reference].[Account Exe ID].[All]" dimensionUniqueName="[Acnt_id_reference]" displayFolder="" count="0" memberValueDatatype="5" unbalanced="0" hidden="1"/>
    <cacheHierarchy uniqueName="[Acnt_id_reference].[Employee Name]" caption="Employee Name" attribute="1" defaultMemberUniqueName="[Acnt_id_reference].[Employee Name].[All]" allUniqueName="[Acnt_id_reference].[Employee Name].[All]" dimensionUniqueName="[Acnt_id_reference]" displayFolder="" count="0" memberValueDatatype="13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Achived_amount]" caption="Achived_amount" measure="1" displayFolder="" measureGroup="Invoice_Sheet" count="0" oneField="1">
      <fieldsUsage count="1">
        <fieldUsage x="3"/>
      </fieldsUsage>
    </cacheHierarchy>
    <cacheHierarchy uniqueName="[Measures].[Invoice_amount]" caption="Invoice_amount" measure="1" displayFolder="" measureGroup="Invoice_Sheet" count="0" oneField="1">
      <fieldsUsage count="1">
        <fieldUsage x="4"/>
      </fieldsUsage>
    </cacheHierarchy>
    <cacheHierarchy uniqueName="[Measures].[__XL_Count Budget_Sheet]" caption="__XL_Count Budget_Sheet" measure="1" displayFolder="" measureGroup="Budget_Sheet" count="0" hidden="1"/>
    <cacheHierarchy uniqueName="[Measures].[__XL_Count Acnt_id_reference]" caption="__XL_Count Acnt_id_reference" measure="1" displayFolder="" measureGroup="Acnt_id_reference" count="0" hidden="1"/>
    <cacheHierarchy uniqueName="[Measures].[__XL_Count Invoice_Sheet]" caption="__XL_Count Invoice_Sheet" measure="1" displayFolder="" measureGroup="Invoice_Sheet" count="0" hidden="1"/>
    <cacheHierarchy uniqueName="[Measures].[__XL_Count Opportunity_Sheet]" caption="__XL_Count Opportunity_Sheet" measure="1" displayFolder="" measureGroup="Opportunity_Sheet" count="0" hidden="1"/>
    <cacheHierarchy uniqueName="[Measures].[__XL_Count meeting_list_202001231041]" caption="__XL_Count meeting_list_202001231041" measure="1" displayFolder="" measureGroup="meeting_list_202001231041" count="0" hidden="1"/>
    <cacheHierarchy uniqueName="[Measures].[__XL_Count Brokerage_Sheet]" caption="__XL_Count Brokerage_Sheet" measure="1" displayFolder="" measureGroup="Brokerage_Sheet" count="0" hidden="1"/>
    <cacheHierarchy uniqueName="[Measures].[__XL_Count Fees]" caption="__XL_Count Fees" measure="1" displayFolder="" measureGroup="Fees" count="0" hidden="1"/>
    <cacheHierarchy uniqueName="[Measures].[__XL_Count Income_class]" caption="__XL_Count Income_class" measure="1" displayFolder="" measureGroup="Income_class" count="0" hidden="1"/>
    <cacheHierarchy uniqueName="[Measures].[__No measures defined]" caption="__No measures defined" measure="1" displayFolder="" count="0" hidden="1"/>
    <cacheHierarchy uniqueName="[Measures].[Sum of Cross sell bugdet]" caption="Sum of Cross sell bugdet" measure="1" displayFolder="" measureGroup="Budget_Sheet"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New Budget]" caption="Sum of New Budget" measure="1" displayFolder="" measureGroup="Budget_Sheet"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Invoice_Sheet" count="0" hidden="1">
      <extLst>
        <ext xmlns:x15="http://schemas.microsoft.com/office/spreadsheetml/2010/11/main" uri="{B97F6D7D-B522-45F9-BDA1-12C45D357490}">
          <x15:cacheHierarchy aggregatedColumn="36"/>
        </ext>
      </extLst>
    </cacheHierarchy>
    <cacheHierarchy uniqueName="[Measures].[Sum of Renewal Budget]" caption="Sum of Renewal Budget" measure="1" displayFolder="" measureGroup="Budget_Sheet" count="0" hidden="1">
      <extLst>
        <ext xmlns:x15="http://schemas.microsoft.com/office/spreadsheetml/2010/11/main" uri="{B97F6D7D-B522-45F9-BDA1-12C45D357490}">
          <x15:cacheHierarchy aggregatedColumn="23"/>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Count of Account Exe ID]" caption="Count of Account Exe ID"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Sheet" count="0" hidden="1">
      <extLst>
        <ext xmlns:x15="http://schemas.microsoft.com/office/spreadsheetml/2010/11/main" uri="{B97F6D7D-B522-45F9-BDA1-12C45D357490}">
          <x15:cacheHierarchy aggregatedColumn="42"/>
        </ext>
      </extLst>
    </cacheHierarchy>
    <cacheHierarchy uniqueName="[Measures].[Count of Invoice_number]" caption="Count of Invoice_number" measure="1" displayFolder="" measureGroup="Invoice_Sheet" count="0" hidden="1">
      <extLst>
        <ext xmlns:x15="http://schemas.microsoft.com/office/spreadsheetml/2010/11/main" uri="{B97F6D7D-B522-45F9-BDA1-12C45D357490}">
          <x15:cacheHierarchy aggregatedColumn="42"/>
        </ext>
      </extLst>
    </cacheHierarchy>
    <cacheHierarchy uniqueName="[Measures].[Sum of Revenue_amount]" caption="Sum of Revenue_amount" measure="1" displayFolder="" measureGroup="Opportunity_Sheet" count="0" hidden="1">
      <extLst>
        <ext xmlns:x15="http://schemas.microsoft.com/office/spreadsheetml/2010/11/main" uri="{B97F6D7D-B522-45F9-BDA1-12C45D357490}">
          <x15:cacheHierarchy aggregatedColumn="63"/>
        </ext>
      </extLst>
    </cacheHierarchy>
    <cacheHierarchy uniqueName="[Measures].[Count of Account Executive]" caption="Count of Account Executive" measure="1" displayFolder="" measureGroup="Invoice_Sheet" count="0" hidden="1">
      <extLst>
        <ext xmlns:x15="http://schemas.microsoft.com/office/spreadsheetml/2010/11/main" uri="{B97F6D7D-B522-45F9-BDA1-12C45D357490}">
          <x15:cacheHierarchy aggregatedColumn="35"/>
        </ext>
      </extLst>
    </cacheHierarchy>
    <cacheHierarchy uniqueName="[Measures].[Count of Account Exe ID 2]" caption="Count of Account Exe ID 2" measure="1" displayFolder="" measureGroup="Invoice_Sheet" count="0" hidden="1">
      <extLst>
        <ext xmlns:x15="http://schemas.microsoft.com/office/spreadsheetml/2010/11/main" uri="{B97F6D7D-B522-45F9-BDA1-12C45D357490}">
          <x15:cacheHierarchy aggregatedColumn="34"/>
        </ext>
      </extLst>
    </cacheHierarchy>
  </cacheHierarchies>
  <kpis count="0"/>
  <dimensions count="8">
    <dimension name="Brokerage_Sheet" uniqueName="[Brokerage_Sheet]" caption="Brokerage_Sheet"/>
    <dimension name="Budget_Sheet" uniqueName="[Budget_Sheet]" caption="Budget_Sheet"/>
    <dimension name="Fees" uniqueName="[Fees]" caption="Fees"/>
    <dimension name="Income_class" uniqueName="[Income_class]" caption="Income_class"/>
    <dimension name="Invoice_Sheet" uniqueName="[Invoice_Sheet]" caption="Invoice_Sheet"/>
    <dimension measure="1" name="Measures" uniqueName="[Measures]" caption="Measures"/>
    <dimension name="meeting_list_202001231041" uniqueName="[meeting_list_202001231041]" caption="meeting_list_202001231041"/>
    <dimension name="Opportunity_Sheet" uniqueName="[Opportunity_Sheet]" caption="Opportunity_Sheet"/>
  </dimensions>
  <measureGroups count="8">
    <measureGroup name="Acnt_id_reference" caption="Acnt_id_reference"/>
    <measureGroup name="Brokerage_Sheet" caption="Brokerage_Sheet"/>
    <measureGroup name="Budget_Sheet" caption="Budget_Sheet"/>
    <measureGroup name="Fees" caption="Fees"/>
    <measureGroup name="Income_class" caption="Income_class"/>
    <measureGroup name="Invoice_Sheet" caption="Invoice_Sheet"/>
    <measureGroup name="meeting_list_202001231041" caption="meeting_list_202001231041"/>
    <measureGroup name="Opportunity_Sheet" caption="Opportunity_Sheet"/>
  </measureGroups>
  <maps count="15">
    <map measureGroup="1" dimension="0"/>
    <map measureGroup="1" dimension="1"/>
    <map measureGroup="1" dimension="3"/>
    <map measureGroup="2" dimension="1"/>
    <map measureGroup="3" dimension="1"/>
    <map measureGroup="3" dimension="2"/>
    <map measureGroup="3" dimension="3"/>
    <map measureGroup="4" dimension="3"/>
    <map measureGroup="5" dimension="1"/>
    <map measureGroup="5" dimension="3"/>
    <map measureGroup="5" dimension="4"/>
    <map measureGroup="6" dimension="1"/>
    <map measureGroup="6" dimension="6"/>
    <map measureGroup="7" dimension="1"/>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Dhotre" refreshedDate="45584.873169328705" createdVersion="5" refreshedVersion="8" minRefreshableVersion="3" recordCount="0" supportSubquery="1" supportAdvancedDrill="1" xr:uid="{3969976E-34D6-4C12-B6B9-453A8D8C8C05}">
  <cacheSource type="external" connectionId="8"/>
  <cacheFields count="6">
    <cacheField name="[Invoice_Sheet].[Income_class].[Income_class]" caption="Income_class" numFmtId="0" hierarchy="39" level="1">
      <sharedItems count="1">
        <s v="New"/>
      </sharedItems>
    </cacheField>
    <cacheField name="[Measures].[Sum of New Budget]" caption="Sum of New Budget" numFmtId="0" hierarchy="82" level="32767"/>
    <cacheField name="[Measures].[Achived_amount]" caption="Achived_amount" numFmtId="0" hierarchy="70" level="32767"/>
    <cacheField name="[Measures].[Invoice_amount]" caption="Invoice_amount" numFmtId="0" hierarchy="71" level="32767"/>
    <cacheField name="[Income_class].[Income_class].[Income_class]" caption="Income_class" numFmtId="0" hierarchy="33" level="1">
      <sharedItems count="1">
        <s v="New"/>
      </sharedItems>
      <extLst>
        <ext xmlns:x15="http://schemas.microsoft.com/office/spreadsheetml/2010/11/main" uri="{4F2E5C28-24EA-4eb8-9CBF-B6C8F9C3D259}">
          <x15:cachedUniqueNames>
            <x15:cachedUniqueName index="0" name="[Income_class].[Income_class].&amp;[New]"/>
          </x15:cachedUniqueNames>
        </ext>
      </extLst>
    </cacheField>
    <cacheField name="[Budget_Sheet].[Employee Name].[Employee Name]" caption="Employee Name" numFmtId="0" hierarchy="20" level="1">
      <sharedItems containsSemiMixedTypes="0" containsNonDate="0" containsString="0"/>
    </cacheField>
  </cacheFields>
  <cacheHierarchies count="92">
    <cacheHierarchy uniqueName="[Brokerage_Sheet].[Account Exe ID]" caption="Account Exe ID" attribute="1" defaultMemberUniqueName="[Brokerage_Sheet].[Account Exe ID].[All]" allUniqueName="[Brokerage_Sheet].[Account Exe ID].[All]" dimensionUniqueName="[Brokerage_Sheet]" displayFolder="" count="0" memberValueDatatype="5" unbalanced="0"/>
    <cacheHierarchy uniqueName="[Brokerage_Sheet].[Amount]" caption="Amount" attribute="1" defaultMemberUniqueName="[Brokerage_Sheet].[Amount].[All]" allUniqueName="[Brokerage_Sheet].[Amount].[All]" dimensionUniqueName="[Brokerage_Sheet]" displayFolder="" count="0" memberValueDatatype="5" unbalanced="0"/>
    <cacheHierarchy uniqueName="[Brokerage_Sheet].[Branch_name]" caption="Branch_name" attribute="1" defaultMemberUniqueName="[Brokerage_Sheet].[Branch_name].[All]" allUniqueName="[Brokerage_Sheet].[Branch_name].[All]" dimensionUniqueName="[Brokerage_Sheet]" displayFolder="" count="0" memberValueDatatype="130" unbalanced="0"/>
    <cacheHierarchy uniqueName="[Brokerage_Sheet].[Client_name]" caption="Client_name" attribute="1" defaultMemberUniqueName="[Brokerage_Sheet].[Client_name].[All]" allUniqueName="[Brokerage_Sheet].[Client_name].[All]" dimensionUniqueName="[Brokerage_Sheet]" displayFolder="" count="0" memberValueDatatype="130" unbalanced="0"/>
    <cacheHierarchy uniqueName="[Brokerage_Sheet].[Exe Name]" caption="Exe Name" attribute="1" defaultMemberUniqueName="[Brokerage_Sheet].[Exe Name].[All]" allUniqueName="[Brokerage_Sheet].[Exe Name].[All]" dimensionUniqueName="[Brokerage_Sheet]" displayFolder="" count="0" memberValueDatatype="130" unbalanced="0"/>
    <cacheHierarchy uniqueName="[Brokerage_Sheet].[Income_class]" caption="Income_class" attribute="1" defaultMemberUniqueName="[Brokerage_Sheet].[Income_class].[All]" allUniqueName="[Brokerage_Sheet].[Income_class].[All]" dimensionUniqueName="[Brokerage_Sheet]" displayFolder="" count="0" memberValueDatatype="130" unbalanced="0"/>
    <cacheHierarchy uniqueName="[Brokerage_Sheet].[Income_due_date]" caption="Income_due_date" attribute="1" time="1" defaultMemberUniqueName="[Brokerage_Sheet].[Income_due_date].[All]" allUniqueName="[Brokerage_Sheet].[Income_due_date].[All]" dimensionUniqueName="[Brokerage_Sheet]" displayFolder="" count="0" memberValueDatatype="7" unbalanced="0"/>
    <cacheHierarchy uniqueName="[Brokerage_Sheet].[lapse_reason]" caption="lapse_reason" attribute="1" defaultMemberUniqueName="[Brokerage_Sheet].[lapse_reason].[All]" allUniqueName="[Brokerage_Sheet].[lapse_reason].[All]" dimensionUniqueName="[Brokerage_Sheet]" displayFolder="" count="0" memberValueDatatype="130" unbalanced="0"/>
    <cacheHierarchy uniqueName="[Brokerage_Sheet].[last_updated_date]" caption="last_updated_date" attribute="1" time="1" defaultMemberUniqueName="[Brokerage_Sheet].[last_updated_date].[All]" allUniqueName="[Brokerage_Sheet].[last_updated_date].[All]" dimensionUniqueName="[Brokerage_Sheet]" displayFolder="" count="0" memberValueDatatype="7" unbalanced="0"/>
    <cacheHierarchy uniqueName="[Brokerage_Sheet].[Policy_end_date]" caption="Policy_end_date" attribute="1" time="1" defaultMemberUniqueName="[Brokerage_Sheet].[Policy_end_date].[All]" allUniqueName="[Brokerage_Sheet].[Policy_end_date].[All]" dimensionUniqueName="[Brokerage_Sheet]" displayFolder="" count="0" memberValueDatatype="7" unbalanced="0"/>
    <cacheHierarchy uniqueName="[Brokerage_Sheet].[Policy_number]" caption="Policy_number" attribute="1" defaultMemberUniqueName="[Brokerage_Sheet].[Policy_number].[All]" allUniqueName="[Brokerage_Sheet].[Policy_number].[All]" dimensionUniqueName="[Brokerage_Sheet]" displayFolder="" count="0" memberValueDatatype="130" unbalanced="0"/>
    <cacheHierarchy uniqueName="[Brokerage_Sheet].[Policy_start_date]" caption="Policy_start_date" attribute="1" time="1" defaultMemberUniqueName="[Brokerage_Sheet].[Policy_start_date].[All]" allUniqueName="[Brokerage_Sheet].[Policy_start_date].[All]" dimensionUniqueName="[Brokerage_Sheet]" displayFolder="" count="0" memberValueDatatype="7" unbalanced="0"/>
    <cacheHierarchy uniqueName="[Brokerage_Sheet].[Policy_status]" caption="Policy_status" attribute="1" defaultMemberUniqueName="[Brokerage_Sheet].[Policy_status].[All]" allUniqueName="[Brokerage_Sheet].[Policy_status].[All]" dimensionUniqueName="[Brokerage_Sheet]" displayFolder="" count="0" memberValueDatatype="130" unbalanced="0"/>
    <cacheHierarchy uniqueName="[Brokerage_Sheet].[Product_group]" caption="Product_group" attribute="1" defaultMemberUniqueName="[Brokerage_Sheet].[Product_group].[All]" allUniqueName="[Brokerage_Sheet].[Product_group].[All]" dimensionUniqueName="[Brokerage_Sheet]" displayFolder="" count="0" memberValueDatatype="130" unbalanced="0"/>
    <cacheHierarchy uniqueName="[Brokerage_Sheet].[Renewal_status]" caption="Renewal_status" attribute="1" defaultMemberUniqueName="[Brokerage_Sheet].[Renewal_status].[All]" allUniqueName="[Brokerage_Sheet].[Renewal_status].[All]" dimensionUniqueName="[Brokerage_Sheet]" displayFolder="" count="0" memberValueDatatype="130" unbalanced="0"/>
    <cacheHierarchy uniqueName="[Brokerage_Sheet].[Revenue_transaction_type]" caption="Revenue_transaction_type" attribute="1" defaultMemberUniqueName="[Brokerage_Sheet].[Revenue_transaction_type].[All]" allUniqueName="[Brokerage_Sheet].[Revenue_transaction_type].[All]" dimensionUniqueName="[Brokerage_Sheet]" displayFolder="" count="0" memberValueDatatype="130" unbalanced="0"/>
    <cacheHierarchy uniqueName="[Brokerage_Sheet].[Solution_group]" caption="Solution_group" attribute="1" defaultMemberUniqueName="[Brokerage_Sheet].[Solution_group].[All]" allUniqueName="[Brokerage_Sheet].[Solution_group].[All]" dimensionUniqueName="[Brokerage_Sheet]" displayFolder="" count="0" memberValueDatatype="130" unbalanced="0"/>
    <cacheHierarchy uniqueName="[Budget_Sheet].[Account Exe ID]" caption="Account Exe ID" attribute="1" defaultMemberUniqueName="[Budget_Sheet].[Account Exe ID].[All]" allUniqueName="[Budget_Sheet].[Account Exe ID].[All]" dimensionUniqueName="[Budget_Sheet]" displayFolder="" count="0" memberValueDatatype="5" unbalanced="0"/>
    <cacheHierarchy uniqueName="[Budget_Sheet].[Branch]" caption="Branch" attribute="1" defaultMemberUniqueName="[Budget_Sheet].[Branch].[All]" allUniqueName="[Budget_Sheet].[Branch].[All]" dimensionUniqueName="[Budget_Sheet]" displayFolder="" count="0" memberValueDatatype="130" unbalanced="0"/>
    <cacheHierarchy uniqueName="[Budget_Sheet].[Cross sell bugdet]" caption="Cross sell bugdet" attribute="1" defaultMemberUniqueName="[Budget_Sheet].[Cross sell bugdet].[All]" allUniqueName="[Budget_Sheet].[Cross sell bugdet].[All]" dimensionUniqueName="[Budget_Sheet]" displayFolder="" count="0" memberValueDatatype="5" unbalanced="0"/>
    <cacheHierarchy uniqueName="[Budget_Sheet].[Employee Name]" caption="Employee Name" attribute="1" defaultMemberUniqueName="[Budget_Sheet].[Employee Name].[All]" allUniqueName="[Budget_Sheet].[Employee Name].[All]" dimensionUniqueName="[Budget_Sheet]" displayFolder="" count="2" memberValueDatatype="130" unbalanced="0">
      <fieldsUsage count="2">
        <fieldUsage x="-1"/>
        <fieldUsage x="5"/>
      </fieldsUsage>
    </cacheHierarchy>
    <cacheHierarchy uniqueName="[Budget_Sheet].[New Budget]" caption="New Budget" attribute="1" defaultMemberUniqueName="[Budget_Sheet].[New Budget].[All]" allUniqueName="[Budget_Sheet].[New Budget].[All]" dimensionUniqueName="[Budget_Sheet]" displayFolder="" count="0" memberValueDatatype="5" unbalanced="0"/>
    <cacheHierarchy uniqueName="[Budget_Sheet].[New Role2]" caption="New Role2" attribute="1" defaultMemberUniqueName="[Budget_Sheet].[New Role2].[All]" allUniqueName="[Budget_Sheet].[New Role2].[All]" dimensionUniqueName="[Budget_Sheet]" displayFolder="" count="0" memberValueDatatype="130" unbalanced="0"/>
    <cacheHierarchy uniqueName="[Budget_Sheet].[Renewal Budget]" caption="Renewal Budget" attribute="1" defaultMemberUniqueName="[Budget_Sheet].[Renewal Budget].[All]" allUniqueName="[Budget_Sheet].[Renewal Budget].[All]" dimensionUniqueName="[Budget_Sheet]" displayFolder="" count="0" memberValueDatatype="5" unbalanced="0"/>
    <cacheHierarchy uniqueName="[Fees].[Account Exe ID]" caption="Account Exe ID" attribute="1" defaultMemberUniqueName="[Fees].[Account Exe ID].[All]" allUniqueName="[Fees].[Account Exe ID].[All]" dimensionUniqueName="[Fees]" displayFolder="" count="0" memberValueDatatype="5"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5" unbalanced="0"/>
    <cacheHierarchy uniqueName="[Fees].[Branch_name]" caption="Branch_name" attribute="1" defaultMemberUniqueName="[Fees].[Branch_name].[All]" allUniqueName="[Fees].[Branch_name].[All]" dimensionUniqueName="[Fee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Income_class].[Income_class]" caption="Income_class" attribute="1" defaultMemberUniqueName="[Income_class].[Income_class].[All]" allUniqueName="[Income_class].[Income_class].[All]" dimensionUniqueName="[Income_class]" displayFolder="" count="2" memberValueDatatype="130" unbalanced="0">
      <fieldsUsage count="2">
        <fieldUsage x="-1"/>
        <fieldUsage x="4"/>
      </fieldsUsage>
    </cacheHierarchy>
    <cacheHierarchy uniqueName="[Invoice_Sheet].[Account Exe ID]" caption="Account Exe ID" attribute="1" defaultMemberUniqueName="[Invoice_Sheet].[Account Exe ID].[All]" allUniqueName="[Invoice_Sheet].[Account Exe ID].[All]" dimensionUniqueName="[Invoice_Sheet]" displayFolder="" count="0" memberValueDatatype="130" unbalanced="0"/>
    <cacheHierarchy uniqueName="[Invoice_Sheet].[Account Executive]" caption="Account Executive" attribute="1" defaultMemberUniqueName="[Invoice_Sheet].[Account Executive].[All]" allUniqueName="[Invoice_Sheet].[Account Executive].[All]" dimensionUniqueName="[Invoice_Sheet]" displayFolder="" count="0" memberValueDatatype="130" unbalanced="0"/>
    <cacheHierarchy uniqueName="[Invoice_Sheet].[Amount]" caption="Amount" attribute="1" defaultMemberUniqueName="[Invoice_Sheet].[Amount].[All]" allUniqueName="[Invoice_Sheet].[Amount].[All]" dimensionUniqueName="[Invoice_Sheet]" displayFolder="" count="0" memberValueDatatype="5" unbalanced="0"/>
    <cacheHierarchy uniqueName="[Invoice_Sheet].[Branch_name]" caption="Branch_name" attribute="1" defaultMemberUniqueName="[Invoice_Sheet].[Branch_name].[All]" allUniqueName="[Invoice_Sheet].[Branch_name].[All]" dimensionUniqueName="[Invoice_Sheet]" displayFolder="" count="0" memberValueDatatype="130" unbalanced="0"/>
    <cacheHierarchy uniqueName="[Invoice_Sheet].[Client_name]" caption="Client_name" attribute="1" defaultMemberUniqueName="[Invoice_Sheet].[Client_name].[All]" allUniqueName="[Invoice_Sheet].[Client_name].[All]" dimensionUniqueName="[Invoice_Sheet]" displayFolder="" count="0" memberValueDatatype="130" unbalanced="0"/>
    <cacheHierarchy uniqueName="[Invoice_Sheet].[Income_class]" caption="Income_class" attribute="1" defaultMemberUniqueName="[Invoice_Sheet].[Income_class].[All]" allUniqueName="[Invoice_Sheet].[Income_class].[All]" dimensionUniqueName="[Invoice_Sheet]" displayFolder="" count="2" memberValueDatatype="130" unbalanced="0">
      <fieldsUsage count="2">
        <fieldUsage x="-1"/>
        <fieldUsage x="0"/>
      </fieldsUsage>
    </cacheHierarchy>
    <cacheHierarchy uniqueName="[Invoice_Sheet].[Income_due_date]" caption="Income_due_date" attribute="1" time="1" defaultMemberUniqueName="[Invoice_Sheet].[Income_due_date].[All]" allUniqueName="[Invoice_Sheet].[Income_due_date].[All]" dimensionUniqueName="[Invoice_Sheet]" displayFolder="" count="0" memberValueDatatype="7" unbalanced="0"/>
    <cacheHierarchy uniqueName="[Invoice_Sheet].[Invoice_date]" caption="Invoice_date" attribute="1" time="1" defaultMemberUniqueName="[Invoice_Sheet].[Invoice_date].[All]" allUniqueName="[Invoice_Sheet].[Invoice_date].[All]" dimensionUniqueName="[Invoice_Sheet]" displayFolder="" count="0" memberValueDatatype="7" unbalanced="0"/>
    <cacheHierarchy uniqueName="[Invoice_Sheet].[Invoice_number]" caption="Invoice_number" attribute="1" defaultMemberUniqueName="[Invoice_Sheet].[Invoice_number].[All]" allUniqueName="[Invoice_Sheet].[Invoice_number].[All]" dimensionUniqueName="[Invoice_Sheet]" displayFolder="" count="0" memberValueDatatype="5" unbalanced="0"/>
    <cacheHierarchy uniqueName="[Invoice_Sheet].[Policy_number]" caption="Policy_number" attribute="1" defaultMemberUniqueName="[Invoice_Sheet].[Policy_number].[All]" allUniqueName="[Invoice_Sheet].[Policy_number].[All]" dimensionUniqueName="[Invoice_Sheet]" displayFolder="" count="0" memberValueDatatype="130" unbalanced="0"/>
    <cacheHierarchy uniqueName="[Invoice_Sheet].[Revenue_transaction_type]" caption="Revenue_transaction_type" attribute="1" defaultMemberUniqueName="[Invoice_Sheet].[Revenue_transaction_type].[All]" allUniqueName="[Invoice_Sheet].[Revenue_transaction_type].[All]" dimensionUniqueName="[Invoice_Sheet]" displayFolder="" count="0" memberValueDatatype="130" unbalanced="0"/>
    <cacheHierarchy uniqueName="[Invoice_Sheet].[Solution_group]" caption="Solution_group" attribute="1" defaultMemberUniqueName="[Invoice_Sheet].[Solution_group].[All]" allUniqueName="[Invoice_Sheet].[Solution_group].[All]" dimensionUniqueName="[Invoice_Sheet]"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5"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Opportunity_Sheet].[Account Exe ID]" caption="Account Exe ID" attribute="1" defaultMemberUniqueName="[Opportunity_Sheet].[Account Exe ID].[All]" allUniqueName="[Opportunity_Sheet].[Account Exe ID].[All]" dimensionUniqueName="[Opportunity_Sheet]" displayFolder="" count="0" memberValueDatatype="5" unbalanced="0"/>
    <cacheHierarchy uniqueName="[Opportunity_Sheet].[Account Executive]" caption="Account Executive" attribute="1" defaultMemberUniqueName="[Opportunity_Sheet].[Account Executive].[All]" allUniqueName="[Opportunity_Sheet].[Account Executive].[All]" dimensionUniqueName="[Opportunity_Sheet]" displayFolder="" count="0" memberValueDatatype="130" unbalanced="0"/>
    <cacheHierarchy uniqueName="[Opportunity_Sheet].[Branch]" caption="Branch" attribute="1" defaultMemberUniqueName="[Opportunity_Sheet].[Branch].[All]" allUniqueName="[Opportunity_Sheet].[Branch].[All]" dimensionUniqueName="[Opportunity_Sheet]" displayFolder="" count="0" memberValueDatatype="130" unbalanced="0"/>
    <cacheHierarchy uniqueName="[Opportunity_Sheet].[Closing_date]" caption="Closing_date" attribute="1" time="1" defaultMemberUniqueName="[Opportunity_Sheet].[Closing_date].[All]" allUniqueName="[Opportunity_Sheet].[Closing_date].[All]" dimensionUniqueName="[Opportunity_Sheet]" displayFolder="" count="0" memberValueDatatype="7" unbalanced="0"/>
    <cacheHierarchy uniqueName="[Opportunity_Sheet].[Opportunity_id]" caption="Opportunity_id" attribute="1" defaultMemberUniqueName="[Opportunity_Sheet].[Opportunity_id].[All]" allUniqueName="[Opportunity_Sheet].[Opportunity_id].[All]" dimensionUniqueName="[Opportunity_Sheet]" displayFolder="" count="0" memberValueDatatype="130" unbalanced="0"/>
    <cacheHierarchy uniqueName="[Opportunity_Sheet].[Opportunity_name]" caption="Opportunity_name" attribute="1" defaultMemberUniqueName="[Opportunity_Sheet].[Opportunity_name].[All]" allUniqueName="[Opportunity_Sheet].[Opportunity_name].[All]" dimensionUniqueName="[Opportunity_Sheet]" displayFolder="" count="0" memberValueDatatype="130" unbalanced="0"/>
    <cacheHierarchy uniqueName="[Opportunity_Sheet].[Premium_amount]" caption="Premium_amount" attribute="1" defaultMemberUniqueName="[Opportunity_Sheet].[Premium_amount].[All]" allUniqueName="[Opportunity_Sheet].[Premium_amount].[All]" dimensionUniqueName="[Opportunity_Sheet]" displayFolder="" count="0" memberValueDatatype="5" unbalanced="0"/>
    <cacheHierarchy uniqueName="[Opportunity_Sheet].[Product_group]" caption="Product_group" attribute="1" defaultMemberUniqueName="[Opportunity_Sheet].[Product_group].[All]" allUniqueName="[Opportunity_Sheet].[Product_group].[All]" dimensionUniqueName="[Opportunity_Sheet]" displayFolder="" count="0" memberValueDatatype="130" unbalanced="0"/>
    <cacheHierarchy uniqueName="[Opportunity_Sheet].[Product_sub_group]" caption="Product_sub_group" attribute="1" defaultMemberUniqueName="[Opportunity_Sheet].[Product_sub_group].[All]" allUniqueName="[Opportunity_Sheet].[Product_sub_group].[All]" dimensionUniqueName="[Opportunity_Sheet]" displayFolder="" count="0" memberValueDatatype="130" unbalanced="0"/>
    <cacheHierarchy uniqueName="[Opportunity_Sheet].[Revenue_amount]" caption="Revenue_amount" attribute="1" defaultMemberUniqueName="[Opportunity_Sheet].[Revenue_amount].[All]" allUniqueName="[Opportunity_Sheet].[Revenue_amount].[All]" dimensionUniqueName="[Opportunity_Sheet]" displayFolder="" count="0" memberValueDatatype="5" unbalanced="0"/>
    <cacheHierarchy uniqueName="[Opportunity_Sheet].[Risk_details]" caption="Risk_details" attribute="1" defaultMemberUniqueName="[Opportunity_Sheet].[Risk_details].[All]" allUniqueName="[Opportunity_Sheet].[Risk_details].[All]" dimensionUniqueName="[Opportunity_Sheet]" displayFolder="" count="0" memberValueDatatype="130" unbalanced="0"/>
    <cacheHierarchy uniqueName="[Opportunity_Sheet].[Specialty]" caption="Specialty" attribute="1" defaultMemberUniqueName="[Opportunity_Sheet].[Specialty].[All]" allUniqueName="[Opportunity_Sheet].[Specialty].[All]" dimensionUniqueName="[Opportunity_Sheet]" displayFolder="" count="0" memberValueDatatype="130" unbalanced="0"/>
    <cacheHierarchy uniqueName="[Opportunity_Sheet].[Stage]" caption="Stage" attribute="1" defaultMemberUniqueName="[Opportunity_Sheet].[Stage].[All]" allUniqueName="[Opportunity_Sheet].[Stage].[All]" dimensionUniqueName="[Opportunity_Sheet]" displayFolder="" count="0" memberValueDatatype="130" unbalanced="0"/>
    <cacheHierarchy uniqueName="[Acnt_id_reference].[Account Exe ID]" caption="Account Exe ID" attribute="1" defaultMemberUniqueName="[Acnt_id_reference].[Account Exe ID].[All]" allUniqueName="[Acnt_id_reference].[Account Exe ID].[All]" dimensionUniqueName="[Acnt_id_reference]" displayFolder="" count="0" memberValueDatatype="5" unbalanced="0" hidden="1"/>
    <cacheHierarchy uniqueName="[Acnt_id_reference].[Employee Name]" caption="Employee Name" attribute="1" defaultMemberUniqueName="[Acnt_id_reference].[Employee Name].[All]" allUniqueName="[Acnt_id_reference].[Employee Name].[All]" dimensionUniqueName="[Acnt_id_reference]" displayFolder="" count="0" memberValueDatatype="13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Achived_amount]" caption="Achived_amount" measure="1" displayFolder="" measureGroup="Invoice_Sheet" count="0" oneField="1">
      <fieldsUsage count="1">
        <fieldUsage x="2"/>
      </fieldsUsage>
    </cacheHierarchy>
    <cacheHierarchy uniqueName="[Measures].[Invoice_amount]" caption="Invoice_amount" measure="1" displayFolder="" measureGroup="Invoice_Sheet" count="0" oneField="1">
      <fieldsUsage count="1">
        <fieldUsage x="3"/>
      </fieldsUsage>
    </cacheHierarchy>
    <cacheHierarchy uniqueName="[Measures].[__XL_Count Budget_Sheet]" caption="__XL_Count Budget_Sheet" measure="1" displayFolder="" measureGroup="Budget_Sheet" count="0" hidden="1"/>
    <cacheHierarchy uniqueName="[Measures].[__XL_Count Acnt_id_reference]" caption="__XL_Count Acnt_id_reference" measure="1" displayFolder="" measureGroup="Acnt_id_reference" count="0" hidden="1"/>
    <cacheHierarchy uniqueName="[Measures].[__XL_Count Invoice_Sheet]" caption="__XL_Count Invoice_Sheet" measure="1" displayFolder="" measureGroup="Invoice_Sheet" count="0" hidden="1"/>
    <cacheHierarchy uniqueName="[Measures].[__XL_Count Opportunity_Sheet]" caption="__XL_Count Opportunity_Sheet" measure="1" displayFolder="" measureGroup="Opportunity_Sheet" count="0" hidden="1"/>
    <cacheHierarchy uniqueName="[Measures].[__XL_Count meeting_list_202001231041]" caption="__XL_Count meeting_list_202001231041" measure="1" displayFolder="" measureGroup="meeting_list_202001231041" count="0" hidden="1"/>
    <cacheHierarchy uniqueName="[Measures].[__XL_Count Brokerage_Sheet]" caption="__XL_Count Brokerage_Sheet" measure="1" displayFolder="" measureGroup="Brokerage_Sheet" count="0" hidden="1"/>
    <cacheHierarchy uniqueName="[Measures].[__XL_Count Fees]" caption="__XL_Count Fees" measure="1" displayFolder="" measureGroup="Fees" count="0" hidden="1"/>
    <cacheHierarchy uniqueName="[Measures].[__XL_Count Income_class]" caption="__XL_Count Income_class" measure="1" displayFolder="" measureGroup="Income_class" count="0" hidden="1"/>
    <cacheHierarchy uniqueName="[Measures].[__No measures defined]" caption="__No measures defined" measure="1" displayFolder="" count="0" hidden="1"/>
    <cacheHierarchy uniqueName="[Measures].[Sum of Cross sell bugdet]" caption="Sum of Cross sell bugdet" measure="1" displayFolder="" measureGroup="Budget_Sheet" count="0" hidden="1">
      <extLst>
        <ext xmlns:x15="http://schemas.microsoft.com/office/spreadsheetml/2010/11/main" uri="{B97F6D7D-B522-45F9-BDA1-12C45D357490}">
          <x15:cacheHierarchy aggregatedColumn="19"/>
        </ext>
      </extLst>
    </cacheHierarchy>
    <cacheHierarchy uniqueName="[Measures].[Sum of New Budget]" caption="Sum of New Budget" measure="1" displayFolder="" measureGroup="Budget_Sheet"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Amount]" caption="Sum of Amount" measure="1" displayFolder="" measureGroup="Invoice_Sheet" count="0" hidden="1">
      <extLst>
        <ext xmlns:x15="http://schemas.microsoft.com/office/spreadsheetml/2010/11/main" uri="{B97F6D7D-B522-45F9-BDA1-12C45D357490}">
          <x15:cacheHierarchy aggregatedColumn="36"/>
        </ext>
      </extLst>
    </cacheHierarchy>
    <cacheHierarchy uniqueName="[Measures].[Sum of Renewal Budget]" caption="Sum of Renewal Budget" measure="1" displayFolder="" measureGroup="Budget_Sheet" count="0" hidden="1">
      <extLst>
        <ext xmlns:x15="http://schemas.microsoft.com/office/spreadsheetml/2010/11/main" uri="{B97F6D7D-B522-45F9-BDA1-12C45D357490}">
          <x15:cacheHierarchy aggregatedColumn="23"/>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Count of Account Exe ID]" caption="Count of Account Exe ID"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Sheet" count="0" hidden="1">
      <extLst>
        <ext xmlns:x15="http://schemas.microsoft.com/office/spreadsheetml/2010/11/main" uri="{B97F6D7D-B522-45F9-BDA1-12C45D357490}">
          <x15:cacheHierarchy aggregatedColumn="42"/>
        </ext>
      </extLst>
    </cacheHierarchy>
    <cacheHierarchy uniqueName="[Measures].[Count of Invoice_number]" caption="Count of Invoice_number" measure="1" displayFolder="" measureGroup="Invoice_Sheet" count="0" hidden="1">
      <extLst>
        <ext xmlns:x15="http://schemas.microsoft.com/office/spreadsheetml/2010/11/main" uri="{B97F6D7D-B522-45F9-BDA1-12C45D357490}">
          <x15:cacheHierarchy aggregatedColumn="42"/>
        </ext>
      </extLst>
    </cacheHierarchy>
    <cacheHierarchy uniqueName="[Measures].[Sum of Revenue_amount]" caption="Sum of Revenue_amount" measure="1" displayFolder="" measureGroup="Opportunity_Sheet" count="0" hidden="1">
      <extLst>
        <ext xmlns:x15="http://schemas.microsoft.com/office/spreadsheetml/2010/11/main" uri="{B97F6D7D-B522-45F9-BDA1-12C45D357490}">
          <x15:cacheHierarchy aggregatedColumn="63"/>
        </ext>
      </extLst>
    </cacheHierarchy>
    <cacheHierarchy uniqueName="[Measures].[Count of Account Executive]" caption="Count of Account Executive" measure="1" displayFolder="" measureGroup="Invoice_Sheet" count="0" hidden="1">
      <extLst>
        <ext xmlns:x15="http://schemas.microsoft.com/office/spreadsheetml/2010/11/main" uri="{B97F6D7D-B522-45F9-BDA1-12C45D357490}">
          <x15:cacheHierarchy aggregatedColumn="35"/>
        </ext>
      </extLst>
    </cacheHierarchy>
    <cacheHierarchy uniqueName="[Measures].[Count of Account Exe ID 2]" caption="Count of Account Exe ID 2" measure="1" displayFolder="" measureGroup="Invoice_Sheet" count="0" hidden="1">
      <extLst>
        <ext xmlns:x15="http://schemas.microsoft.com/office/spreadsheetml/2010/11/main" uri="{B97F6D7D-B522-45F9-BDA1-12C45D357490}">
          <x15:cacheHierarchy aggregatedColumn="34"/>
        </ext>
      </extLst>
    </cacheHierarchy>
  </cacheHierarchies>
  <kpis count="0"/>
  <dimensions count="8">
    <dimension name="Brokerage_Sheet" uniqueName="[Brokerage_Sheet]" caption="Brokerage_Sheet"/>
    <dimension name="Budget_Sheet" uniqueName="[Budget_Sheet]" caption="Budget_Sheet"/>
    <dimension name="Fees" uniqueName="[Fees]" caption="Fees"/>
    <dimension name="Income_class" uniqueName="[Income_class]" caption="Income_class"/>
    <dimension name="Invoice_Sheet" uniqueName="[Invoice_Sheet]" caption="Invoice_Sheet"/>
    <dimension measure="1" name="Measures" uniqueName="[Measures]" caption="Measures"/>
    <dimension name="meeting_list_202001231041" uniqueName="[meeting_list_202001231041]" caption="meeting_list_202001231041"/>
    <dimension name="Opportunity_Sheet" uniqueName="[Opportunity_Sheet]" caption="Opportunity_Sheet"/>
  </dimensions>
  <measureGroups count="8">
    <measureGroup name="Acnt_id_reference" caption="Acnt_id_reference"/>
    <measureGroup name="Brokerage_Sheet" caption="Brokerage_Sheet"/>
    <measureGroup name="Budget_Sheet" caption="Budget_Sheet"/>
    <measureGroup name="Fees" caption="Fees"/>
    <measureGroup name="Income_class" caption="Income_class"/>
    <measureGroup name="Invoice_Sheet" caption="Invoice_Sheet"/>
    <measureGroup name="meeting_list_202001231041" caption="meeting_list_202001231041"/>
    <measureGroup name="Opportunity_Sheet" caption="Opportunity_Sheet"/>
  </measureGroups>
  <maps count="15">
    <map measureGroup="1" dimension="0"/>
    <map measureGroup="1" dimension="1"/>
    <map measureGroup="1" dimension="3"/>
    <map measureGroup="2" dimension="1"/>
    <map measureGroup="3" dimension="1"/>
    <map measureGroup="3" dimension="2"/>
    <map measureGroup="3" dimension="3"/>
    <map measureGroup="4" dimension="3"/>
    <map measureGroup="5" dimension="1"/>
    <map measureGroup="5" dimension="3"/>
    <map measureGroup="5" dimension="4"/>
    <map measureGroup="6" dimension="1"/>
    <map measureGroup="6" dimension="6"/>
    <map measureGroup="7" dimension="1"/>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Dhotre" refreshedDate="45584.873169791666" createdVersion="5" refreshedVersion="8" minRefreshableVersion="3" recordCount="0" supportSubquery="1" supportAdvancedDrill="1" xr:uid="{CD0369DB-117B-4C51-8766-C814C53B5549}">
  <cacheSource type="external" connectionId="8"/>
  <cacheFields count="6">
    <cacheField name="[Invoice_Sheet].[Income_class].[Income_class]" caption="Income_class" numFmtId="0" hierarchy="39" level="1">
      <sharedItems count="1">
        <s v="Renewal"/>
      </sharedItems>
    </cacheField>
    <cacheField name="[Measures].[Sum of Renewal Budget]" caption="Sum of Renewal Budget" numFmtId="0" hierarchy="84" level="32767"/>
    <cacheField name="[Measures].[Achived_amount]" caption="Achived_amount" numFmtId="0" hierarchy="70" level="32767"/>
    <cacheField name="[Measures].[Invoice_amount]" caption="Invoice_amount" numFmtId="0" hierarchy="71" level="32767"/>
    <cacheField name="[Income_class].[Income_class].[Income_class]" caption="Income_class" numFmtId="0" hierarchy="33" level="1">
      <sharedItems count="1">
        <s v="Renewal"/>
      </sharedItems>
      <extLst>
        <ext xmlns:x15="http://schemas.microsoft.com/office/spreadsheetml/2010/11/main" uri="{4F2E5C28-24EA-4eb8-9CBF-B6C8F9C3D259}">
          <x15:cachedUniqueNames>
            <x15:cachedUniqueName index="0" name="[Income_class].[Income_class].&amp;[Renewal]"/>
          </x15:cachedUniqueNames>
        </ext>
      </extLst>
    </cacheField>
    <cacheField name="[Budget_Sheet].[Employee Name].[Employee Name]" caption="Employee Name" numFmtId="0" hierarchy="20" level="1">
      <sharedItems containsSemiMixedTypes="0" containsNonDate="0" containsString="0"/>
    </cacheField>
  </cacheFields>
  <cacheHierarchies count="92">
    <cacheHierarchy uniqueName="[Brokerage_Sheet].[Account Exe ID]" caption="Account Exe ID" attribute="1" defaultMemberUniqueName="[Brokerage_Sheet].[Account Exe ID].[All]" allUniqueName="[Brokerage_Sheet].[Account Exe ID].[All]" dimensionUniqueName="[Brokerage_Sheet]" displayFolder="" count="0" memberValueDatatype="5" unbalanced="0"/>
    <cacheHierarchy uniqueName="[Brokerage_Sheet].[Amount]" caption="Amount" attribute="1" defaultMemberUniqueName="[Brokerage_Sheet].[Amount].[All]" allUniqueName="[Brokerage_Sheet].[Amount].[All]" dimensionUniqueName="[Brokerage_Sheet]" displayFolder="" count="0" memberValueDatatype="5" unbalanced="0"/>
    <cacheHierarchy uniqueName="[Brokerage_Sheet].[Branch_name]" caption="Branch_name" attribute="1" defaultMemberUniqueName="[Brokerage_Sheet].[Branch_name].[All]" allUniqueName="[Brokerage_Sheet].[Branch_name].[All]" dimensionUniqueName="[Brokerage_Sheet]" displayFolder="" count="0" memberValueDatatype="130" unbalanced="0"/>
    <cacheHierarchy uniqueName="[Brokerage_Sheet].[Client_name]" caption="Client_name" attribute="1" defaultMemberUniqueName="[Brokerage_Sheet].[Client_name].[All]" allUniqueName="[Brokerage_Sheet].[Client_name].[All]" dimensionUniqueName="[Brokerage_Sheet]" displayFolder="" count="0" memberValueDatatype="130" unbalanced="0"/>
    <cacheHierarchy uniqueName="[Brokerage_Sheet].[Exe Name]" caption="Exe Name" attribute="1" defaultMemberUniqueName="[Brokerage_Sheet].[Exe Name].[All]" allUniqueName="[Brokerage_Sheet].[Exe Name].[All]" dimensionUniqueName="[Brokerage_Sheet]" displayFolder="" count="0" memberValueDatatype="130" unbalanced="0"/>
    <cacheHierarchy uniqueName="[Brokerage_Sheet].[Income_class]" caption="Income_class" attribute="1" defaultMemberUniqueName="[Brokerage_Sheet].[Income_class].[All]" allUniqueName="[Brokerage_Sheet].[Income_class].[All]" dimensionUniqueName="[Brokerage_Sheet]" displayFolder="" count="0" memberValueDatatype="130" unbalanced="0"/>
    <cacheHierarchy uniqueName="[Brokerage_Sheet].[Income_due_date]" caption="Income_due_date" attribute="1" time="1" defaultMemberUniqueName="[Brokerage_Sheet].[Income_due_date].[All]" allUniqueName="[Brokerage_Sheet].[Income_due_date].[All]" dimensionUniqueName="[Brokerage_Sheet]" displayFolder="" count="0" memberValueDatatype="7" unbalanced="0"/>
    <cacheHierarchy uniqueName="[Brokerage_Sheet].[lapse_reason]" caption="lapse_reason" attribute="1" defaultMemberUniqueName="[Brokerage_Sheet].[lapse_reason].[All]" allUniqueName="[Brokerage_Sheet].[lapse_reason].[All]" dimensionUniqueName="[Brokerage_Sheet]" displayFolder="" count="0" memberValueDatatype="130" unbalanced="0"/>
    <cacheHierarchy uniqueName="[Brokerage_Sheet].[last_updated_date]" caption="last_updated_date" attribute="1" time="1" defaultMemberUniqueName="[Brokerage_Sheet].[last_updated_date].[All]" allUniqueName="[Brokerage_Sheet].[last_updated_date].[All]" dimensionUniqueName="[Brokerage_Sheet]" displayFolder="" count="0" memberValueDatatype="7" unbalanced="0"/>
    <cacheHierarchy uniqueName="[Brokerage_Sheet].[Policy_end_date]" caption="Policy_end_date" attribute="1" time="1" defaultMemberUniqueName="[Brokerage_Sheet].[Policy_end_date].[All]" allUniqueName="[Brokerage_Sheet].[Policy_end_date].[All]" dimensionUniqueName="[Brokerage_Sheet]" displayFolder="" count="0" memberValueDatatype="7" unbalanced="0"/>
    <cacheHierarchy uniqueName="[Brokerage_Sheet].[Policy_number]" caption="Policy_number" attribute="1" defaultMemberUniqueName="[Brokerage_Sheet].[Policy_number].[All]" allUniqueName="[Brokerage_Sheet].[Policy_number].[All]" dimensionUniqueName="[Brokerage_Sheet]" displayFolder="" count="0" memberValueDatatype="130" unbalanced="0"/>
    <cacheHierarchy uniqueName="[Brokerage_Sheet].[Policy_start_date]" caption="Policy_start_date" attribute="1" time="1" defaultMemberUniqueName="[Brokerage_Sheet].[Policy_start_date].[All]" allUniqueName="[Brokerage_Sheet].[Policy_start_date].[All]" dimensionUniqueName="[Brokerage_Sheet]" displayFolder="" count="0" memberValueDatatype="7" unbalanced="0"/>
    <cacheHierarchy uniqueName="[Brokerage_Sheet].[Policy_status]" caption="Policy_status" attribute="1" defaultMemberUniqueName="[Brokerage_Sheet].[Policy_status].[All]" allUniqueName="[Brokerage_Sheet].[Policy_status].[All]" dimensionUniqueName="[Brokerage_Sheet]" displayFolder="" count="0" memberValueDatatype="130" unbalanced="0"/>
    <cacheHierarchy uniqueName="[Brokerage_Sheet].[Product_group]" caption="Product_group" attribute="1" defaultMemberUniqueName="[Brokerage_Sheet].[Product_group].[All]" allUniqueName="[Brokerage_Sheet].[Product_group].[All]" dimensionUniqueName="[Brokerage_Sheet]" displayFolder="" count="0" memberValueDatatype="130" unbalanced="0"/>
    <cacheHierarchy uniqueName="[Brokerage_Sheet].[Renewal_status]" caption="Renewal_status" attribute="1" defaultMemberUniqueName="[Brokerage_Sheet].[Renewal_status].[All]" allUniqueName="[Brokerage_Sheet].[Renewal_status].[All]" dimensionUniqueName="[Brokerage_Sheet]" displayFolder="" count="0" memberValueDatatype="130" unbalanced="0"/>
    <cacheHierarchy uniqueName="[Brokerage_Sheet].[Revenue_transaction_type]" caption="Revenue_transaction_type" attribute="1" defaultMemberUniqueName="[Brokerage_Sheet].[Revenue_transaction_type].[All]" allUniqueName="[Brokerage_Sheet].[Revenue_transaction_type].[All]" dimensionUniqueName="[Brokerage_Sheet]" displayFolder="" count="0" memberValueDatatype="130" unbalanced="0"/>
    <cacheHierarchy uniqueName="[Brokerage_Sheet].[Solution_group]" caption="Solution_group" attribute="1" defaultMemberUniqueName="[Brokerage_Sheet].[Solution_group].[All]" allUniqueName="[Brokerage_Sheet].[Solution_group].[All]" dimensionUniqueName="[Brokerage_Sheet]" displayFolder="" count="0" memberValueDatatype="130" unbalanced="0"/>
    <cacheHierarchy uniqueName="[Budget_Sheet].[Account Exe ID]" caption="Account Exe ID" attribute="1" defaultMemberUniqueName="[Budget_Sheet].[Account Exe ID].[All]" allUniqueName="[Budget_Sheet].[Account Exe ID].[All]" dimensionUniqueName="[Budget_Sheet]" displayFolder="" count="0" memberValueDatatype="5" unbalanced="0"/>
    <cacheHierarchy uniqueName="[Budget_Sheet].[Branch]" caption="Branch" attribute="1" defaultMemberUniqueName="[Budget_Sheet].[Branch].[All]" allUniqueName="[Budget_Sheet].[Branch].[All]" dimensionUniqueName="[Budget_Sheet]" displayFolder="" count="0" memberValueDatatype="130" unbalanced="0"/>
    <cacheHierarchy uniqueName="[Budget_Sheet].[Cross sell bugdet]" caption="Cross sell bugdet" attribute="1" defaultMemberUniqueName="[Budget_Sheet].[Cross sell bugdet].[All]" allUniqueName="[Budget_Sheet].[Cross sell bugdet].[All]" dimensionUniqueName="[Budget_Sheet]" displayFolder="" count="0" memberValueDatatype="5" unbalanced="0"/>
    <cacheHierarchy uniqueName="[Budget_Sheet].[Employee Name]" caption="Employee Name" attribute="1" defaultMemberUniqueName="[Budget_Sheet].[Employee Name].[All]" allUniqueName="[Budget_Sheet].[Employee Name].[All]" dimensionUniqueName="[Budget_Sheet]" displayFolder="" count="2" memberValueDatatype="130" unbalanced="0">
      <fieldsUsage count="2">
        <fieldUsage x="-1"/>
        <fieldUsage x="5"/>
      </fieldsUsage>
    </cacheHierarchy>
    <cacheHierarchy uniqueName="[Budget_Sheet].[New Budget]" caption="New Budget" attribute="1" defaultMemberUniqueName="[Budget_Sheet].[New Budget].[All]" allUniqueName="[Budget_Sheet].[New Budget].[All]" dimensionUniqueName="[Budget_Sheet]" displayFolder="" count="0" memberValueDatatype="5" unbalanced="0"/>
    <cacheHierarchy uniqueName="[Budget_Sheet].[New Role2]" caption="New Role2" attribute="1" defaultMemberUniqueName="[Budget_Sheet].[New Role2].[All]" allUniqueName="[Budget_Sheet].[New Role2].[All]" dimensionUniqueName="[Budget_Sheet]" displayFolder="" count="0" memberValueDatatype="130" unbalanced="0"/>
    <cacheHierarchy uniqueName="[Budget_Sheet].[Renewal Budget]" caption="Renewal Budget" attribute="1" defaultMemberUniqueName="[Budget_Sheet].[Renewal Budget].[All]" allUniqueName="[Budget_Sheet].[Renewal Budget].[All]" dimensionUniqueName="[Budget_Sheet]" displayFolder="" count="0" memberValueDatatype="5" unbalanced="0"/>
    <cacheHierarchy uniqueName="[Fees].[Account Exe ID]" caption="Account Exe ID" attribute="1" defaultMemberUniqueName="[Fees].[Account Exe ID].[All]" allUniqueName="[Fees].[Account Exe ID].[All]" dimensionUniqueName="[Fees]" displayFolder="" count="0" memberValueDatatype="5"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5" unbalanced="0"/>
    <cacheHierarchy uniqueName="[Fees].[Branch_name]" caption="Branch_name" attribute="1" defaultMemberUniqueName="[Fees].[Branch_name].[All]" allUniqueName="[Fees].[Branch_name].[All]" dimensionUniqueName="[Fee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Income_class].[Income_class]" caption="Income_class" attribute="1" defaultMemberUniqueName="[Income_class].[Income_class].[All]" allUniqueName="[Income_class].[Income_class].[All]" dimensionUniqueName="[Income_class]" displayFolder="" count="2" memberValueDatatype="130" unbalanced="0">
      <fieldsUsage count="2">
        <fieldUsage x="-1"/>
        <fieldUsage x="4"/>
      </fieldsUsage>
    </cacheHierarchy>
    <cacheHierarchy uniqueName="[Invoice_Sheet].[Account Exe ID]" caption="Account Exe ID" attribute="1" defaultMemberUniqueName="[Invoice_Sheet].[Account Exe ID].[All]" allUniqueName="[Invoice_Sheet].[Account Exe ID].[All]" dimensionUniqueName="[Invoice_Sheet]" displayFolder="" count="0" memberValueDatatype="130" unbalanced="0"/>
    <cacheHierarchy uniqueName="[Invoice_Sheet].[Account Executive]" caption="Account Executive" attribute="1" defaultMemberUniqueName="[Invoice_Sheet].[Account Executive].[All]" allUniqueName="[Invoice_Sheet].[Account Executive].[All]" dimensionUniqueName="[Invoice_Sheet]" displayFolder="" count="0" memberValueDatatype="130" unbalanced="0"/>
    <cacheHierarchy uniqueName="[Invoice_Sheet].[Amount]" caption="Amount" attribute="1" defaultMemberUniqueName="[Invoice_Sheet].[Amount].[All]" allUniqueName="[Invoice_Sheet].[Amount].[All]" dimensionUniqueName="[Invoice_Sheet]" displayFolder="" count="0" memberValueDatatype="5" unbalanced="0"/>
    <cacheHierarchy uniqueName="[Invoice_Sheet].[Branch_name]" caption="Branch_name" attribute="1" defaultMemberUniqueName="[Invoice_Sheet].[Branch_name].[All]" allUniqueName="[Invoice_Sheet].[Branch_name].[All]" dimensionUniqueName="[Invoice_Sheet]" displayFolder="" count="0" memberValueDatatype="130" unbalanced="0"/>
    <cacheHierarchy uniqueName="[Invoice_Sheet].[Client_name]" caption="Client_name" attribute="1" defaultMemberUniqueName="[Invoice_Sheet].[Client_name].[All]" allUniqueName="[Invoice_Sheet].[Client_name].[All]" dimensionUniqueName="[Invoice_Sheet]" displayFolder="" count="0" memberValueDatatype="130" unbalanced="0"/>
    <cacheHierarchy uniqueName="[Invoice_Sheet].[Income_class]" caption="Income_class" attribute="1" defaultMemberUniqueName="[Invoice_Sheet].[Income_class].[All]" allUniqueName="[Invoice_Sheet].[Income_class].[All]" dimensionUniqueName="[Invoice_Sheet]" displayFolder="" count="2" memberValueDatatype="130" unbalanced="0">
      <fieldsUsage count="2">
        <fieldUsage x="-1"/>
        <fieldUsage x="0"/>
      </fieldsUsage>
    </cacheHierarchy>
    <cacheHierarchy uniqueName="[Invoice_Sheet].[Income_due_date]" caption="Income_due_date" attribute="1" time="1" defaultMemberUniqueName="[Invoice_Sheet].[Income_due_date].[All]" allUniqueName="[Invoice_Sheet].[Income_due_date].[All]" dimensionUniqueName="[Invoice_Sheet]" displayFolder="" count="0" memberValueDatatype="7" unbalanced="0"/>
    <cacheHierarchy uniqueName="[Invoice_Sheet].[Invoice_date]" caption="Invoice_date" attribute="1" time="1" defaultMemberUniqueName="[Invoice_Sheet].[Invoice_date].[All]" allUniqueName="[Invoice_Sheet].[Invoice_date].[All]" dimensionUniqueName="[Invoice_Sheet]" displayFolder="" count="0" memberValueDatatype="7" unbalanced="0"/>
    <cacheHierarchy uniqueName="[Invoice_Sheet].[Invoice_number]" caption="Invoice_number" attribute="1" defaultMemberUniqueName="[Invoice_Sheet].[Invoice_number].[All]" allUniqueName="[Invoice_Sheet].[Invoice_number].[All]" dimensionUniqueName="[Invoice_Sheet]" displayFolder="" count="0" memberValueDatatype="5" unbalanced="0"/>
    <cacheHierarchy uniqueName="[Invoice_Sheet].[Policy_number]" caption="Policy_number" attribute="1" defaultMemberUniqueName="[Invoice_Sheet].[Policy_number].[All]" allUniqueName="[Invoice_Sheet].[Policy_number].[All]" dimensionUniqueName="[Invoice_Sheet]" displayFolder="" count="0" memberValueDatatype="130" unbalanced="0"/>
    <cacheHierarchy uniqueName="[Invoice_Sheet].[Revenue_transaction_type]" caption="Revenue_transaction_type" attribute="1" defaultMemberUniqueName="[Invoice_Sheet].[Revenue_transaction_type].[All]" allUniqueName="[Invoice_Sheet].[Revenue_transaction_type].[All]" dimensionUniqueName="[Invoice_Sheet]" displayFolder="" count="0" memberValueDatatype="130" unbalanced="0"/>
    <cacheHierarchy uniqueName="[Invoice_Sheet].[Solution_group]" caption="Solution_group" attribute="1" defaultMemberUniqueName="[Invoice_Sheet].[Solution_group].[All]" allUniqueName="[Invoice_Sheet].[Solution_group].[All]" dimensionUniqueName="[Invoice_Sheet]"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5"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Opportunity_Sheet].[Account Exe ID]" caption="Account Exe ID" attribute="1" defaultMemberUniqueName="[Opportunity_Sheet].[Account Exe ID].[All]" allUniqueName="[Opportunity_Sheet].[Account Exe ID].[All]" dimensionUniqueName="[Opportunity_Sheet]" displayFolder="" count="0" memberValueDatatype="5" unbalanced="0"/>
    <cacheHierarchy uniqueName="[Opportunity_Sheet].[Account Executive]" caption="Account Executive" attribute="1" defaultMemberUniqueName="[Opportunity_Sheet].[Account Executive].[All]" allUniqueName="[Opportunity_Sheet].[Account Executive].[All]" dimensionUniqueName="[Opportunity_Sheet]" displayFolder="" count="0" memberValueDatatype="130" unbalanced="0"/>
    <cacheHierarchy uniqueName="[Opportunity_Sheet].[Branch]" caption="Branch" attribute="1" defaultMemberUniqueName="[Opportunity_Sheet].[Branch].[All]" allUniqueName="[Opportunity_Sheet].[Branch].[All]" dimensionUniqueName="[Opportunity_Sheet]" displayFolder="" count="0" memberValueDatatype="130" unbalanced="0"/>
    <cacheHierarchy uniqueName="[Opportunity_Sheet].[Closing_date]" caption="Closing_date" attribute="1" time="1" defaultMemberUniqueName="[Opportunity_Sheet].[Closing_date].[All]" allUniqueName="[Opportunity_Sheet].[Closing_date].[All]" dimensionUniqueName="[Opportunity_Sheet]" displayFolder="" count="0" memberValueDatatype="7" unbalanced="0"/>
    <cacheHierarchy uniqueName="[Opportunity_Sheet].[Opportunity_id]" caption="Opportunity_id" attribute="1" defaultMemberUniqueName="[Opportunity_Sheet].[Opportunity_id].[All]" allUniqueName="[Opportunity_Sheet].[Opportunity_id].[All]" dimensionUniqueName="[Opportunity_Sheet]" displayFolder="" count="0" memberValueDatatype="130" unbalanced="0"/>
    <cacheHierarchy uniqueName="[Opportunity_Sheet].[Opportunity_name]" caption="Opportunity_name" attribute="1" defaultMemberUniqueName="[Opportunity_Sheet].[Opportunity_name].[All]" allUniqueName="[Opportunity_Sheet].[Opportunity_name].[All]" dimensionUniqueName="[Opportunity_Sheet]" displayFolder="" count="0" memberValueDatatype="130" unbalanced="0"/>
    <cacheHierarchy uniqueName="[Opportunity_Sheet].[Premium_amount]" caption="Premium_amount" attribute="1" defaultMemberUniqueName="[Opportunity_Sheet].[Premium_amount].[All]" allUniqueName="[Opportunity_Sheet].[Premium_amount].[All]" dimensionUniqueName="[Opportunity_Sheet]" displayFolder="" count="0" memberValueDatatype="5" unbalanced="0"/>
    <cacheHierarchy uniqueName="[Opportunity_Sheet].[Product_group]" caption="Product_group" attribute="1" defaultMemberUniqueName="[Opportunity_Sheet].[Product_group].[All]" allUniqueName="[Opportunity_Sheet].[Product_group].[All]" dimensionUniqueName="[Opportunity_Sheet]" displayFolder="" count="0" memberValueDatatype="130" unbalanced="0"/>
    <cacheHierarchy uniqueName="[Opportunity_Sheet].[Product_sub_group]" caption="Product_sub_group" attribute="1" defaultMemberUniqueName="[Opportunity_Sheet].[Product_sub_group].[All]" allUniqueName="[Opportunity_Sheet].[Product_sub_group].[All]" dimensionUniqueName="[Opportunity_Sheet]" displayFolder="" count="0" memberValueDatatype="130" unbalanced="0"/>
    <cacheHierarchy uniqueName="[Opportunity_Sheet].[Revenue_amount]" caption="Revenue_amount" attribute="1" defaultMemberUniqueName="[Opportunity_Sheet].[Revenue_amount].[All]" allUniqueName="[Opportunity_Sheet].[Revenue_amount].[All]" dimensionUniqueName="[Opportunity_Sheet]" displayFolder="" count="0" memberValueDatatype="5" unbalanced="0"/>
    <cacheHierarchy uniqueName="[Opportunity_Sheet].[Risk_details]" caption="Risk_details" attribute="1" defaultMemberUniqueName="[Opportunity_Sheet].[Risk_details].[All]" allUniqueName="[Opportunity_Sheet].[Risk_details].[All]" dimensionUniqueName="[Opportunity_Sheet]" displayFolder="" count="0" memberValueDatatype="130" unbalanced="0"/>
    <cacheHierarchy uniqueName="[Opportunity_Sheet].[Specialty]" caption="Specialty" attribute="1" defaultMemberUniqueName="[Opportunity_Sheet].[Specialty].[All]" allUniqueName="[Opportunity_Sheet].[Specialty].[All]" dimensionUniqueName="[Opportunity_Sheet]" displayFolder="" count="0" memberValueDatatype="130" unbalanced="0"/>
    <cacheHierarchy uniqueName="[Opportunity_Sheet].[Stage]" caption="Stage" attribute="1" defaultMemberUniqueName="[Opportunity_Sheet].[Stage].[All]" allUniqueName="[Opportunity_Sheet].[Stage].[All]" dimensionUniqueName="[Opportunity_Sheet]" displayFolder="" count="0" memberValueDatatype="130" unbalanced="0"/>
    <cacheHierarchy uniqueName="[Acnt_id_reference].[Account Exe ID]" caption="Account Exe ID" attribute="1" defaultMemberUniqueName="[Acnt_id_reference].[Account Exe ID].[All]" allUniqueName="[Acnt_id_reference].[Account Exe ID].[All]" dimensionUniqueName="[Acnt_id_reference]" displayFolder="" count="0" memberValueDatatype="5" unbalanced="0" hidden="1"/>
    <cacheHierarchy uniqueName="[Acnt_id_reference].[Employee Name]" caption="Employee Name" attribute="1" defaultMemberUniqueName="[Acnt_id_reference].[Employee Name].[All]" allUniqueName="[Acnt_id_reference].[Employee Name].[All]" dimensionUniqueName="[Acnt_id_reference]" displayFolder="" count="0" memberValueDatatype="13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Achived_amount]" caption="Achived_amount" measure="1" displayFolder="" measureGroup="Invoice_Sheet" count="0" oneField="1">
      <fieldsUsage count="1">
        <fieldUsage x="2"/>
      </fieldsUsage>
    </cacheHierarchy>
    <cacheHierarchy uniqueName="[Measures].[Invoice_amount]" caption="Invoice_amount" measure="1" displayFolder="" measureGroup="Invoice_Sheet" count="0" oneField="1">
      <fieldsUsage count="1">
        <fieldUsage x="3"/>
      </fieldsUsage>
    </cacheHierarchy>
    <cacheHierarchy uniqueName="[Measures].[__XL_Count Budget_Sheet]" caption="__XL_Count Budget_Sheet" measure="1" displayFolder="" measureGroup="Budget_Sheet" count="0" hidden="1"/>
    <cacheHierarchy uniqueName="[Measures].[__XL_Count Acnt_id_reference]" caption="__XL_Count Acnt_id_reference" measure="1" displayFolder="" measureGroup="Acnt_id_reference" count="0" hidden="1"/>
    <cacheHierarchy uniqueName="[Measures].[__XL_Count Invoice_Sheet]" caption="__XL_Count Invoice_Sheet" measure="1" displayFolder="" measureGroup="Invoice_Sheet" count="0" hidden="1"/>
    <cacheHierarchy uniqueName="[Measures].[__XL_Count Opportunity_Sheet]" caption="__XL_Count Opportunity_Sheet" measure="1" displayFolder="" measureGroup="Opportunity_Sheet" count="0" hidden="1"/>
    <cacheHierarchy uniqueName="[Measures].[__XL_Count meeting_list_202001231041]" caption="__XL_Count meeting_list_202001231041" measure="1" displayFolder="" measureGroup="meeting_list_202001231041" count="0" hidden="1"/>
    <cacheHierarchy uniqueName="[Measures].[__XL_Count Brokerage_Sheet]" caption="__XL_Count Brokerage_Sheet" measure="1" displayFolder="" measureGroup="Brokerage_Sheet" count="0" hidden="1"/>
    <cacheHierarchy uniqueName="[Measures].[__XL_Count Fees]" caption="__XL_Count Fees" measure="1" displayFolder="" measureGroup="Fees" count="0" hidden="1"/>
    <cacheHierarchy uniqueName="[Measures].[__XL_Count Income_class]" caption="__XL_Count Income_class" measure="1" displayFolder="" measureGroup="Income_class" count="0" hidden="1"/>
    <cacheHierarchy uniqueName="[Measures].[__No measures defined]" caption="__No measures defined" measure="1" displayFolder="" count="0" hidden="1"/>
    <cacheHierarchy uniqueName="[Measures].[Sum of Cross sell bugdet]" caption="Sum of Cross sell bugdet" measure="1" displayFolder="" measureGroup="Budget_Sheet" count="0" hidden="1">
      <extLst>
        <ext xmlns:x15="http://schemas.microsoft.com/office/spreadsheetml/2010/11/main" uri="{B97F6D7D-B522-45F9-BDA1-12C45D357490}">
          <x15:cacheHierarchy aggregatedColumn="19"/>
        </ext>
      </extLst>
    </cacheHierarchy>
    <cacheHierarchy uniqueName="[Measures].[Sum of New Budget]" caption="Sum of New Budget" measure="1" displayFolder="" measureGroup="Budget_Sheet"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Invoice_Sheet" count="0" hidden="1">
      <extLst>
        <ext xmlns:x15="http://schemas.microsoft.com/office/spreadsheetml/2010/11/main" uri="{B97F6D7D-B522-45F9-BDA1-12C45D357490}">
          <x15:cacheHierarchy aggregatedColumn="36"/>
        </ext>
      </extLst>
    </cacheHierarchy>
    <cacheHierarchy uniqueName="[Measures].[Sum of Renewal Budget]" caption="Sum of Renewal Budget" measure="1" displayFolder="" measureGroup="Budget_Sheet"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Count of Account Exe ID]" caption="Count of Account Exe ID"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Sheet" count="0" hidden="1">
      <extLst>
        <ext xmlns:x15="http://schemas.microsoft.com/office/spreadsheetml/2010/11/main" uri="{B97F6D7D-B522-45F9-BDA1-12C45D357490}">
          <x15:cacheHierarchy aggregatedColumn="42"/>
        </ext>
      </extLst>
    </cacheHierarchy>
    <cacheHierarchy uniqueName="[Measures].[Count of Invoice_number]" caption="Count of Invoice_number" measure="1" displayFolder="" measureGroup="Invoice_Sheet" count="0" hidden="1">
      <extLst>
        <ext xmlns:x15="http://schemas.microsoft.com/office/spreadsheetml/2010/11/main" uri="{B97F6D7D-B522-45F9-BDA1-12C45D357490}">
          <x15:cacheHierarchy aggregatedColumn="42"/>
        </ext>
      </extLst>
    </cacheHierarchy>
    <cacheHierarchy uniqueName="[Measures].[Sum of Revenue_amount]" caption="Sum of Revenue_amount" measure="1" displayFolder="" measureGroup="Opportunity_Sheet" count="0" hidden="1">
      <extLst>
        <ext xmlns:x15="http://schemas.microsoft.com/office/spreadsheetml/2010/11/main" uri="{B97F6D7D-B522-45F9-BDA1-12C45D357490}">
          <x15:cacheHierarchy aggregatedColumn="63"/>
        </ext>
      </extLst>
    </cacheHierarchy>
    <cacheHierarchy uniqueName="[Measures].[Count of Account Executive]" caption="Count of Account Executive" measure="1" displayFolder="" measureGroup="Invoice_Sheet" count="0" hidden="1">
      <extLst>
        <ext xmlns:x15="http://schemas.microsoft.com/office/spreadsheetml/2010/11/main" uri="{B97F6D7D-B522-45F9-BDA1-12C45D357490}">
          <x15:cacheHierarchy aggregatedColumn="35"/>
        </ext>
      </extLst>
    </cacheHierarchy>
    <cacheHierarchy uniqueName="[Measures].[Count of Account Exe ID 2]" caption="Count of Account Exe ID 2" measure="1" displayFolder="" measureGroup="Invoice_Sheet" count="0" hidden="1">
      <extLst>
        <ext xmlns:x15="http://schemas.microsoft.com/office/spreadsheetml/2010/11/main" uri="{B97F6D7D-B522-45F9-BDA1-12C45D357490}">
          <x15:cacheHierarchy aggregatedColumn="34"/>
        </ext>
      </extLst>
    </cacheHierarchy>
  </cacheHierarchies>
  <kpis count="0"/>
  <dimensions count="8">
    <dimension name="Brokerage_Sheet" uniqueName="[Brokerage_Sheet]" caption="Brokerage_Sheet"/>
    <dimension name="Budget_Sheet" uniqueName="[Budget_Sheet]" caption="Budget_Sheet"/>
    <dimension name="Fees" uniqueName="[Fees]" caption="Fees"/>
    <dimension name="Income_class" uniqueName="[Income_class]" caption="Income_class"/>
    <dimension name="Invoice_Sheet" uniqueName="[Invoice_Sheet]" caption="Invoice_Sheet"/>
    <dimension measure="1" name="Measures" uniqueName="[Measures]" caption="Measures"/>
    <dimension name="meeting_list_202001231041" uniqueName="[meeting_list_202001231041]" caption="meeting_list_202001231041"/>
    <dimension name="Opportunity_Sheet" uniqueName="[Opportunity_Sheet]" caption="Opportunity_Sheet"/>
  </dimensions>
  <measureGroups count="8">
    <measureGroup name="Acnt_id_reference" caption="Acnt_id_reference"/>
    <measureGroup name="Brokerage_Sheet" caption="Brokerage_Sheet"/>
    <measureGroup name="Budget_Sheet" caption="Budget_Sheet"/>
    <measureGroup name="Fees" caption="Fees"/>
    <measureGroup name="Income_class" caption="Income_class"/>
    <measureGroup name="Invoice_Sheet" caption="Invoice_Sheet"/>
    <measureGroup name="meeting_list_202001231041" caption="meeting_list_202001231041"/>
    <measureGroup name="Opportunity_Sheet" caption="Opportunity_Sheet"/>
  </measureGroups>
  <maps count="15">
    <map measureGroup="1" dimension="0"/>
    <map measureGroup="1" dimension="1"/>
    <map measureGroup="1" dimension="3"/>
    <map measureGroup="2" dimension="1"/>
    <map measureGroup="3" dimension="1"/>
    <map measureGroup="3" dimension="2"/>
    <map measureGroup="3" dimension="3"/>
    <map measureGroup="4" dimension="3"/>
    <map measureGroup="5" dimension="1"/>
    <map measureGroup="5" dimension="3"/>
    <map measureGroup="5" dimension="4"/>
    <map measureGroup="6" dimension="1"/>
    <map measureGroup="6" dimension="6"/>
    <map measureGroup="7" dimension="1"/>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Dhotre" refreshedDate="45584.873170370367" createdVersion="5" refreshedVersion="8" minRefreshableVersion="3" recordCount="0" supportSubquery="1" supportAdvancedDrill="1" xr:uid="{D5FA68B4-3F88-4E3F-BA56-DCAFF946E55C}">
  <cacheSource type="external" connectionId="8"/>
  <cacheFields count="6">
    <cacheField name="[Invoice_Sheet].[Income_class].[Income_class]" caption="Income_class" numFmtId="0" hierarchy="39" level="1">
      <sharedItems count="1">
        <s v="Renewal"/>
      </sharedItems>
    </cacheField>
    <cacheField name="[Income_class].[Income_class].[Income_class]" caption="Income_class" numFmtId="0" hierarchy="33" level="1">
      <sharedItems count="1">
        <s v="Renewal"/>
      </sharedItems>
      <extLst>
        <ext xmlns:x15="http://schemas.microsoft.com/office/spreadsheetml/2010/11/main" uri="{4F2E5C28-24EA-4eb8-9CBF-B6C8F9C3D259}">
          <x15:cachedUniqueNames>
            <x15:cachedUniqueName index="0" name="[Income_class].[Income_class].&amp;[Renewal]"/>
          </x15:cachedUniqueNames>
        </ext>
      </extLst>
    </cacheField>
    <cacheField name="[Invoice_Sheet].[Account Exe ID].[Account Exe ID]" caption="Account Exe ID" numFmtId="0" hierarchy="34" level="1">
      <sharedItems count="5">
        <s v="2"/>
        <s v="3"/>
        <s v="10"/>
        <s v="13"/>
        <s v="1"/>
      </sharedItems>
      <extLst>
        <ext xmlns:x15="http://schemas.microsoft.com/office/spreadsheetml/2010/11/main" uri="{4F2E5C28-24EA-4eb8-9CBF-B6C8F9C3D259}">
          <x15:cachedUniqueNames>
            <x15:cachedUniqueName index="0" name="[Invoice_Sheet].[Account Exe ID].&amp;[2]"/>
            <x15:cachedUniqueName index="1" name="[Invoice_Sheet].[Account Exe ID].&amp;[3]"/>
            <x15:cachedUniqueName index="2" name="[Invoice_Sheet].[Account Exe ID].&amp;[10]"/>
            <x15:cachedUniqueName index="3" name="[Invoice_Sheet].[Account Exe ID].&amp;[13]"/>
            <x15:cachedUniqueName index="4" name="[Invoice_Sheet].[Account Exe ID].&amp;[1]"/>
          </x15:cachedUniqueNames>
        </ext>
      </extLst>
    </cacheField>
    <cacheField name="[Invoice_Sheet].[Account Executive].[Account Executive]" caption="Account Executive" numFmtId="0" hierarchy="35" level="1">
      <sharedItems count="11">
        <s v="Abhinav Shivam"/>
        <s v="Animesh Rawat"/>
        <s v="Ankita Shah"/>
        <s v="Divya Dhingra"/>
        <s v="Gautam Murkunde"/>
        <s v="Mark"/>
        <s v="Neel Jain"/>
        <s v="Shloka Shelat"/>
        <s v="Shobhit Agarwal"/>
        <s v="Vidit Shah"/>
        <s v="Vinay"/>
      </sharedItems>
      <extLst>
        <ext xmlns:x15="http://schemas.microsoft.com/office/spreadsheetml/2010/11/main" uri="{4F2E5C28-24EA-4eb8-9CBF-B6C8F9C3D259}">
          <x15:cachedUniqueNames>
            <x15:cachedUniqueName index="0" name="[Invoice_Sheet].[Account Executive].&amp;[Abhinav Shivam]"/>
            <x15:cachedUniqueName index="1" name="[Invoice_Sheet].[Account Executive].&amp;[Animesh Rawat]"/>
            <x15:cachedUniqueName index="2" name="[Invoice_Sheet].[Account Executive].&amp;[Ankita Shah]"/>
            <x15:cachedUniqueName index="3" name="[Invoice_Sheet].[Account Executive].&amp;[Divya Dhingra]"/>
            <x15:cachedUniqueName index="4" name="[Invoice_Sheet].[Account Executive].&amp;[Gautam Murkunde]"/>
            <x15:cachedUniqueName index="5" name="[Invoice_Sheet].[Account Executive].&amp;[Mark]"/>
            <x15:cachedUniqueName index="6" name="[Invoice_Sheet].[Account Executive].&amp;[Neel Jain]"/>
            <x15:cachedUniqueName index="7" name="[Invoice_Sheet].[Account Executive].&amp;[Shloka Shelat]"/>
            <x15:cachedUniqueName index="8" name="[Invoice_Sheet].[Account Executive].&amp;[Shobhit Agarwal]"/>
            <x15:cachedUniqueName index="9" name="[Invoice_Sheet].[Account Executive].&amp;[Vidit Shah]"/>
            <x15:cachedUniqueName index="10" name="[Invoice_Sheet].[Account Executive].&amp;[Vinay]"/>
          </x15:cachedUniqueNames>
        </ext>
      </extLst>
    </cacheField>
    <cacheField name="[Measures].[Count of Account Exe ID 2]" caption="Count of Account Exe ID 2" numFmtId="0" hierarchy="91" level="32767"/>
    <cacheField name="[Budget_Sheet].[Employee Name].[Employee Name]" caption="Employee Name" numFmtId="0" hierarchy="20" level="1">
      <sharedItems containsSemiMixedTypes="0" containsNonDate="0" containsString="0"/>
    </cacheField>
  </cacheFields>
  <cacheHierarchies count="92">
    <cacheHierarchy uniqueName="[Brokerage_Sheet].[Account Exe ID]" caption="Account Exe ID" attribute="1" defaultMemberUniqueName="[Brokerage_Sheet].[Account Exe ID].[All]" allUniqueName="[Brokerage_Sheet].[Account Exe ID].[All]" dimensionUniqueName="[Brokerage_Sheet]" displayFolder="" count="0" memberValueDatatype="5" unbalanced="0"/>
    <cacheHierarchy uniqueName="[Brokerage_Sheet].[Amount]" caption="Amount" attribute="1" defaultMemberUniqueName="[Brokerage_Sheet].[Amount].[All]" allUniqueName="[Brokerage_Sheet].[Amount].[All]" dimensionUniqueName="[Brokerage_Sheet]" displayFolder="" count="0" memberValueDatatype="5" unbalanced="0"/>
    <cacheHierarchy uniqueName="[Brokerage_Sheet].[Branch_name]" caption="Branch_name" attribute="1" defaultMemberUniqueName="[Brokerage_Sheet].[Branch_name].[All]" allUniqueName="[Brokerage_Sheet].[Branch_name].[All]" dimensionUniqueName="[Brokerage_Sheet]" displayFolder="" count="0" memberValueDatatype="130" unbalanced="0"/>
    <cacheHierarchy uniqueName="[Brokerage_Sheet].[Client_name]" caption="Client_name" attribute="1" defaultMemberUniqueName="[Brokerage_Sheet].[Client_name].[All]" allUniqueName="[Brokerage_Sheet].[Client_name].[All]" dimensionUniqueName="[Brokerage_Sheet]" displayFolder="" count="0" memberValueDatatype="130" unbalanced="0"/>
    <cacheHierarchy uniqueName="[Brokerage_Sheet].[Exe Name]" caption="Exe Name" attribute="1" defaultMemberUniqueName="[Brokerage_Sheet].[Exe Name].[All]" allUniqueName="[Brokerage_Sheet].[Exe Name].[All]" dimensionUniqueName="[Brokerage_Sheet]" displayFolder="" count="0" memberValueDatatype="130" unbalanced="0"/>
    <cacheHierarchy uniqueName="[Brokerage_Sheet].[Income_class]" caption="Income_class" attribute="1" defaultMemberUniqueName="[Brokerage_Sheet].[Income_class].[All]" allUniqueName="[Brokerage_Sheet].[Income_class].[All]" dimensionUniqueName="[Brokerage_Sheet]" displayFolder="" count="0" memberValueDatatype="130" unbalanced="0"/>
    <cacheHierarchy uniqueName="[Brokerage_Sheet].[Income_due_date]" caption="Income_due_date" attribute="1" time="1" defaultMemberUniqueName="[Brokerage_Sheet].[Income_due_date].[All]" allUniqueName="[Brokerage_Sheet].[Income_due_date].[All]" dimensionUniqueName="[Brokerage_Sheet]" displayFolder="" count="0" memberValueDatatype="7" unbalanced="0"/>
    <cacheHierarchy uniqueName="[Brokerage_Sheet].[lapse_reason]" caption="lapse_reason" attribute="1" defaultMemberUniqueName="[Brokerage_Sheet].[lapse_reason].[All]" allUniqueName="[Brokerage_Sheet].[lapse_reason].[All]" dimensionUniqueName="[Brokerage_Sheet]" displayFolder="" count="0" memberValueDatatype="130" unbalanced="0"/>
    <cacheHierarchy uniqueName="[Brokerage_Sheet].[last_updated_date]" caption="last_updated_date" attribute="1" time="1" defaultMemberUniqueName="[Brokerage_Sheet].[last_updated_date].[All]" allUniqueName="[Brokerage_Sheet].[last_updated_date].[All]" dimensionUniqueName="[Brokerage_Sheet]" displayFolder="" count="0" memberValueDatatype="7" unbalanced="0"/>
    <cacheHierarchy uniqueName="[Brokerage_Sheet].[Policy_end_date]" caption="Policy_end_date" attribute="1" time="1" defaultMemberUniqueName="[Brokerage_Sheet].[Policy_end_date].[All]" allUniqueName="[Brokerage_Sheet].[Policy_end_date].[All]" dimensionUniqueName="[Brokerage_Sheet]" displayFolder="" count="0" memberValueDatatype="7" unbalanced="0"/>
    <cacheHierarchy uniqueName="[Brokerage_Sheet].[Policy_number]" caption="Policy_number" attribute="1" defaultMemberUniqueName="[Brokerage_Sheet].[Policy_number].[All]" allUniqueName="[Brokerage_Sheet].[Policy_number].[All]" dimensionUniqueName="[Brokerage_Sheet]" displayFolder="" count="0" memberValueDatatype="130" unbalanced="0"/>
    <cacheHierarchy uniqueName="[Brokerage_Sheet].[Policy_start_date]" caption="Policy_start_date" attribute="1" time="1" defaultMemberUniqueName="[Brokerage_Sheet].[Policy_start_date].[All]" allUniqueName="[Brokerage_Sheet].[Policy_start_date].[All]" dimensionUniqueName="[Brokerage_Sheet]" displayFolder="" count="0" memberValueDatatype="7" unbalanced="0"/>
    <cacheHierarchy uniqueName="[Brokerage_Sheet].[Policy_status]" caption="Policy_status" attribute="1" defaultMemberUniqueName="[Brokerage_Sheet].[Policy_status].[All]" allUniqueName="[Brokerage_Sheet].[Policy_status].[All]" dimensionUniqueName="[Brokerage_Sheet]" displayFolder="" count="0" memberValueDatatype="130" unbalanced="0"/>
    <cacheHierarchy uniqueName="[Brokerage_Sheet].[Product_group]" caption="Product_group" attribute="1" defaultMemberUniqueName="[Brokerage_Sheet].[Product_group].[All]" allUniqueName="[Brokerage_Sheet].[Product_group].[All]" dimensionUniqueName="[Brokerage_Sheet]" displayFolder="" count="0" memberValueDatatype="130" unbalanced="0"/>
    <cacheHierarchy uniqueName="[Brokerage_Sheet].[Renewal_status]" caption="Renewal_status" attribute="1" defaultMemberUniqueName="[Brokerage_Sheet].[Renewal_status].[All]" allUniqueName="[Brokerage_Sheet].[Renewal_status].[All]" dimensionUniqueName="[Brokerage_Sheet]" displayFolder="" count="0" memberValueDatatype="130" unbalanced="0"/>
    <cacheHierarchy uniqueName="[Brokerage_Sheet].[Revenue_transaction_type]" caption="Revenue_transaction_type" attribute="1" defaultMemberUniqueName="[Brokerage_Sheet].[Revenue_transaction_type].[All]" allUniqueName="[Brokerage_Sheet].[Revenue_transaction_type].[All]" dimensionUniqueName="[Brokerage_Sheet]" displayFolder="" count="0" memberValueDatatype="130" unbalanced="0"/>
    <cacheHierarchy uniqueName="[Brokerage_Sheet].[Solution_group]" caption="Solution_group" attribute="1" defaultMemberUniqueName="[Brokerage_Sheet].[Solution_group].[All]" allUniqueName="[Brokerage_Sheet].[Solution_group].[All]" dimensionUniqueName="[Brokerage_Sheet]" displayFolder="" count="0" memberValueDatatype="130" unbalanced="0"/>
    <cacheHierarchy uniqueName="[Budget_Sheet].[Account Exe ID]" caption="Account Exe ID" attribute="1" defaultMemberUniqueName="[Budget_Sheet].[Account Exe ID].[All]" allUniqueName="[Budget_Sheet].[Account Exe ID].[All]" dimensionUniqueName="[Budget_Sheet]" displayFolder="" count="0" memberValueDatatype="5" unbalanced="0"/>
    <cacheHierarchy uniqueName="[Budget_Sheet].[Branch]" caption="Branch" attribute="1" defaultMemberUniqueName="[Budget_Sheet].[Branch].[All]" allUniqueName="[Budget_Sheet].[Branch].[All]" dimensionUniqueName="[Budget_Sheet]" displayFolder="" count="0" memberValueDatatype="130" unbalanced="0"/>
    <cacheHierarchy uniqueName="[Budget_Sheet].[Cross sell bugdet]" caption="Cross sell bugdet" attribute="1" defaultMemberUniqueName="[Budget_Sheet].[Cross sell bugdet].[All]" allUniqueName="[Budget_Sheet].[Cross sell bugdet].[All]" dimensionUniqueName="[Budget_Sheet]" displayFolder="" count="0" memberValueDatatype="5" unbalanced="0"/>
    <cacheHierarchy uniqueName="[Budget_Sheet].[Employee Name]" caption="Employee Name" attribute="1" defaultMemberUniqueName="[Budget_Sheet].[Employee Name].[All]" allUniqueName="[Budget_Sheet].[Employee Name].[All]" dimensionUniqueName="[Budget_Sheet]" displayFolder="" count="2" memberValueDatatype="130" unbalanced="0">
      <fieldsUsage count="2">
        <fieldUsage x="-1"/>
        <fieldUsage x="5"/>
      </fieldsUsage>
    </cacheHierarchy>
    <cacheHierarchy uniqueName="[Budget_Sheet].[New Budget]" caption="New Budget" attribute="1" defaultMemberUniqueName="[Budget_Sheet].[New Budget].[All]" allUniqueName="[Budget_Sheet].[New Budget].[All]" dimensionUniqueName="[Budget_Sheet]" displayFolder="" count="0" memberValueDatatype="5" unbalanced="0"/>
    <cacheHierarchy uniqueName="[Budget_Sheet].[New Role2]" caption="New Role2" attribute="1" defaultMemberUniqueName="[Budget_Sheet].[New Role2].[All]" allUniqueName="[Budget_Sheet].[New Role2].[All]" dimensionUniqueName="[Budget_Sheet]" displayFolder="" count="0" memberValueDatatype="130" unbalanced="0"/>
    <cacheHierarchy uniqueName="[Budget_Sheet].[Renewal Budget]" caption="Renewal Budget" attribute="1" defaultMemberUniqueName="[Budget_Sheet].[Renewal Budget].[All]" allUniqueName="[Budget_Sheet].[Renewal Budget].[All]" dimensionUniqueName="[Budget_Sheet]" displayFolder="" count="0" memberValueDatatype="5" unbalanced="0"/>
    <cacheHierarchy uniqueName="[Fees].[Account Exe ID]" caption="Account Exe ID" attribute="1" defaultMemberUniqueName="[Fees].[Account Exe ID].[All]" allUniqueName="[Fees].[Account Exe ID].[All]" dimensionUniqueName="[Fees]" displayFolder="" count="0" memberValueDatatype="5"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5" unbalanced="0"/>
    <cacheHierarchy uniqueName="[Fees].[Branch_name]" caption="Branch_name" attribute="1" defaultMemberUniqueName="[Fees].[Branch_name].[All]" allUniqueName="[Fees].[Branch_name].[All]" dimensionUniqueName="[Fee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Income_class].[Income_class]" caption="Income_class" attribute="1" defaultMemberUniqueName="[Income_class].[Income_class].[All]" allUniqueName="[Income_class].[Income_class].[All]" dimensionUniqueName="[Income_class]" displayFolder="" count="2" memberValueDatatype="130" unbalanced="0">
      <fieldsUsage count="2">
        <fieldUsage x="-1"/>
        <fieldUsage x="1"/>
      </fieldsUsage>
    </cacheHierarchy>
    <cacheHierarchy uniqueName="[Invoice_Sheet].[Account Exe ID]" caption="Account Exe ID" attribute="1" defaultMemberUniqueName="[Invoice_Sheet].[Account Exe ID].[All]" allUniqueName="[Invoice_Sheet].[Account Exe ID].[All]" dimensionUniqueName="[Invoice_Sheet]" displayFolder="" count="2" memberValueDatatype="130" unbalanced="0">
      <fieldsUsage count="2">
        <fieldUsage x="-1"/>
        <fieldUsage x="2"/>
      </fieldsUsage>
    </cacheHierarchy>
    <cacheHierarchy uniqueName="[Invoice_Sheet].[Account Executive]" caption="Account Executive" attribute="1" defaultMemberUniqueName="[Invoice_Sheet].[Account Executive].[All]" allUniqueName="[Invoice_Sheet].[Account Executive].[All]" dimensionUniqueName="[Invoice_Sheet]" displayFolder="" count="2" memberValueDatatype="130" unbalanced="0">
      <fieldsUsage count="2">
        <fieldUsage x="-1"/>
        <fieldUsage x="3"/>
      </fieldsUsage>
    </cacheHierarchy>
    <cacheHierarchy uniqueName="[Invoice_Sheet].[Amount]" caption="Amount" attribute="1" defaultMemberUniqueName="[Invoice_Sheet].[Amount].[All]" allUniqueName="[Invoice_Sheet].[Amount].[All]" dimensionUniqueName="[Invoice_Sheet]" displayFolder="" count="0" memberValueDatatype="5" unbalanced="0"/>
    <cacheHierarchy uniqueName="[Invoice_Sheet].[Branch_name]" caption="Branch_name" attribute="1" defaultMemberUniqueName="[Invoice_Sheet].[Branch_name].[All]" allUniqueName="[Invoice_Sheet].[Branch_name].[All]" dimensionUniqueName="[Invoice_Sheet]" displayFolder="" count="0" memberValueDatatype="130" unbalanced="0"/>
    <cacheHierarchy uniqueName="[Invoice_Sheet].[Client_name]" caption="Client_name" attribute="1" defaultMemberUniqueName="[Invoice_Sheet].[Client_name].[All]" allUniqueName="[Invoice_Sheet].[Client_name].[All]" dimensionUniqueName="[Invoice_Sheet]" displayFolder="" count="0" memberValueDatatype="130" unbalanced="0"/>
    <cacheHierarchy uniqueName="[Invoice_Sheet].[Income_class]" caption="Income_class" attribute="1" defaultMemberUniqueName="[Invoice_Sheet].[Income_class].[All]" allUniqueName="[Invoice_Sheet].[Income_class].[All]" dimensionUniqueName="[Invoice_Sheet]" displayFolder="" count="2" memberValueDatatype="130" unbalanced="0">
      <fieldsUsage count="2">
        <fieldUsage x="-1"/>
        <fieldUsage x="0"/>
      </fieldsUsage>
    </cacheHierarchy>
    <cacheHierarchy uniqueName="[Invoice_Sheet].[Income_due_date]" caption="Income_due_date" attribute="1" time="1" defaultMemberUniqueName="[Invoice_Sheet].[Income_due_date].[All]" allUniqueName="[Invoice_Sheet].[Income_due_date].[All]" dimensionUniqueName="[Invoice_Sheet]" displayFolder="" count="0" memberValueDatatype="7" unbalanced="0"/>
    <cacheHierarchy uniqueName="[Invoice_Sheet].[Invoice_date]" caption="Invoice_date" attribute="1" time="1" defaultMemberUniqueName="[Invoice_Sheet].[Invoice_date].[All]" allUniqueName="[Invoice_Sheet].[Invoice_date].[All]" dimensionUniqueName="[Invoice_Sheet]" displayFolder="" count="0" memberValueDatatype="7" unbalanced="0"/>
    <cacheHierarchy uniqueName="[Invoice_Sheet].[Invoice_number]" caption="Invoice_number" attribute="1" defaultMemberUniqueName="[Invoice_Sheet].[Invoice_number].[All]" allUniqueName="[Invoice_Sheet].[Invoice_number].[All]" dimensionUniqueName="[Invoice_Sheet]" displayFolder="" count="0" memberValueDatatype="5" unbalanced="0"/>
    <cacheHierarchy uniqueName="[Invoice_Sheet].[Policy_number]" caption="Policy_number" attribute="1" defaultMemberUniqueName="[Invoice_Sheet].[Policy_number].[All]" allUniqueName="[Invoice_Sheet].[Policy_number].[All]" dimensionUniqueName="[Invoice_Sheet]" displayFolder="" count="0" memberValueDatatype="130" unbalanced="0"/>
    <cacheHierarchy uniqueName="[Invoice_Sheet].[Revenue_transaction_type]" caption="Revenue_transaction_type" attribute="1" defaultMemberUniqueName="[Invoice_Sheet].[Revenue_transaction_type].[All]" allUniqueName="[Invoice_Sheet].[Revenue_transaction_type].[All]" dimensionUniqueName="[Invoice_Sheet]" displayFolder="" count="0" memberValueDatatype="130" unbalanced="0"/>
    <cacheHierarchy uniqueName="[Invoice_Sheet].[Solution_group]" caption="Solution_group" attribute="1" defaultMemberUniqueName="[Invoice_Sheet].[Solution_group].[All]" allUniqueName="[Invoice_Sheet].[Solution_group].[All]" dimensionUniqueName="[Invoice_Sheet]"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5"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Opportunity_Sheet].[Account Exe ID]" caption="Account Exe ID" attribute="1" defaultMemberUniqueName="[Opportunity_Sheet].[Account Exe ID].[All]" allUniqueName="[Opportunity_Sheet].[Account Exe ID].[All]" dimensionUniqueName="[Opportunity_Sheet]" displayFolder="" count="0" memberValueDatatype="5" unbalanced="0"/>
    <cacheHierarchy uniqueName="[Opportunity_Sheet].[Account Executive]" caption="Account Executive" attribute="1" defaultMemberUniqueName="[Opportunity_Sheet].[Account Executive].[All]" allUniqueName="[Opportunity_Sheet].[Account Executive].[All]" dimensionUniqueName="[Opportunity_Sheet]" displayFolder="" count="0" memberValueDatatype="130" unbalanced="0"/>
    <cacheHierarchy uniqueName="[Opportunity_Sheet].[Branch]" caption="Branch" attribute="1" defaultMemberUniqueName="[Opportunity_Sheet].[Branch].[All]" allUniqueName="[Opportunity_Sheet].[Branch].[All]" dimensionUniqueName="[Opportunity_Sheet]" displayFolder="" count="0" memberValueDatatype="130" unbalanced="0"/>
    <cacheHierarchy uniqueName="[Opportunity_Sheet].[Closing_date]" caption="Closing_date" attribute="1" time="1" defaultMemberUniqueName="[Opportunity_Sheet].[Closing_date].[All]" allUniqueName="[Opportunity_Sheet].[Closing_date].[All]" dimensionUniqueName="[Opportunity_Sheet]" displayFolder="" count="0" memberValueDatatype="7" unbalanced="0"/>
    <cacheHierarchy uniqueName="[Opportunity_Sheet].[Opportunity_id]" caption="Opportunity_id" attribute="1" defaultMemberUniqueName="[Opportunity_Sheet].[Opportunity_id].[All]" allUniqueName="[Opportunity_Sheet].[Opportunity_id].[All]" dimensionUniqueName="[Opportunity_Sheet]" displayFolder="" count="0" memberValueDatatype="130" unbalanced="0"/>
    <cacheHierarchy uniqueName="[Opportunity_Sheet].[Opportunity_name]" caption="Opportunity_name" attribute="1" defaultMemberUniqueName="[Opportunity_Sheet].[Opportunity_name].[All]" allUniqueName="[Opportunity_Sheet].[Opportunity_name].[All]" dimensionUniqueName="[Opportunity_Sheet]" displayFolder="" count="0" memberValueDatatype="130" unbalanced="0"/>
    <cacheHierarchy uniqueName="[Opportunity_Sheet].[Premium_amount]" caption="Premium_amount" attribute="1" defaultMemberUniqueName="[Opportunity_Sheet].[Premium_amount].[All]" allUniqueName="[Opportunity_Sheet].[Premium_amount].[All]" dimensionUniqueName="[Opportunity_Sheet]" displayFolder="" count="0" memberValueDatatype="5" unbalanced="0"/>
    <cacheHierarchy uniqueName="[Opportunity_Sheet].[Product_group]" caption="Product_group" attribute="1" defaultMemberUniqueName="[Opportunity_Sheet].[Product_group].[All]" allUniqueName="[Opportunity_Sheet].[Product_group].[All]" dimensionUniqueName="[Opportunity_Sheet]" displayFolder="" count="0" memberValueDatatype="130" unbalanced="0"/>
    <cacheHierarchy uniqueName="[Opportunity_Sheet].[Product_sub_group]" caption="Product_sub_group" attribute="1" defaultMemberUniqueName="[Opportunity_Sheet].[Product_sub_group].[All]" allUniqueName="[Opportunity_Sheet].[Product_sub_group].[All]" dimensionUniqueName="[Opportunity_Sheet]" displayFolder="" count="0" memberValueDatatype="130" unbalanced="0"/>
    <cacheHierarchy uniqueName="[Opportunity_Sheet].[Revenue_amount]" caption="Revenue_amount" attribute="1" defaultMemberUniqueName="[Opportunity_Sheet].[Revenue_amount].[All]" allUniqueName="[Opportunity_Sheet].[Revenue_amount].[All]" dimensionUniqueName="[Opportunity_Sheet]" displayFolder="" count="0" memberValueDatatype="5" unbalanced="0"/>
    <cacheHierarchy uniqueName="[Opportunity_Sheet].[Risk_details]" caption="Risk_details" attribute="1" defaultMemberUniqueName="[Opportunity_Sheet].[Risk_details].[All]" allUniqueName="[Opportunity_Sheet].[Risk_details].[All]" dimensionUniqueName="[Opportunity_Sheet]" displayFolder="" count="0" memberValueDatatype="130" unbalanced="0"/>
    <cacheHierarchy uniqueName="[Opportunity_Sheet].[Specialty]" caption="Specialty" attribute="1" defaultMemberUniqueName="[Opportunity_Sheet].[Specialty].[All]" allUniqueName="[Opportunity_Sheet].[Specialty].[All]" dimensionUniqueName="[Opportunity_Sheet]" displayFolder="" count="0" memberValueDatatype="130" unbalanced="0"/>
    <cacheHierarchy uniqueName="[Opportunity_Sheet].[Stage]" caption="Stage" attribute="1" defaultMemberUniqueName="[Opportunity_Sheet].[Stage].[All]" allUniqueName="[Opportunity_Sheet].[Stage].[All]" dimensionUniqueName="[Opportunity_Sheet]" displayFolder="" count="0" memberValueDatatype="130" unbalanced="0"/>
    <cacheHierarchy uniqueName="[Acnt_id_reference].[Account Exe ID]" caption="Account Exe ID" attribute="1" defaultMemberUniqueName="[Acnt_id_reference].[Account Exe ID].[All]" allUniqueName="[Acnt_id_reference].[Account Exe ID].[All]" dimensionUniqueName="[Acnt_id_reference]" displayFolder="" count="0" memberValueDatatype="5" unbalanced="0" hidden="1"/>
    <cacheHierarchy uniqueName="[Acnt_id_reference].[Employee Name]" caption="Employee Name" attribute="1" defaultMemberUniqueName="[Acnt_id_reference].[Employee Name].[All]" allUniqueName="[Acnt_id_reference].[Employee Name].[All]" dimensionUniqueName="[Acnt_id_reference]" displayFolder="" count="0" memberValueDatatype="13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Achived_amount]" caption="Achived_amount" measure="1" displayFolder="" measureGroup="Invoice_Sheet" count="0"/>
    <cacheHierarchy uniqueName="[Measures].[Invoice_amount]" caption="Invoice_amount" measure="1" displayFolder="" measureGroup="Invoice_Sheet" count="0"/>
    <cacheHierarchy uniqueName="[Measures].[__XL_Count Budget_Sheet]" caption="__XL_Count Budget_Sheet" measure="1" displayFolder="" measureGroup="Budget_Sheet" count="0" hidden="1"/>
    <cacheHierarchy uniqueName="[Measures].[__XL_Count Acnt_id_reference]" caption="__XL_Count Acnt_id_reference" measure="1" displayFolder="" measureGroup="Acnt_id_reference" count="0" hidden="1"/>
    <cacheHierarchy uniqueName="[Measures].[__XL_Count Invoice_Sheet]" caption="__XL_Count Invoice_Sheet" measure="1" displayFolder="" measureGroup="Invoice_Sheet" count="0" hidden="1"/>
    <cacheHierarchy uniqueName="[Measures].[__XL_Count Opportunity_Sheet]" caption="__XL_Count Opportunity_Sheet" measure="1" displayFolder="" measureGroup="Opportunity_Sheet" count="0" hidden="1"/>
    <cacheHierarchy uniqueName="[Measures].[__XL_Count meeting_list_202001231041]" caption="__XL_Count meeting_list_202001231041" measure="1" displayFolder="" measureGroup="meeting_list_202001231041" count="0" hidden="1"/>
    <cacheHierarchy uniqueName="[Measures].[__XL_Count Brokerage_Sheet]" caption="__XL_Count Brokerage_Sheet" measure="1" displayFolder="" measureGroup="Brokerage_Sheet" count="0" hidden="1"/>
    <cacheHierarchy uniqueName="[Measures].[__XL_Count Fees]" caption="__XL_Count Fees" measure="1" displayFolder="" measureGroup="Fees" count="0" hidden="1"/>
    <cacheHierarchy uniqueName="[Measures].[__XL_Count Income_class]" caption="__XL_Count Income_class" measure="1" displayFolder="" measureGroup="Income_class" count="0" hidden="1"/>
    <cacheHierarchy uniqueName="[Measures].[__No measures defined]" caption="__No measures defined" measure="1" displayFolder="" count="0" hidden="1"/>
    <cacheHierarchy uniqueName="[Measures].[Sum of Cross sell bugdet]" caption="Sum of Cross sell bugdet" measure="1" displayFolder="" measureGroup="Budget_Sheet" count="0" hidden="1">
      <extLst>
        <ext xmlns:x15="http://schemas.microsoft.com/office/spreadsheetml/2010/11/main" uri="{B97F6D7D-B522-45F9-BDA1-12C45D357490}">
          <x15:cacheHierarchy aggregatedColumn="19"/>
        </ext>
      </extLst>
    </cacheHierarchy>
    <cacheHierarchy uniqueName="[Measures].[Sum of New Budget]" caption="Sum of New Budget" measure="1" displayFolder="" measureGroup="Budget_Sheet"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Invoice_Sheet" count="0" hidden="1">
      <extLst>
        <ext xmlns:x15="http://schemas.microsoft.com/office/spreadsheetml/2010/11/main" uri="{B97F6D7D-B522-45F9-BDA1-12C45D357490}">
          <x15:cacheHierarchy aggregatedColumn="36"/>
        </ext>
      </extLst>
    </cacheHierarchy>
    <cacheHierarchy uniqueName="[Measures].[Sum of Renewal Budget]" caption="Sum of Renewal Budget" measure="1" displayFolder="" measureGroup="Budget_Sheet" count="0" hidden="1">
      <extLst>
        <ext xmlns:x15="http://schemas.microsoft.com/office/spreadsheetml/2010/11/main" uri="{B97F6D7D-B522-45F9-BDA1-12C45D357490}">
          <x15:cacheHierarchy aggregatedColumn="23"/>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Count of Account Exe ID]" caption="Count of Account Exe ID"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Sheet" count="0" hidden="1">
      <extLst>
        <ext xmlns:x15="http://schemas.microsoft.com/office/spreadsheetml/2010/11/main" uri="{B97F6D7D-B522-45F9-BDA1-12C45D357490}">
          <x15:cacheHierarchy aggregatedColumn="42"/>
        </ext>
      </extLst>
    </cacheHierarchy>
    <cacheHierarchy uniqueName="[Measures].[Count of Invoice_number]" caption="Count of Invoice_number" measure="1" displayFolder="" measureGroup="Invoice_Sheet" count="0" hidden="1">
      <extLst>
        <ext xmlns:x15="http://schemas.microsoft.com/office/spreadsheetml/2010/11/main" uri="{B97F6D7D-B522-45F9-BDA1-12C45D357490}">
          <x15:cacheHierarchy aggregatedColumn="42"/>
        </ext>
      </extLst>
    </cacheHierarchy>
    <cacheHierarchy uniqueName="[Measures].[Sum of Revenue_amount]" caption="Sum of Revenue_amount" measure="1" displayFolder="" measureGroup="Opportunity_Sheet" count="0" hidden="1">
      <extLst>
        <ext xmlns:x15="http://schemas.microsoft.com/office/spreadsheetml/2010/11/main" uri="{B97F6D7D-B522-45F9-BDA1-12C45D357490}">
          <x15:cacheHierarchy aggregatedColumn="63"/>
        </ext>
      </extLst>
    </cacheHierarchy>
    <cacheHierarchy uniqueName="[Measures].[Count of Account Executive]" caption="Count of Account Executive" measure="1" displayFolder="" measureGroup="Invoice_Sheet" count="0" hidden="1">
      <extLst>
        <ext xmlns:x15="http://schemas.microsoft.com/office/spreadsheetml/2010/11/main" uri="{B97F6D7D-B522-45F9-BDA1-12C45D357490}">
          <x15:cacheHierarchy aggregatedColumn="35"/>
        </ext>
      </extLst>
    </cacheHierarchy>
    <cacheHierarchy uniqueName="[Measures].[Count of Account Exe ID 2]" caption="Count of Account Exe ID 2" measure="1" displayFolder="" measureGroup="Invoice_Sheet" count="0" oneField="1" hidden="1">
      <fieldsUsage count="1">
        <fieldUsage x="4"/>
      </fieldsUsage>
      <extLst>
        <ext xmlns:x15="http://schemas.microsoft.com/office/spreadsheetml/2010/11/main" uri="{B97F6D7D-B522-45F9-BDA1-12C45D357490}">
          <x15:cacheHierarchy aggregatedColumn="34"/>
        </ext>
      </extLst>
    </cacheHierarchy>
  </cacheHierarchies>
  <kpis count="0"/>
  <dimensions count="8">
    <dimension name="Brokerage_Sheet" uniqueName="[Brokerage_Sheet]" caption="Brokerage_Sheet"/>
    <dimension name="Budget_Sheet" uniqueName="[Budget_Sheet]" caption="Budget_Sheet"/>
    <dimension name="Fees" uniqueName="[Fees]" caption="Fees"/>
    <dimension name="Income_class" uniqueName="[Income_class]" caption="Income_class"/>
    <dimension name="Invoice_Sheet" uniqueName="[Invoice_Sheet]" caption="Invoice_Sheet"/>
    <dimension measure="1" name="Measures" uniqueName="[Measures]" caption="Measures"/>
    <dimension name="meeting_list_202001231041" uniqueName="[meeting_list_202001231041]" caption="meeting_list_202001231041"/>
    <dimension name="Opportunity_Sheet" uniqueName="[Opportunity_Sheet]" caption="Opportunity_Sheet"/>
  </dimensions>
  <measureGroups count="8">
    <measureGroup name="Acnt_id_reference" caption="Acnt_id_reference"/>
    <measureGroup name="Brokerage_Sheet" caption="Brokerage_Sheet"/>
    <measureGroup name="Budget_Sheet" caption="Budget_Sheet"/>
    <measureGroup name="Fees" caption="Fees"/>
    <measureGroup name="Income_class" caption="Income_class"/>
    <measureGroup name="Invoice_Sheet" caption="Invoice_Sheet"/>
    <measureGroup name="meeting_list_202001231041" caption="meeting_list_202001231041"/>
    <measureGroup name="Opportunity_Sheet" caption="Opportunity_Sheet"/>
  </measureGroups>
  <maps count="15">
    <map measureGroup="1" dimension="0"/>
    <map measureGroup="1" dimension="1"/>
    <map measureGroup="1" dimension="3"/>
    <map measureGroup="2" dimension="1"/>
    <map measureGroup="3" dimension="1"/>
    <map measureGroup="3" dimension="2"/>
    <map measureGroup="3" dimension="3"/>
    <map measureGroup="4" dimension="3"/>
    <map measureGroup="5" dimension="1"/>
    <map measureGroup="5" dimension="3"/>
    <map measureGroup="5" dimension="4"/>
    <map measureGroup="6" dimension="1"/>
    <map measureGroup="6" dimension="6"/>
    <map measureGroup="7" dimension="1"/>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Dhotre" refreshedDate="45584.873170833336" createdVersion="5" refreshedVersion="8" minRefreshableVersion="3" recordCount="0" supportSubquery="1" supportAdvancedDrill="1" xr:uid="{C872125E-20F8-4F2C-BAB5-A67407C37A76}">
  <cacheSource type="external" connectionId="8"/>
  <cacheFields count="6">
    <cacheField name="[Invoice_Sheet].[Income_class].[Income_class]" caption="Income_class" numFmtId="0" hierarchy="39" level="1">
      <sharedItems count="1">
        <s v="Renewal"/>
      </sharedItems>
    </cacheField>
    <cacheField name="[Income_class].[Income_class].[Income_class]" caption="Income_class" numFmtId="0" hierarchy="33" level="1">
      <sharedItems count="1">
        <s v="Renewal"/>
      </sharedItems>
      <extLst>
        <ext xmlns:x15="http://schemas.microsoft.com/office/spreadsheetml/2010/11/main" uri="{4F2E5C28-24EA-4eb8-9CBF-B6C8F9C3D259}">
          <x15:cachedUniqueNames>
            <x15:cachedUniqueName index="0" name="[Income_class].[Income_class].&amp;[Renewal]"/>
          </x15:cachedUniqueNames>
        </ext>
      </extLst>
    </cacheField>
    <cacheField name="[Invoice_Sheet].[Account Exe ID].[Account Exe ID]" caption="Account Exe ID" numFmtId="0" hierarchy="34" level="1">
      <sharedItems count="5">
        <s v="1"/>
        <s v="10"/>
        <s v="13"/>
        <s v="2"/>
        <s v="3"/>
      </sharedItems>
      <extLst>
        <ext xmlns:x15="http://schemas.microsoft.com/office/spreadsheetml/2010/11/main" uri="{4F2E5C28-24EA-4eb8-9CBF-B6C8F9C3D259}">
          <x15:cachedUniqueNames>
            <x15:cachedUniqueName index="0" name="[Invoice_Sheet].[Account Exe ID].&amp;[1]"/>
            <x15:cachedUniqueName index="1" name="[Invoice_Sheet].[Account Exe ID].&amp;[10]"/>
            <x15:cachedUniqueName index="2" name="[Invoice_Sheet].[Account Exe ID].&amp;[13]"/>
            <x15:cachedUniqueName index="3" name="[Invoice_Sheet].[Account Exe ID].&amp;[2]"/>
            <x15:cachedUniqueName index="4" name="[Invoice_Sheet].[Account Exe ID].&amp;[3]"/>
          </x15:cachedUniqueNames>
        </ext>
      </extLst>
    </cacheField>
    <cacheField name="[Opportunity_Sheet].[Stage].[Stage]" caption="Stage" numFmtId="0" hierarchy="66" level="1">
      <sharedItems count="3">
        <s v="Negotiate"/>
        <s v="Propose Solution"/>
        <s v="Qualify Opportunity"/>
      </sharedItems>
      <extLst>
        <ext xmlns:x15="http://schemas.microsoft.com/office/spreadsheetml/2010/11/main" uri="{4F2E5C28-24EA-4eb8-9CBF-B6C8F9C3D259}">
          <x15:cachedUniqueNames>
            <x15:cachedUniqueName index="0" name="[Opportunity_Sheet].[Stage].&amp;[Negotiate]"/>
            <x15:cachedUniqueName index="1" name="[Opportunity_Sheet].[Stage].&amp;[Propose Solution]"/>
            <x15:cachedUniqueName index="2" name="[Opportunity_Sheet].[Stage].&amp;[Qualify Opportunity]"/>
          </x15:cachedUniqueNames>
        </ext>
      </extLst>
    </cacheField>
    <cacheField name="[Measures].[Sum of Revenue_amount]" caption="Sum of Revenue_amount" numFmtId="0" hierarchy="89" level="32767"/>
    <cacheField name="[Budget_Sheet].[Employee Name].[Employee Name]" caption="Employee Name" numFmtId="0" hierarchy="20" level="1">
      <sharedItems containsSemiMixedTypes="0" containsNonDate="0" containsString="0"/>
    </cacheField>
  </cacheFields>
  <cacheHierarchies count="92">
    <cacheHierarchy uniqueName="[Brokerage_Sheet].[Account Exe ID]" caption="Account Exe ID" attribute="1" defaultMemberUniqueName="[Brokerage_Sheet].[Account Exe ID].[All]" allUniqueName="[Brokerage_Sheet].[Account Exe ID].[All]" dimensionUniqueName="[Brokerage_Sheet]" displayFolder="" count="0" memberValueDatatype="5" unbalanced="0"/>
    <cacheHierarchy uniqueName="[Brokerage_Sheet].[Amount]" caption="Amount" attribute="1" defaultMemberUniqueName="[Brokerage_Sheet].[Amount].[All]" allUniqueName="[Brokerage_Sheet].[Amount].[All]" dimensionUniqueName="[Brokerage_Sheet]" displayFolder="" count="0" memberValueDatatype="5" unbalanced="0"/>
    <cacheHierarchy uniqueName="[Brokerage_Sheet].[Branch_name]" caption="Branch_name" attribute="1" defaultMemberUniqueName="[Brokerage_Sheet].[Branch_name].[All]" allUniqueName="[Brokerage_Sheet].[Branch_name].[All]" dimensionUniqueName="[Brokerage_Sheet]" displayFolder="" count="0" memberValueDatatype="130" unbalanced="0"/>
    <cacheHierarchy uniqueName="[Brokerage_Sheet].[Client_name]" caption="Client_name" attribute="1" defaultMemberUniqueName="[Brokerage_Sheet].[Client_name].[All]" allUniqueName="[Brokerage_Sheet].[Client_name].[All]" dimensionUniqueName="[Brokerage_Sheet]" displayFolder="" count="0" memberValueDatatype="130" unbalanced="0"/>
    <cacheHierarchy uniqueName="[Brokerage_Sheet].[Exe Name]" caption="Exe Name" attribute="1" defaultMemberUniqueName="[Brokerage_Sheet].[Exe Name].[All]" allUniqueName="[Brokerage_Sheet].[Exe Name].[All]" dimensionUniqueName="[Brokerage_Sheet]" displayFolder="" count="0" memberValueDatatype="130" unbalanced="0"/>
    <cacheHierarchy uniqueName="[Brokerage_Sheet].[Income_class]" caption="Income_class" attribute="1" defaultMemberUniqueName="[Brokerage_Sheet].[Income_class].[All]" allUniqueName="[Brokerage_Sheet].[Income_class].[All]" dimensionUniqueName="[Brokerage_Sheet]" displayFolder="" count="0" memberValueDatatype="130" unbalanced="0"/>
    <cacheHierarchy uniqueName="[Brokerage_Sheet].[Income_due_date]" caption="Income_due_date" attribute="1" time="1" defaultMemberUniqueName="[Brokerage_Sheet].[Income_due_date].[All]" allUniqueName="[Brokerage_Sheet].[Income_due_date].[All]" dimensionUniqueName="[Brokerage_Sheet]" displayFolder="" count="0" memberValueDatatype="7" unbalanced="0"/>
    <cacheHierarchy uniqueName="[Brokerage_Sheet].[lapse_reason]" caption="lapse_reason" attribute="1" defaultMemberUniqueName="[Brokerage_Sheet].[lapse_reason].[All]" allUniqueName="[Brokerage_Sheet].[lapse_reason].[All]" dimensionUniqueName="[Brokerage_Sheet]" displayFolder="" count="0" memberValueDatatype="130" unbalanced="0"/>
    <cacheHierarchy uniqueName="[Brokerage_Sheet].[last_updated_date]" caption="last_updated_date" attribute="1" time="1" defaultMemberUniqueName="[Brokerage_Sheet].[last_updated_date].[All]" allUniqueName="[Brokerage_Sheet].[last_updated_date].[All]" dimensionUniqueName="[Brokerage_Sheet]" displayFolder="" count="0" memberValueDatatype="7" unbalanced="0"/>
    <cacheHierarchy uniqueName="[Brokerage_Sheet].[Policy_end_date]" caption="Policy_end_date" attribute="1" time="1" defaultMemberUniqueName="[Brokerage_Sheet].[Policy_end_date].[All]" allUniqueName="[Brokerage_Sheet].[Policy_end_date].[All]" dimensionUniqueName="[Brokerage_Sheet]" displayFolder="" count="0" memberValueDatatype="7" unbalanced="0"/>
    <cacheHierarchy uniqueName="[Brokerage_Sheet].[Policy_number]" caption="Policy_number" attribute="1" defaultMemberUniqueName="[Brokerage_Sheet].[Policy_number].[All]" allUniqueName="[Brokerage_Sheet].[Policy_number].[All]" dimensionUniqueName="[Brokerage_Sheet]" displayFolder="" count="0" memberValueDatatype="130" unbalanced="0"/>
    <cacheHierarchy uniqueName="[Brokerage_Sheet].[Policy_start_date]" caption="Policy_start_date" attribute="1" time="1" defaultMemberUniqueName="[Brokerage_Sheet].[Policy_start_date].[All]" allUniqueName="[Brokerage_Sheet].[Policy_start_date].[All]" dimensionUniqueName="[Brokerage_Sheet]" displayFolder="" count="0" memberValueDatatype="7" unbalanced="0"/>
    <cacheHierarchy uniqueName="[Brokerage_Sheet].[Policy_status]" caption="Policy_status" attribute="1" defaultMemberUniqueName="[Brokerage_Sheet].[Policy_status].[All]" allUniqueName="[Brokerage_Sheet].[Policy_status].[All]" dimensionUniqueName="[Brokerage_Sheet]" displayFolder="" count="0" memberValueDatatype="130" unbalanced="0"/>
    <cacheHierarchy uniqueName="[Brokerage_Sheet].[Product_group]" caption="Product_group" attribute="1" defaultMemberUniqueName="[Brokerage_Sheet].[Product_group].[All]" allUniqueName="[Brokerage_Sheet].[Product_group].[All]" dimensionUniqueName="[Brokerage_Sheet]" displayFolder="" count="0" memberValueDatatype="130" unbalanced="0"/>
    <cacheHierarchy uniqueName="[Brokerage_Sheet].[Renewal_status]" caption="Renewal_status" attribute="1" defaultMemberUniqueName="[Brokerage_Sheet].[Renewal_status].[All]" allUniqueName="[Brokerage_Sheet].[Renewal_status].[All]" dimensionUniqueName="[Brokerage_Sheet]" displayFolder="" count="0" memberValueDatatype="130" unbalanced="0"/>
    <cacheHierarchy uniqueName="[Brokerage_Sheet].[Revenue_transaction_type]" caption="Revenue_transaction_type" attribute="1" defaultMemberUniqueName="[Brokerage_Sheet].[Revenue_transaction_type].[All]" allUniqueName="[Brokerage_Sheet].[Revenue_transaction_type].[All]" dimensionUniqueName="[Brokerage_Sheet]" displayFolder="" count="0" memberValueDatatype="130" unbalanced="0"/>
    <cacheHierarchy uniqueName="[Brokerage_Sheet].[Solution_group]" caption="Solution_group" attribute="1" defaultMemberUniqueName="[Brokerage_Sheet].[Solution_group].[All]" allUniqueName="[Brokerage_Sheet].[Solution_group].[All]" dimensionUniqueName="[Brokerage_Sheet]" displayFolder="" count="0" memberValueDatatype="130" unbalanced="0"/>
    <cacheHierarchy uniqueName="[Budget_Sheet].[Account Exe ID]" caption="Account Exe ID" attribute="1" defaultMemberUniqueName="[Budget_Sheet].[Account Exe ID].[All]" allUniqueName="[Budget_Sheet].[Account Exe ID].[All]" dimensionUniqueName="[Budget_Sheet]" displayFolder="" count="0" memberValueDatatype="5" unbalanced="0"/>
    <cacheHierarchy uniqueName="[Budget_Sheet].[Branch]" caption="Branch" attribute="1" defaultMemberUniqueName="[Budget_Sheet].[Branch].[All]" allUniqueName="[Budget_Sheet].[Branch].[All]" dimensionUniqueName="[Budget_Sheet]" displayFolder="" count="0" memberValueDatatype="130" unbalanced="0"/>
    <cacheHierarchy uniqueName="[Budget_Sheet].[Cross sell bugdet]" caption="Cross sell bugdet" attribute="1" defaultMemberUniqueName="[Budget_Sheet].[Cross sell bugdet].[All]" allUniqueName="[Budget_Sheet].[Cross sell bugdet].[All]" dimensionUniqueName="[Budget_Sheet]" displayFolder="" count="0" memberValueDatatype="5" unbalanced="0"/>
    <cacheHierarchy uniqueName="[Budget_Sheet].[Employee Name]" caption="Employee Name" attribute="1" defaultMemberUniqueName="[Budget_Sheet].[Employee Name].[All]" allUniqueName="[Budget_Sheet].[Employee Name].[All]" dimensionUniqueName="[Budget_Sheet]" displayFolder="" count="2" memberValueDatatype="130" unbalanced="0">
      <fieldsUsage count="2">
        <fieldUsage x="-1"/>
        <fieldUsage x="5"/>
      </fieldsUsage>
    </cacheHierarchy>
    <cacheHierarchy uniqueName="[Budget_Sheet].[New Budget]" caption="New Budget" attribute="1" defaultMemberUniqueName="[Budget_Sheet].[New Budget].[All]" allUniqueName="[Budget_Sheet].[New Budget].[All]" dimensionUniqueName="[Budget_Sheet]" displayFolder="" count="0" memberValueDatatype="5" unbalanced="0"/>
    <cacheHierarchy uniqueName="[Budget_Sheet].[New Role2]" caption="New Role2" attribute="1" defaultMemberUniqueName="[Budget_Sheet].[New Role2].[All]" allUniqueName="[Budget_Sheet].[New Role2].[All]" dimensionUniqueName="[Budget_Sheet]" displayFolder="" count="0" memberValueDatatype="130" unbalanced="0"/>
    <cacheHierarchy uniqueName="[Budget_Sheet].[Renewal Budget]" caption="Renewal Budget" attribute="1" defaultMemberUniqueName="[Budget_Sheet].[Renewal Budget].[All]" allUniqueName="[Budget_Sheet].[Renewal Budget].[All]" dimensionUniqueName="[Budget_Sheet]" displayFolder="" count="0" memberValueDatatype="5" unbalanced="0"/>
    <cacheHierarchy uniqueName="[Fees].[Account Exe ID]" caption="Account Exe ID" attribute="1" defaultMemberUniqueName="[Fees].[Account Exe ID].[All]" allUniqueName="[Fees].[Account Exe ID].[All]" dimensionUniqueName="[Fees]" displayFolder="" count="0" memberValueDatatype="5"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5" unbalanced="0"/>
    <cacheHierarchy uniqueName="[Fees].[Branch_name]" caption="Branch_name" attribute="1" defaultMemberUniqueName="[Fees].[Branch_name].[All]" allUniqueName="[Fees].[Branch_name].[All]" dimensionUniqueName="[Fee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Income_class].[Income_class]" caption="Income_class" attribute="1" defaultMemberUniqueName="[Income_class].[Income_class].[All]" allUniqueName="[Income_class].[Income_class].[All]" dimensionUniqueName="[Income_class]" displayFolder="" count="2" memberValueDatatype="130" unbalanced="0">
      <fieldsUsage count="2">
        <fieldUsage x="-1"/>
        <fieldUsage x="1"/>
      </fieldsUsage>
    </cacheHierarchy>
    <cacheHierarchy uniqueName="[Invoice_Sheet].[Account Exe ID]" caption="Account Exe ID" attribute="1" defaultMemberUniqueName="[Invoice_Sheet].[Account Exe ID].[All]" allUniqueName="[Invoice_Sheet].[Account Exe ID].[All]" dimensionUniqueName="[Invoice_Sheet]" displayFolder="" count="2" memberValueDatatype="130" unbalanced="0">
      <fieldsUsage count="2">
        <fieldUsage x="-1"/>
        <fieldUsage x="2"/>
      </fieldsUsage>
    </cacheHierarchy>
    <cacheHierarchy uniqueName="[Invoice_Sheet].[Account Executive]" caption="Account Executive" attribute="1" defaultMemberUniqueName="[Invoice_Sheet].[Account Executive].[All]" allUniqueName="[Invoice_Sheet].[Account Executive].[All]" dimensionUniqueName="[Invoice_Sheet]" displayFolder="" count="0" memberValueDatatype="130" unbalanced="0"/>
    <cacheHierarchy uniqueName="[Invoice_Sheet].[Amount]" caption="Amount" attribute="1" defaultMemberUniqueName="[Invoice_Sheet].[Amount].[All]" allUniqueName="[Invoice_Sheet].[Amount].[All]" dimensionUniqueName="[Invoice_Sheet]" displayFolder="" count="0" memberValueDatatype="5" unbalanced="0"/>
    <cacheHierarchy uniqueName="[Invoice_Sheet].[Branch_name]" caption="Branch_name" attribute="1" defaultMemberUniqueName="[Invoice_Sheet].[Branch_name].[All]" allUniqueName="[Invoice_Sheet].[Branch_name].[All]" dimensionUniqueName="[Invoice_Sheet]" displayFolder="" count="0" memberValueDatatype="130" unbalanced="0"/>
    <cacheHierarchy uniqueName="[Invoice_Sheet].[Client_name]" caption="Client_name" attribute="1" defaultMemberUniqueName="[Invoice_Sheet].[Client_name].[All]" allUniqueName="[Invoice_Sheet].[Client_name].[All]" dimensionUniqueName="[Invoice_Sheet]" displayFolder="" count="0" memberValueDatatype="130" unbalanced="0"/>
    <cacheHierarchy uniqueName="[Invoice_Sheet].[Income_class]" caption="Income_class" attribute="1" defaultMemberUniqueName="[Invoice_Sheet].[Income_class].[All]" allUniqueName="[Invoice_Sheet].[Income_class].[All]" dimensionUniqueName="[Invoice_Sheet]" displayFolder="" count="2" memberValueDatatype="130" unbalanced="0">
      <fieldsUsage count="2">
        <fieldUsage x="-1"/>
        <fieldUsage x="0"/>
      </fieldsUsage>
    </cacheHierarchy>
    <cacheHierarchy uniqueName="[Invoice_Sheet].[Income_due_date]" caption="Income_due_date" attribute="1" time="1" defaultMemberUniqueName="[Invoice_Sheet].[Income_due_date].[All]" allUniqueName="[Invoice_Sheet].[Income_due_date].[All]" dimensionUniqueName="[Invoice_Sheet]" displayFolder="" count="0" memberValueDatatype="7" unbalanced="0"/>
    <cacheHierarchy uniqueName="[Invoice_Sheet].[Invoice_date]" caption="Invoice_date" attribute="1" time="1" defaultMemberUniqueName="[Invoice_Sheet].[Invoice_date].[All]" allUniqueName="[Invoice_Sheet].[Invoice_date].[All]" dimensionUniqueName="[Invoice_Sheet]" displayFolder="" count="0" memberValueDatatype="7" unbalanced="0"/>
    <cacheHierarchy uniqueName="[Invoice_Sheet].[Invoice_number]" caption="Invoice_number" attribute="1" defaultMemberUniqueName="[Invoice_Sheet].[Invoice_number].[All]" allUniqueName="[Invoice_Sheet].[Invoice_number].[All]" dimensionUniqueName="[Invoice_Sheet]" displayFolder="" count="0" memberValueDatatype="5" unbalanced="0"/>
    <cacheHierarchy uniqueName="[Invoice_Sheet].[Policy_number]" caption="Policy_number" attribute="1" defaultMemberUniqueName="[Invoice_Sheet].[Policy_number].[All]" allUniqueName="[Invoice_Sheet].[Policy_number].[All]" dimensionUniqueName="[Invoice_Sheet]" displayFolder="" count="0" memberValueDatatype="130" unbalanced="0"/>
    <cacheHierarchy uniqueName="[Invoice_Sheet].[Revenue_transaction_type]" caption="Revenue_transaction_type" attribute="1" defaultMemberUniqueName="[Invoice_Sheet].[Revenue_transaction_type].[All]" allUniqueName="[Invoice_Sheet].[Revenue_transaction_type].[All]" dimensionUniqueName="[Invoice_Sheet]" displayFolder="" count="0" memberValueDatatype="130" unbalanced="0"/>
    <cacheHierarchy uniqueName="[Invoice_Sheet].[Solution_group]" caption="Solution_group" attribute="1" defaultMemberUniqueName="[Invoice_Sheet].[Solution_group].[All]" allUniqueName="[Invoice_Sheet].[Solution_group].[All]" dimensionUniqueName="[Invoice_Sheet]"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5"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Opportunity_Sheet].[Account Exe ID]" caption="Account Exe ID" attribute="1" defaultMemberUniqueName="[Opportunity_Sheet].[Account Exe ID].[All]" allUniqueName="[Opportunity_Sheet].[Account Exe ID].[All]" dimensionUniqueName="[Opportunity_Sheet]" displayFolder="" count="0" memberValueDatatype="5" unbalanced="0"/>
    <cacheHierarchy uniqueName="[Opportunity_Sheet].[Account Executive]" caption="Account Executive" attribute="1" defaultMemberUniqueName="[Opportunity_Sheet].[Account Executive].[All]" allUniqueName="[Opportunity_Sheet].[Account Executive].[All]" dimensionUniqueName="[Opportunity_Sheet]" displayFolder="" count="0" memberValueDatatype="130" unbalanced="0"/>
    <cacheHierarchy uniqueName="[Opportunity_Sheet].[Branch]" caption="Branch" attribute="1" defaultMemberUniqueName="[Opportunity_Sheet].[Branch].[All]" allUniqueName="[Opportunity_Sheet].[Branch].[All]" dimensionUniqueName="[Opportunity_Sheet]" displayFolder="" count="0" memberValueDatatype="130" unbalanced="0"/>
    <cacheHierarchy uniqueName="[Opportunity_Sheet].[Closing_date]" caption="Closing_date" attribute="1" time="1" defaultMemberUniqueName="[Opportunity_Sheet].[Closing_date].[All]" allUniqueName="[Opportunity_Sheet].[Closing_date].[All]" dimensionUniqueName="[Opportunity_Sheet]" displayFolder="" count="0" memberValueDatatype="7" unbalanced="0"/>
    <cacheHierarchy uniqueName="[Opportunity_Sheet].[Opportunity_id]" caption="Opportunity_id" attribute="1" defaultMemberUniqueName="[Opportunity_Sheet].[Opportunity_id].[All]" allUniqueName="[Opportunity_Sheet].[Opportunity_id].[All]" dimensionUniqueName="[Opportunity_Sheet]" displayFolder="" count="0" memberValueDatatype="130" unbalanced="0"/>
    <cacheHierarchy uniqueName="[Opportunity_Sheet].[Opportunity_name]" caption="Opportunity_name" attribute="1" defaultMemberUniqueName="[Opportunity_Sheet].[Opportunity_name].[All]" allUniqueName="[Opportunity_Sheet].[Opportunity_name].[All]" dimensionUniqueName="[Opportunity_Sheet]" displayFolder="" count="0" memberValueDatatype="130" unbalanced="0"/>
    <cacheHierarchy uniqueName="[Opportunity_Sheet].[Premium_amount]" caption="Premium_amount" attribute="1" defaultMemberUniqueName="[Opportunity_Sheet].[Premium_amount].[All]" allUniqueName="[Opportunity_Sheet].[Premium_amount].[All]" dimensionUniqueName="[Opportunity_Sheet]" displayFolder="" count="0" memberValueDatatype="5" unbalanced="0"/>
    <cacheHierarchy uniqueName="[Opportunity_Sheet].[Product_group]" caption="Product_group" attribute="1" defaultMemberUniqueName="[Opportunity_Sheet].[Product_group].[All]" allUniqueName="[Opportunity_Sheet].[Product_group].[All]" dimensionUniqueName="[Opportunity_Sheet]" displayFolder="" count="0" memberValueDatatype="130" unbalanced="0"/>
    <cacheHierarchy uniqueName="[Opportunity_Sheet].[Product_sub_group]" caption="Product_sub_group" attribute="1" defaultMemberUniqueName="[Opportunity_Sheet].[Product_sub_group].[All]" allUniqueName="[Opportunity_Sheet].[Product_sub_group].[All]" dimensionUniqueName="[Opportunity_Sheet]" displayFolder="" count="0" memberValueDatatype="130" unbalanced="0"/>
    <cacheHierarchy uniqueName="[Opportunity_Sheet].[Revenue_amount]" caption="Revenue_amount" attribute="1" defaultMemberUniqueName="[Opportunity_Sheet].[Revenue_amount].[All]" allUniqueName="[Opportunity_Sheet].[Revenue_amount].[All]" dimensionUniqueName="[Opportunity_Sheet]" displayFolder="" count="0" memberValueDatatype="5" unbalanced="0"/>
    <cacheHierarchy uniqueName="[Opportunity_Sheet].[Risk_details]" caption="Risk_details" attribute="1" defaultMemberUniqueName="[Opportunity_Sheet].[Risk_details].[All]" allUniqueName="[Opportunity_Sheet].[Risk_details].[All]" dimensionUniqueName="[Opportunity_Sheet]" displayFolder="" count="0" memberValueDatatype="130" unbalanced="0"/>
    <cacheHierarchy uniqueName="[Opportunity_Sheet].[Specialty]" caption="Specialty" attribute="1" defaultMemberUniqueName="[Opportunity_Sheet].[Specialty].[All]" allUniqueName="[Opportunity_Sheet].[Specialty].[All]" dimensionUniqueName="[Opportunity_Sheet]" displayFolder="" count="0" memberValueDatatype="130" unbalanced="0"/>
    <cacheHierarchy uniqueName="[Opportunity_Sheet].[Stage]" caption="Stage" attribute="1" defaultMemberUniqueName="[Opportunity_Sheet].[Stage].[All]" allUniqueName="[Opportunity_Sheet].[Stage].[All]" dimensionUniqueName="[Opportunity_Sheet]" displayFolder="" count="2" memberValueDatatype="130" unbalanced="0">
      <fieldsUsage count="2">
        <fieldUsage x="-1"/>
        <fieldUsage x="3"/>
      </fieldsUsage>
    </cacheHierarchy>
    <cacheHierarchy uniqueName="[Acnt_id_reference].[Account Exe ID]" caption="Account Exe ID" attribute="1" defaultMemberUniqueName="[Acnt_id_reference].[Account Exe ID].[All]" allUniqueName="[Acnt_id_reference].[Account Exe ID].[All]" dimensionUniqueName="[Acnt_id_reference]" displayFolder="" count="0" memberValueDatatype="5" unbalanced="0" hidden="1"/>
    <cacheHierarchy uniqueName="[Acnt_id_reference].[Employee Name]" caption="Employee Name" attribute="1" defaultMemberUniqueName="[Acnt_id_reference].[Employee Name].[All]" allUniqueName="[Acnt_id_reference].[Employee Name].[All]" dimensionUniqueName="[Acnt_id_reference]" displayFolder="" count="0" memberValueDatatype="13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Achived_amount]" caption="Achived_amount" measure="1" displayFolder="" measureGroup="Invoice_Sheet" count="0"/>
    <cacheHierarchy uniqueName="[Measures].[Invoice_amount]" caption="Invoice_amount" measure="1" displayFolder="" measureGroup="Invoice_Sheet" count="0"/>
    <cacheHierarchy uniqueName="[Measures].[__XL_Count Budget_Sheet]" caption="__XL_Count Budget_Sheet" measure="1" displayFolder="" measureGroup="Budget_Sheet" count="0" hidden="1"/>
    <cacheHierarchy uniqueName="[Measures].[__XL_Count Acnt_id_reference]" caption="__XL_Count Acnt_id_reference" measure="1" displayFolder="" measureGroup="Acnt_id_reference" count="0" hidden="1"/>
    <cacheHierarchy uniqueName="[Measures].[__XL_Count Invoice_Sheet]" caption="__XL_Count Invoice_Sheet" measure="1" displayFolder="" measureGroup="Invoice_Sheet" count="0" hidden="1"/>
    <cacheHierarchy uniqueName="[Measures].[__XL_Count Opportunity_Sheet]" caption="__XL_Count Opportunity_Sheet" measure="1" displayFolder="" measureGroup="Opportunity_Sheet" count="0" hidden="1"/>
    <cacheHierarchy uniqueName="[Measures].[__XL_Count meeting_list_202001231041]" caption="__XL_Count meeting_list_202001231041" measure="1" displayFolder="" measureGroup="meeting_list_202001231041" count="0" hidden="1"/>
    <cacheHierarchy uniqueName="[Measures].[__XL_Count Brokerage_Sheet]" caption="__XL_Count Brokerage_Sheet" measure="1" displayFolder="" measureGroup="Brokerage_Sheet" count="0" hidden="1"/>
    <cacheHierarchy uniqueName="[Measures].[__XL_Count Fees]" caption="__XL_Count Fees" measure="1" displayFolder="" measureGroup="Fees" count="0" hidden="1"/>
    <cacheHierarchy uniqueName="[Measures].[__XL_Count Income_class]" caption="__XL_Count Income_class" measure="1" displayFolder="" measureGroup="Income_class" count="0" hidden="1"/>
    <cacheHierarchy uniqueName="[Measures].[__No measures defined]" caption="__No measures defined" measure="1" displayFolder="" count="0" hidden="1"/>
    <cacheHierarchy uniqueName="[Measures].[Sum of Cross sell bugdet]" caption="Sum of Cross sell bugdet" measure="1" displayFolder="" measureGroup="Budget_Sheet" count="0" hidden="1">
      <extLst>
        <ext xmlns:x15="http://schemas.microsoft.com/office/spreadsheetml/2010/11/main" uri="{B97F6D7D-B522-45F9-BDA1-12C45D357490}">
          <x15:cacheHierarchy aggregatedColumn="19"/>
        </ext>
      </extLst>
    </cacheHierarchy>
    <cacheHierarchy uniqueName="[Measures].[Sum of New Budget]" caption="Sum of New Budget" measure="1" displayFolder="" measureGroup="Budget_Sheet"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Invoice_Sheet" count="0" hidden="1">
      <extLst>
        <ext xmlns:x15="http://schemas.microsoft.com/office/spreadsheetml/2010/11/main" uri="{B97F6D7D-B522-45F9-BDA1-12C45D357490}">
          <x15:cacheHierarchy aggregatedColumn="36"/>
        </ext>
      </extLst>
    </cacheHierarchy>
    <cacheHierarchy uniqueName="[Measures].[Sum of Renewal Budget]" caption="Sum of Renewal Budget" measure="1" displayFolder="" measureGroup="Budget_Sheet" count="0" hidden="1">
      <extLst>
        <ext xmlns:x15="http://schemas.microsoft.com/office/spreadsheetml/2010/11/main" uri="{B97F6D7D-B522-45F9-BDA1-12C45D357490}">
          <x15:cacheHierarchy aggregatedColumn="23"/>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Count of Account Exe ID]" caption="Count of Account Exe ID"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Sheet" count="0" hidden="1">
      <extLst>
        <ext xmlns:x15="http://schemas.microsoft.com/office/spreadsheetml/2010/11/main" uri="{B97F6D7D-B522-45F9-BDA1-12C45D357490}">
          <x15:cacheHierarchy aggregatedColumn="42"/>
        </ext>
      </extLst>
    </cacheHierarchy>
    <cacheHierarchy uniqueName="[Measures].[Count of Invoice_number]" caption="Count of Invoice_number" measure="1" displayFolder="" measureGroup="Invoice_Sheet" count="0" hidden="1">
      <extLst>
        <ext xmlns:x15="http://schemas.microsoft.com/office/spreadsheetml/2010/11/main" uri="{B97F6D7D-B522-45F9-BDA1-12C45D357490}">
          <x15:cacheHierarchy aggregatedColumn="42"/>
        </ext>
      </extLst>
    </cacheHierarchy>
    <cacheHierarchy uniqueName="[Measures].[Sum of Revenue_amount]" caption="Sum of Revenue_amount" measure="1" displayFolder="" measureGroup="Opportunity_Sheet" count="0" oneField="1" hidden="1">
      <fieldsUsage count="1">
        <fieldUsage x="4"/>
      </fieldsUsage>
      <extLst>
        <ext xmlns:x15="http://schemas.microsoft.com/office/spreadsheetml/2010/11/main" uri="{B97F6D7D-B522-45F9-BDA1-12C45D357490}">
          <x15:cacheHierarchy aggregatedColumn="63"/>
        </ext>
      </extLst>
    </cacheHierarchy>
    <cacheHierarchy uniqueName="[Measures].[Count of Account Executive]" caption="Count of Account Executive" measure="1" displayFolder="" measureGroup="Invoice_Sheet" count="0" hidden="1">
      <extLst>
        <ext xmlns:x15="http://schemas.microsoft.com/office/spreadsheetml/2010/11/main" uri="{B97F6D7D-B522-45F9-BDA1-12C45D357490}">
          <x15:cacheHierarchy aggregatedColumn="35"/>
        </ext>
      </extLst>
    </cacheHierarchy>
    <cacheHierarchy uniqueName="[Measures].[Count of Account Exe ID 2]" caption="Count of Account Exe ID 2" measure="1" displayFolder="" measureGroup="Invoice_Sheet" count="0" hidden="1">
      <extLst>
        <ext xmlns:x15="http://schemas.microsoft.com/office/spreadsheetml/2010/11/main" uri="{B97F6D7D-B522-45F9-BDA1-12C45D357490}">
          <x15:cacheHierarchy aggregatedColumn="34"/>
        </ext>
      </extLst>
    </cacheHierarchy>
  </cacheHierarchies>
  <kpis count="0"/>
  <dimensions count="8">
    <dimension name="Brokerage_Sheet" uniqueName="[Brokerage_Sheet]" caption="Brokerage_Sheet"/>
    <dimension name="Budget_Sheet" uniqueName="[Budget_Sheet]" caption="Budget_Sheet"/>
    <dimension name="Fees" uniqueName="[Fees]" caption="Fees"/>
    <dimension name="Income_class" uniqueName="[Income_class]" caption="Income_class"/>
    <dimension name="Invoice_Sheet" uniqueName="[Invoice_Sheet]" caption="Invoice_Sheet"/>
    <dimension measure="1" name="Measures" uniqueName="[Measures]" caption="Measures"/>
    <dimension name="meeting_list_202001231041" uniqueName="[meeting_list_202001231041]" caption="meeting_list_202001231041"/>
    <dimension name="Opportunity_Sheet" uniqueName="[Opportunity_Sheet]" caption="Opportunity_Sheet"/>
  </dimensions>
  <measureGroups count="8">
    <measureGroup name="Acnt_id_reference" caption="Acnt_id_reference"/>
    <measureGroup name="Brokerage_Sheet" caption="Brokerage_Sheet"/>
    <measureGroup name="Budget_Sheet" caption="Budget_Sheet"/>
    <measureGroup name="Fees" caption="Fees"/>
    <measureGroup name="Income_class" caption="Income_class"/>
    <measureGroup name="Invoice_Sheet" caption="Invoice_Sheet"/>
    <measureGroup name="meeting_list_202001231041" caption="meeting_list_202001231041"/>
    <measureGroup name="Opportunity_Sheet" caption="Opportunity_Sheet"/>
  </measureGroups>
  <maps count="15">
    <map measureGroup="1" dimension="0"/>
    <map measureGroup="1" dimension="1"/>
    <map measureGroup="1" dimension="3"/>
    <map measureGroup="2" dimension="1"/>
    <map measureGroup="3" dimension="1"/>
    <map measureGroup="3" dimension="2"/>
    <map measureGroup="3" dimension="3"/>
    <map measureGroup="4" dimension="3"/>
    <map measureGroup="5" dimension="1"/>
    <map measureGroup="5" dimension="3"/>
    <map measureGroup="5" dimension="4"/>
    <map measureGroup="6" dimension="1"/>
    <map measureGroup="6" dimension="6"/>
    <map measureGroup="7" dimension="1"/>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Dhotre" refreshedDate="45584.873171180552" createdVersion="5" refreshedVersion="8" minRefreshableVersion="3" recordCount="0" supportSubquery="1" supportAdvancedDrill="1" xr:uid="{FDF6D169-3EC6-4587-8792-AEBAE3F6CE9B}">
  <cacheSource type="external" connectionId="8"/>
  <cacheFields count="6">
    <cacheField name="[Invoice_Sheet].[Income_class].[Income_class]" caption="Income_class" numFmtId="0" hierarchy="39" level="1">
      <sharedItems count="1">
        <s v="Renewal"/>
      </sharedItems>
    </cacheField>
    <cacheField name="[Income_class].[Income_class].[Income_class]" caption="Income_class" numFmtId="0" hierarchy="33" level="1">
      <sharedItems count="1">
        <s v="Renewal"/>
      </sharedItems>
      <extLst>
        <ext xmlns:x15="http://schemas.microsoft.com/office/spreadsheetml/2010/11/main" uri="{4F2E5C28-24EA-4eb8-9CBF-B6C8F9C3D259}">
          <x15:cachedUniqueNames>
            <x15:cachedUniqueName index="0" name="[Income_class].[Income_class].&amp;[Renewal]"/>
          </x15:cachedUniqueNames>
        </ext>
      </extLst>
    </cacheField>
    <cacheField name="[Invoice_Sheet].[Account Exe ID].[Account Exe ID]" caption="Account Exe ID" numFmtId="0" hierarchy="34" level="1">
      <sharedItems count="5">
        <s v="1"/>
        <s v="10"/>
        <s v="13"/>
        <s v="2"/>
        <s v="3"/>
      </sharedItems>
      <extLst>
        <ext xmlns:x15="http://schemas.microsoft.com/office/spreadsheetml/2010/11/main" uri="{4F2E5C28-24EA-4eb8-9CBF-B6C8F9C3D259}">
          <x15:cachedUniqueNames>
            <x15:cachedUniqueName index="0" name="[Invoice_Sheet].[Account Exe ID].&amp;[1]"/>
            <x15:cachedUniqueName index="1" name="[Invoice_Sheet].[Account Exe ID].&amp;[10]"/>
            <x15:cachedUniqueName index="2" name="[Invoice_Sheet].[Account Exe ID].&amp;[13]"/>
            <x15:cachedUniqueName index="3" name="[Invoice_Sheet].[Account Exe ID].&amp;[2]"/>
            <x15:cachedUniqueName index="4" name="[Invoice_Sheet].[Account Exe ID].&amp;[3]"/>
          </x15:cachedUniqueNames>
        </ext>
      </extLst>
    </cacheField>
    <cacheField name="[Measures].[Sum of Revenue_amount]" caption="Sum of Revenue_amount" numFmtId="0" hierarchy="89" level="32767"/>
    <cacheField name="[Opportunity_Sheet].[Opportunity_name].[Opportunity_name]" caption="Opportunity_name" numFmtId="0" hierarchy="59" level="1">
      <sharedItems count="5">
        <s v="BE-Mega policy"/>
        <s v="CVP GMC"/>
        <s v="DB -Mega Policy"/>
        <s v="EL-Group Mediclaim"/>
        <s v="Fire"/>
      </sharedItems>
      <extLst>
        <ext xmlns:x15="http://schemas.microsoft.com/office/spreadsheetml/2010/11/main" uri="{4F2E5C28-24EA-4eb8-9CBF-B6C8F9C3D259}">
          <x15:cachedUniqueNames>
            <x15:cachedUniqueName index="0" name="[Opportunity_Sheet].[Opportunity_name].&amp;[BE-Mega policy]"/>
            <x15:cachedUniqueName index="1" name="[Opportunity_Sheet].[Opportunity_name].&amp;[CVP GMC]"/>
            <x15:cachedUniqueName index="2" name="[Opportunity_Sheet].[Opportunity_name].&amp;[DB -Mega Policy]"/>
            <x15:cachedUniqueName index="3" name="[Opportunity_Sheet].[Opportunity_name].&amp;[EL-Group Mediclaim]"/>
            <x15:cachedUniqueName index="4" name="[Opportunity_Sheet].[Opportunity_name].&amp;[Fire]"/>
          </x15:cachedUniqueNames>
        </ext>
      </extLst>
    </cacheField>
    <cacheField name="[Budget_Sheet].[Employee Name].[Employee Name]" caption="Employee Name" numFmtId="0" hierarchy="20" level="1">
      <sharedItems containsSemiMixedTypes="0" containsNonDate="0" containsString="0"/>
    </cacheField>
  </cacheFields>
  <cacheHierarchies count="92">
    <cacheHierarchy uniqueName="[Brokerage_Sheet].[Account Exe ID]" caption="Account Exe ID" attribute="1" defaultMemberUniqueName="[Brokerage_Sheet].[Account Exe ID].[All]" allUniqueName="[Brokerage_Sheet].[Account Exe ID].[All]" dimensionUniqueName="[Brokerage_Sheet]" displayFolder="" count="0" memberValueDatatype="5" unbalanced="0"/>
    <cacheHierarchy uniqueName="[Brokerage_Sheet].[Amount]" caption="Amount" attribute="1" defaultMemberUniqueName="[Brokerage_Sheet].[Amount].[All]" allUniqueName="[Brokerage_Sheet].[Amount].[All]" dimensionUniqueName="[Brokerage_Sheet]" displayFolder="" count="0" memberValueDatatype="5" unbalanced="0"/>
    <cacheHierarchy uniqueName="[Brokerage_Sheet].[Branch_name]" caption="Branch_name" attribute="1" defaultMemberUniqueName="[Brokerage_Sheet].[Branch_name].[All]" allUniqueName="[Brokerage_Sheet].[Branch_name].[All]" dimensionUniqueName="[Brokerage_Sheet]" displayFolder="" count="0" memberValueDatatype="130" unbalanced="0"/>
    <cacheHierarchy uniqueName="[Brokerage_Sheet].[Client_name]" caption="Client_name" attribute="1" defaultMemberUniqueName="[Brokerage_Sheet].[Client_name].[All]" allUniqueName="[Brokerage_Sheet].[Client_name].[All]" dimensionUniqueName="[Brokerage_Sheet]" displayFolder="" count="0" memberValueDatatype="130" unbalanced="0"/>
    <cacheHierarchy uniqueName="[Brokerage_Sheet].[Exe Name]" caption="Exe Name" attribute="1" defaultMemberUniqueName="[Brokerage_Sheet].[Exe Name].[All]" allUniqueName="[Brokerage_Sheet].[Exe Name].[All]" dimensionUniqueName="[Brokerage_Sheet]" displayFolder="" count="0" memberValueDatatype="130" unbalanced="0"/>
    <cacheHierarchy uniqueName="[Brokerage_Sheet].[Income_class]" caption="Income_class" attribute="1" defaultMemberUniqueName="[Brokerage_Sheet].[Income_class].[All]" allUniqueName="[Brokerage_Sheet].[Income_class].[All]" dimensionUniqueName="[Brokerage_Sheet]" displayFolder="" count="0" memberValueDatatype="130" unbalanced="0"/>
    <cacheHierarchy uniqueName="[Brokerage_Sheet].[Income_due_date]" caption="Income_due_date" attribute="1" time="1" defaultMemberUniqueName="[Brokerage_Sheet].[Income_due_date].[All]" allUniqueName="[Brokerage_Sheet].[Income_due_date].[All]" dimensionUniqueName="[Brokerage_Sheet]" displayFolder="" count="0" memberValueDatatype="7" unbalanced="0"/>
    <cacheHierarchy uniqueName="[Brokerage_Sheet].[lapse_reason]" caption="lapse_reason" attribute="1" defaultMemberUniqueName="[Brokerage_Sheet].[lapse_reason].[All]" allUniqueName="[Brokerage_Sheet].[lapse_reason].[All]" dimensionUniqueName="[Brokerage_Sheet]" displayFolder="" count="0" memberValueDatatype="130" unbalanced="0"/>
    <cacheHierarchy uniqueName="[Brokerage_Sheet].[last_updated_date]" caption="last_updated_date" attribute="1" time="1" defaultMemberUniqueName="[Brokerage_Sheet].[last_updated_date].[All]" allUniqueName="[Brokerage_Sheet].[last_updated_date].[All]" dimensionUniqueName="[Brokerage_Sheet]" displayFolder="" count="0" memberValueDatatype="7" unbalanced="0"/>
    <cacheHierarchy uniqueName="[Brokerage_Sheet].[Policy_end_date]" caption="Policy_end_date" attribute="1" time="1" defaultMemberUniqueName="[Brokerage_Sheet].[Policy_end_date].[All]" allUniqueName="[Brokerage_Sheet].[Policy_end_date].[All]" dimensionUniqueName="[Brokerage_Sheet]" displayFolder="" count="0" memberValueDatatype="7" unbalanced="0"/>
    <cacheHierarchy uniqueName="[Brokerage_Sheet].[Policy_number]" caption="Policy_number" attribute="1" defaultMemberUniqueName="[Brokerage_Sheet].[Policy_number].[All]" allUniqueName="[Brokerage_Sheet].[Policy_number].[All]" dimensionUniqueName="[Brokerage_Sheet]" displayFolder="" count="0" memberValueDatatype="130" unbalanced="0"/>
    <cacheHierarchy uniqueName="[Brokerage_Sheet].[Policy_start_date]" caption="Policy_start_date" attribute="1" time="1" defaultMemberUniqueName="[Brokerage_Sheet].[Policy_start_date].[All]" allUniqueName="[Brokerage_Sheet].[Policy_start_date].[All]" dimensionUniqueName="[Brokerage_Sheet]" displayFolder="" count="0" memberValueDatatype="7" unbalanced="0"/>
    <cacheHierarchy uniqueName="[Brokerage_Sheet].[Policy_status]" caption="Policy_status" attribute="1" defaultMemberUniqueName="[Brokerage_Sheet].[Policy_status].[All]" allUniqueName="[Brokerage_Sheet].[Policy_status].[All]" dimensionUniqueName="[Brokerage_Sheet]" displayFolder="" count="0" memberValueDatatype="130" unbalanced="0"/>
    <cacheHierarchy uniqueName="[Brokerage_Sheet].[Product_group]" caption="Product_group" attribute="1" defaultMemberUniqueName="[Brokerage_Sheet].[Product_group].[All]" allUniqueName="[Brokerage_Sheet].[Product_group].[All]" dimensionUniqueName="[Brokerage_Sheet]" displayFolder="" count="0" memberValueDatatype="130" unbalanced="0"/>
    <cacheHierarchy uniqueName="[Brokerage_Sheet].[Renewal_status]" caption="Renewal_status" attribute="1" defaultMemberUniqueName="[Brokerage_Sheet].[Renewal_status].[All]" allUniqueName="[Brokerage_Sheet].[Renewal_status].[All]" dimensionUniqueName="[Brokerage_Sheet]" displayFolder="" count="0" memberValueDatatype="130" unbalanced="0"/>
    <cacheHierarchy uniqueName="[Brokerage_Sheet].[Revenue_transaction_type]" caption="Revenue_transaction_type" attribute="1" defaultMemberUniqueName="[Brokerage_Sheet].[Revenue_transaction_type].[All]" allUniqueName="[Brokerage_Sheet].[Revenue_transaction_type].[All]" dimensionUniqueName="[Brokerage_Sheet]" displayFolder="" count="0" memberValueDatatype="130" unbalanced="0"/>
    <cacheHierarchy uniqueName="[Brokerage_Sheet].[Solution_group]" caption="Solution_group" attribute="1" defaultMemberUniqueName="[Brokerage_Sheet].[Solution_group].[All]" allUniqueName="[Brokerage_Sheet].[Solution_group].[All]" dimensionUniqueName="[Brokerage_Sheet]" displayFolder="" count="0" memberValueDatatype="130" unbalanced="0"/>
    <cacheHierarchy uniqueName="[Budget_Sheet].[Account Exe ID]" caption="Account Exe ID" attribute="1" defaultMemberUniqueName="[Budget_Sheet].[Account Exe ID].[All]" allUniqueName="[Budget_Sheet].[Account Exe ID].[All]" dimensionUniqueName="[Budget_Sheet]" displayFolder="" count="0" memberValueDatatype="5" unbalanced="0"/>
    <cacheHierarchy uniqueName="[Budget_Sheet].[Branch]" caption="Branch" attribute="1" defaultMemberUniqueName="[Budget_Sheet].[Branch].[All]" allUniqueName="[Budget_Sheet].[Branch].[All]" dimensionUniqueName="[Budget_Sheet]" displayFolder="" count="0" memberValueDatatype="130" unbalanced="0"/>
    <cacheHierarchy uniqueName="[Budget_Sheet].[Cross sell bugdet]" caption="Cross sell bugdet" attribute="1" defaultMemberUniqueName="[Budget_Sheet].[Cross sell bugdet].[All]" allUniqueName="[Budget_Sheet].[Cross sell bugdet].[All]" dimensionUniqueName="[Budget_Sheet]" displayFolder="" count="0" memberValueDatatype="5" unbalanced="0"/>
    <cacheHierarchy uniqueName="[Budget_Sheet].[Employee Name]" caption="Employee Name" attribute="1" defaultMemberUniqueName="[Budget_Sheet].[Employee Name].[All]" allUniqueName="[Budget_Sheet].[Employee Name].[All]" dimensionUniqueName="[Budget_Sheet]" displayFolder="" count="2" memberValueDatatype="130" unbalanced="0">
      <fieldsUsage count="2">
        <fieldUsage x="-1"/>
        <fieldUsage x="5"/>
      </fieldsUsage>
    </cacheHierarchy>
    <cacheHierarchy uniqueName="[Budget_Sheet].[New Budget]" caption="New Budget" attribute="1" defaultMemberUniqueName="[Budget_Sheet].[New Budget].[All]" allUniqueName="[Budget_Sheet].[New Budget].[All]" dimensionUniqueName="[Budget_Sheet]" displayFolder="" count="0" memberValueDatatype="5" unbalanced="0"/>
    <cacheHierarchy uniqueName="[Budget_Sheet].[New Role2]" caption="New Role2" attribute="1" defaultMemberUniqueName="[Budget_Sheet].[New Role2].[All]" allUniqueName="[Budget_Sheet].[New Role2].[All]" dimensionUniqueName="[Budget_Sheet]" displayFolder="" count="0" memberValueDatatype="130" unbalanced="0"/>
    <cacheHierarchy uniqueName="[Budget_Sheet].[Renewal Budget]" caption="Renewal Budget" attribute="1" defaultMemberUniqueName="[Budget_Sheet].[Renewal Budget].[All]" allUniqueName="[Budget_Sheet].[Renewal Budget].[All]" dimensionUniqueName="[Budget_Sheet]" displayFolder="" count="0" memberValueDatatype="5" unbalanced="0"/>
    <cacheHierarchy uniqueName="[Fees].[Account Exe ID]" caption="Account Exe ID" attribute="1" defaultMemberUniqueName="[Fees].[Account Exe ID].[All]" allUniqueName="[Fees].[Account Exe ID].[All]" dimensionUniqueName="[Fees]" displayFolder="" count="0" memberValueDatatype="5"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5" unbalanced="0"/>
    <cacheHierarchy uniqueName="[Fees].[Branch_name]" caption="Branch_name" attribute="1" defaultMemberUniqueName="[Fees].[Branch_name].[All]" allUniqueName="[Fees].[Branch_name].[All]" dimensionUniqueName="[Fee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Income_class].[Income_class]" caption="Income_class" attribute="1" defaultMemberUniqueName="[Income_class].[Income_class].[All]" allUniqueName="[Income_class].[Income_class].[All]" dimensionUniqueName="[Income_class]" displayFolder="" count="2" memberValueDatatype="130" unbalanced="0">
      <fieldsUsage count="2">
        <fieldUsage x="-1"/>
        <fieldUsage x="1"/>
      </fieldsUsage>
    </cacheHierarchy>
    <cacheHierarchy uniqueName="[Invoice_Sheet].[Account Exe ID]" caption="Account Exe ID" attribute="1" defaultMemberUniqueName="[Invoice_Sheet].[Account Exe ID].[All]" allUniqueName="[Invoice_Sheet].[Account Exe ID].[All]" dimensionUniqueName="[Invoice_Sheet]" displayFolder="" count="2" memberValueDatatype="130" unbalanced="0">
      <fieldsUsage count="2">
        <fieldUsage x="-1"/>
        <fieldUsage x="2"/>
      </fieldsUsage>
    </cacheHierarchy>
    <cacheHierarchy uniqueName="[Invoice_Sheet].[Account Executive]" caption="Account Executive" attribute="1" defaultMemberUniqueName="[Invoice_Sheet].[Account Executive].[All]" allUniqueName="[Invoice_Sheet].[Account Executive].[All]" dimensionUniqueName="[Invoice_Sheet]" displayFolder="" count="0" memberValueDatatype="130" unbalanced="0"/>
    <cacheHierarchy uniqueName="[Invoice_Sheet].[Amount]" caption="Amount" attribute="1" defaultMemberUniqueName="[Invoice_Sheet].[Amount].[All]" allUniqueName="[Invoice_Sheet].[Amount].[All]" dimensionUniqueName="[Invoice_Sheet]" displayFolder="" count="0" memberValueDatatype="5" unbalanced="0"/>
    <cacheHierarchy uniqueName="[Invoice_Sheet].[Branch_name]" caption="Branch_name" attribute="1" defaultMemberUniqueName="[Invoice_Sheet].[Branch_name].[All]" allUniqueName="[Invoice_Sheet].[Branch_name].[All]" dimensionUniqueName="[Invoice_Sheet]" displayFolder="" count="0" memberValueDatatype="130" unbalanced="0"/>
    <cacheHierarchy uniqueName="[Invoice_Sheet].[Client_name]" caption="Client_name" attribute="1" defaultMemberUniqueName="[Invoice_Sheet].[Client_name].[All]" allUniqueName="[Invoice_Sheet].[Client_name].[All]" dimensionUniqueName="[Invoice_Sheet]" displayFolder="" count="0" memberValueDatatype="130" unbalanced="0"/>
    <cacheHierarchy uniqueName="[Invoice_Sheet].[Income_class]" caption="Income_class" attribute="1" defaultMemberUniqueName="[Invoice_Sheet].[Income_class].[All]" allUniqueName="[Invoice_Sheet].[Income_class].[All]" dimensionUniqueName="[Invoice_Sheet]" displayFolder="" count="2" memberValueDatatype="130" unbalanced="0">
      <fieldsUsage count="2">
        <fieldUsage x="-1"/>
        <fieldUsage x="0"/>
      </fieldsUsage>
    </cacheHierarchy>
    <cacheHierarchy uniqueName="[Invoice_Sheet].[Income_due_date]" caption="Income_due_date" attribute="1" time="1" defaultMemberUniqueName="[Invoice_Sheet].[Income_due_date].[All]" allUniqueName="[Invoice_Sheet].[Income_due_date].[All]" dimensionUniqueName="[Invoice_Sheet]" displayFolder="" count="0" memberValueDatatype="7" unbalanced="0"/>
    <cacheHierarchy uniqueName="[Invoice_Sheet].[Invoice_date]" caption="Invoice_date" attribute="1" time="1" defaultMemberUniqueName="[Invoice_Sheet].[Invoice_date].[All]" allUniqueName="[Invoice_Sheet].[Invoice_date].[All]" dimensionUniqueName="[Invoice_Sheet]" displayFolder="" count="0" memberValueDatatype="7" unbalanced="0"/>
    <cacheHierarchy uniqueName="[Invoice_Sheet].[Invoice_number]" caption="Invoice_number" attribute="1" defaultMemberUniqueName="[Invoice_Sheet].[Invoice_number].[All]" allUniqueName="[Invoice_Sheet].[Invoice_number].[All]" dimensionUniqueName="[Invoice_Sheet]" displayFolder="" count="0" memberValueDatatype="5" unbalanced="0"/>
    <cacheHierarchy uniqueName="[Invoice_Sheet].[Policy_number]" caption="Policy_number" attribute="1" defaultMemberUniqueName="[Invoice_Sheet].[Policy_number].[All]" allUniqueName="[Invoice_Sheet].[Policy_number].[All]" dimensionUniqueName="[Invoice_Sheet]" displayFolder="" count="0" memberValueDatatype="130" unbalanced="0"/>
    <cacheHierarchy uniqueName="[Invoice_Sheet].[Revenue_transaction_type]" caption="Revenue_transaction_type" attribute="1" defaultMemberUniqueName="[Invoice_Sheet].[Revenue_transaction_type].[All]" allUniqueName="[Invoice_Sheet].[Revenue_transaction_type].[All]" dimensionUniqueName="[Invoice_Sheet]" displayFolder="" count="0" memberValueDatatype="130" unbalanced="0"/>
    <cacheHierarchy uniqueName="[Invoice_Sheet].[Solution_group]" caption="Solution_group" attribute="1" defaultMemberUniqueName="[Invoice_Sheet].[Solution_group].[All]" allUniqueName="[Invoice_Sheet].[Solution_group].[All]" dimensionUniqueName="[Invoice_Sheet]"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5"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Opportunity_Sheet].[Account Exe ID]" caption="Account Exe ID" attribute="1" defaultMemberUniqueName="[Opportunity_Sheet].[Account Exe ID].[All]" allUniqueName="[Opportunity_Sheet].[Account Exe ID].[All]" dimensionUniqueName="[Opportunity_Sheet]" displayFolder="" count="0" memberValueDatatype="5" unbalanced="0"/>
    <cacheHierarchy uniqueName="[Opportunity_Sheet].[Account Executive]" caption="Account Executive" attribute="1" defaultMemberUniqueName="[Opportunity_Sheet].[Account Executive].[All]" allUniqueName="[Opportunity_Sheet].[Account Executive].[All]" dimensionUniqueName="[Opportunity_Sheet]" displayFolder="" count="0" memberValueDatatype="130" unbalanced="0"/>
    <cacheHierarchy uniqueName="[Opportunity_Sheet].[Branch]" caption="Branch" attribute="1" defaultMemberUniqueName="[Opportunity_Sheet].[Branch].[All]" allUniqueName="[Opportunity_Sheet].[Branch].[All]" dimensionUniqueName="[Opportunity_Sheet]" displayFolder="" count="0" memberValueDatatype="130" unbalanced="0"/>
    <cacheHierarchy uniqueName="[Opportunity_Sheet].[Closing_date]" caption="Closing_date" attribute="1" time="1" defaultMemberUniqueName="[Opportunity_Sheet].[Closing_date].[All]" allUniqueName="[Opportunity_Sheet].[Closing_date].[All]" dimensionUniqueName="[Opportunity_Sheet]" displayFolder="" count="0" memberValueDatatype="7" unbalanced="0"/>
    <cacheHierarchy uniqueName="[Opportunity_Sheet].[Opportunity_id]" caption="Opportunity_id" attribute="1" defaultMemberUniqueName="[Opportunity_Sheet].[Opportunity_id].[All]" allUniqueName="[Opportunity_Sheet].[Opportunity_id].[All]" dimensionUniqueName="[Opportunity_Sheet]" displayFolder="" count="0" memberValueDatatype="130" unbalanced="0"/>
    <cacheHierarchy uniqueName="[Opportunity_Sheet].[Opportunity_name]" caption="Opportunity_name" attribute="1" defaultMemberUniqueName="[Opportunity_Sheet].[Opportunity_name].[All]" allUniqueName="[Opportunity_Sheet].[Opportunity_name].[All]" dimensionUniqueName="[Opportunity_Sheet]" displayFolder="" count="2" memberValueDatatype="130" unbalanced="0">
      <fieldsUsage count="2">
        <fieldUsage x="-1"/>
        <fieldUsage x="4"/>
      </fieldsUsage>
    </cacheHierarchy>
    <cacheHierarchy uniqueName="[Opportunity_Sheet].[Premium_amount]" caption="Premium_amount" attribute="1" defaultMemberUniqueName="[Opportunity_Sheet].[Premium_amount].[All]" allUniqueName="[Opportunity_Sheet].[Premium_amount].[All]" dimensionUniqueName="[Opportunity_Sheet]" displayFolder="" count="0" memberValueDatatype="5" unbalanced="0"/>
    <cacheHierarchy uniqueName="[Opportunity_Sheet].[Product_group]" caption="Product_group" attribute="1" defaultMemberUniqueName="[Opportunity_Sheet].[Product_group].[All]" allUniqueName="[Opportunity_Sheet].[Product_group].[All]" dimensionUniqueName="[Opportunity_Sheet]" displayFolder="" count="0" memberValueDatatype="130" unbalanced="0"/>
    <cacheHierarchy uniqueName="[Opportunity_Sheet].[Product_sub_group]" caption="Product_sub_group" attribute="1" defaultMemberUniqueName="[Opportunity_Sheet].[Product_sub_group].[All]" allUniqueName="[Opportunity_Sheet].[Product_sub_group].[All]" dimensionUniqueName="[Opportunity_Sheet]" displayFolder="" count="0" memberValueDatatype="130" unbalanced="0"/>
    <cacheHierarchy uniqueName="[Opportunity_Sheet].[Revenue_amount]" caption="Revenue_amount" attribute="1" defaultMemberUniqueName="[Opportunity_Sheet].[Revenue_amount].[All]" allUniqueName="[Opportunity_Sheet].[Revenue_amount].[All]" dimensionUniqueName="[Opportunity_Sheet]" displayFolder="" count="0" memberValueDatatype="5" unbalanced="0"/>
    <cacheHierarchy uniqueName="[Opportunity_Sheet].[Risk_details]" caption="Risk_details" attribute="1" defaultMemberUniqueName="[Opportunity_Sheet].[Risk_details].[All]" allUniqueName="[Opportunity_Sheet].[Risk_details].[All]" dimensionUniqueName="[Opportunity_Sheet]" displayFolder="" count="0" memberValueDatatype="130" unbalanced="0"/>
    <cacheHierarchy uniqueName="[Opportunity_Sheet].[Specialty]" caption="Specialty" attribute="1" defaultMemberUniqueName="[Opportunity_Sheet].[Specialty].[All]" allUniqueName="[Opportunity_Sheet].[Specialty].[All]" dimensionUniqueName="[Opportunity_Sheet]" displayFolder="" count="0" memberValueDatatype="130" unbalanced="0"/>
    <cacheHierarchy uniqueName="[Opportunity_Sheet].[Stage]" caption="Stage" attribute="1" defaultMemberUniqueName="[Opportunity_Sheet].[Stage].[All]" allUniqueName="[Opportunity_Sheet].[Stage].[All]" dimensionUniqueName="[Opportunity_Sheet]" displayFolder="" count="0" memberValueDatatype="130" unbalanced="0"/>
    <cacheHierarchy uniqueName="[Acnt_id_reference].[Account Exe ID]" caption="Account Exe ID" attribute="1" defaultMemberUniqueName="[Acnt_id_reference].[Account Exe ID].[All]" allUniqueName="[Acnt_id_reference].[Account Exe ID].[All]" dimensionUniqueName="[Acnt_id_reference]" displayFolder="" count="0" memberValueDatatype="5" unbalanced="0" hidden="1"/>
    <cacheHierarchy uniqueName="[Acnt_id_reference].[Employee Name]" caption="Employee Name" attribute="1" defaultMemberUniqueName="[Acnt_id_reference].[Employee Name].[All]" allUniqueName="[Acnt_id_reference].[Employee Name].[All]" dimensionUniqueName="[Acnt_id_reference]" displayFolder="" count="0" memberValueDatatype="13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Achived_amount]" caption="Achived_amount" measure="1" displayFolder="" measureGroup="Invoice_Sheet" count="0"/>
    <cacheHierarchy uniqueName="[Measures].[Invoice_amount]" caption="Invoice_amount" measure="1" displayFolder="" measureGroup="Invoice_Sheet" count="0"/>
    <cacheHierarchy uniqueName="[Measures].[__XL_Count Budget_Sheet]" caption="__XL_Count Budget_Sheet" measure="1" displayFolder="" measureGroup="Budget_Sheet" count="0" hidden="1"/>
    <cacheHierarchy uniqueName="[Measures].[__XL_Count Acnt_id_reference]" caption="__XL_Count Acnt_id_reference" measure="1" displayFolder="" measureGroup="Acnt_id_reference" count="0" hidden="1"/>
    <cacheHierarchy uniqueName="[Measures].[__XL_Count Invoice_Sheet]" caption="__XL_Count Invoice_Sheet" measure="1" displayFolder="" measureGroup="Invoice_Sheet" count="0" hidden="1"/>
    <cacheHierarchy uniqueName="[Measures].[__XL_Count Opportunity_Sheet]" caption="__XL_Count Opportunity_Sheet" measure="1" displayFolder="" measureGroup="Opportunity_Sheet" count="0" hidden="1"/>
    <cacheHierarchy uniqueName="[Measures].[__XL_Count meeting_list_202001231041]" caption="__XL_Count meeting_list_202001231041" measure="1" displayFolder="" measureGroup="meeting_list_202001231041" count="0" hidden="1"/>
    <cacheHierarchy uniqueName="[Measures].[__XL_Count Brokerage_Sheet]" caption="__XL_Count Brokerage_Sheet" measure="1" displayFolder="" measureGroup="Brokerage_Sheet" count="0" hidden="1"/>
    <cacheHierarchy uniqueName="[Measures].[__XL_Count Fees]" caption="__XL_Count Fees" measure="1" displayFolder="" measureGroup="Fees" count="0" hidden="1"/>
    <cacheHierarchy uniqueName="[Measures].[__XL_Count Income_class]" caption="__XL_Count Income_class" measure="1" displayFolder="" measureGroup="Income_class" count="0" hidden="1"/>
    <cacheHierarchy uniqueName="[Measures].[__No measures defined]" caption="__No measures defined" measure="1" displayFolder="" count="0" hidden="1"/>
    <cacheHierarchy uniqueName="[Measures].[Sum of Cross sell bugdet]" caption="Sum of Cross sell bugdet" measure="1" displayFolder="" measureGroup="Budget_Sheet" count="0" hidden="1">
      <extLst>
        <ext xmlns:x15="http://schemas.microsoft.com/office/spreadsheetml/2010/11/main" uri="{B97F6D7D-B522-45F9-BDA1-12C45D357490}">
          <x15:cacheHierarchy aggregatedColumn="19"/>
        </ext>
      </extLst>
    </cacheHierarchy>
    <cacheHierarchy uniqueName="[Measures].[Sum of New Budget]" caption="Sum of New Budget" measure="1" displayFolder="" measureGroup="Budget_Sheet"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Invoice_Sheet" count="0" hidden="1">
      <extLst>
        <ext xmlns:x15="http://schemas.microsoft.com/office/spreadsheetml/2010/11/main" uri="{B97F6D7D-B522-45F9-BDA1-12C45D357490}">
          <x15:cacheHierarchy aggregatedColumn="36"/>
        </ext>
      </extLst>
    </cacheHierarchy>
    <cacheHierarchy uniqueName="[Measures].[Sum of Renewal Budget]" caption="Sum of Renewal Budget" measure="1" displayFolder="" measureGroup="Budget_Sheet" count="0" hidden="1">
      <extLst>
        <ext xmlns:x15="http://schemas.microsoft.com/office/spreadsheetml/2010/11/main" uri="{B97F6D7D-B522-45F9-BDA1-12C45D357490}">
          <x15:cacheHierarchy aggregatedColumn="23"/>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Count of Account Exe ID]" caption="Count of Account Exe ID"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Sheet" count="0" hidden="1">
      <extLst>
        <ext xmlns:x15="http://schemas.microsoft.com/office/spreadsheetml/2010/11/main" uri="{B97F6D7D-B522-45F9-BDA1-12C45D357490}">
          <x15:cacheHierarchy aggregatedColumn="42"/>
        </ext>
      </extLst>
    </cacheHierarchy>
    <cacheHierarchy uniqueName="[Measures].[Count of Invoice_number]" caption="Count of Invoice_number" measure="1" displayFolder="" measureGroup="Invoice_Sheet" count="0" hidden="1">
      <extLst>
        <ext xmlns:x15="http://schemas.microsoft.com/office/spreadsheetml/2010/11/main" uri="{B97F6D7D-B522-45F9-BDA1-12C45D357490}">
          <x15:cacheHierarchy aggregatedColumn="42"/>
        </ext>
      </extLst>
    </cacheHierarchy>
    <cacheHierarchy uniqueName="[Measures].[Sum of Revenue_amount]" caption="Sum of Revenue_amount" measure="1" displayFolder="" measureGroup="Opportunity_Sheet" count="0" oneField="1" hidden="1">
      <fieldsUsage count="1">
        <fieldUsage x="3"/>
      </fieldsUsage>
      <extLst>
        <ext xmlns:x15="http://schemas.microsoft.com/office/spreadsheetml/2010/11/main" uri="{B97F6D7D-B522-45F9-BDA1-12C45D357490}">
          <x15:cacheHierarchy aggregatedColumn="63"/>
        </ext>
      </extLst>
    </cacheHierarchy>
    <cacheHierarchy uniqueName="[Measures].[Count of Account Executive]" caption="Count of Account Executive" measure="1" displayFolder="" measureGroup="Invoice_Sheet" count="0" hidden="1">
      <extLst>
        <ext xmlns:x15="http://schemas.microsoft.com/office/spreadsheetml/2010/11/main" uri="{B97F6D7D-B522-45F9-BDA1-12C45D357490}">
          <x15:cacheHierarchy aggregatedColumn="35"/>
        </ext>
      </extLst>
    </cacheHierarchy>
    <cacheHierarchy uniqueName="[Measures].[Count of Account Exe ID 2]" caption="Count of Account Exe ID 2" measure="1" displayFolder="" measureGroup="Invoice_Sheet" count="0" hidden="1">
      <extLst>
        <ext xmlns:x15="http://schemas.microsoft.com/office/spreadsheetml/2010/11/main" uri="{B97F6D7D-B522-45F9-BDA1-12C45D357490}">
          <x15:cacheHierarchy aggregatedColumn="34"/>
        </ext>
      </extLst>
    </cacheHierarchy>
  </cacheHierarchies>
  <kpis count="0"/>
  <dimensions count="8">
    <dimension name="Brokerage_Sheet" uniqueName="[Brokerage_Sheet]" caption="Brokerage_Sheet"/>
    <dimension name="Budget_Sheet" uniqueName="[Budget_Sheet]" caption="Budget_Sheet"/>
    <dimension name="Fees" uniqueName="[Fees]" caption="Fees"/>
    <dimension name="Income_class" uniqueName="[Income_class]" caption="Income_class"/>
    <dimension name="Invoice_Sheet" uniqueName="[Invoice_Sheet]" caption="Invoice_Sheet"/>
    <dimension measure="1" name="Measures" uniqueName="[Measures]" caption="Measures"/>
    <dimension name="meeting_list_202001231041" uniqueName="[meeting_list_202001231041]" caption="meeting_list_202001231041"/>
    <dimension name="Opportunity_Sheet" uniqueName="[Opportunity_Sheet]" caption="Opportunity_Sheet"/>
  </dimensions>
  <measureGroups count="8">
    <measureGroup name="Acnt_id_reference" caption="Acnt_id_reference"/>
    <measureGroup name="Brokerage_Sheet" caption="Brokerage_Sheet"/>
    <measureGroup name="Budget_Sheet" caption="Budget_Sheet"/>
    <measureGroup name="Fees" caption="Fees"/>
    <measureGroup name="Income_class" caption="Income_class"/>
    <measureGroup name="Invoice_Sheet" caption="Invoice_Sheet"/>
    <measureGroup name="meeting_list_202001231041" caption="meeting_list_202001231041"/>
    <measureGroup name="Opportunity_Sheet" caption="Opportunity_Sheet"/>
  </measureGroups>
  <maps count="15">
    <map measureGroup="1" dimension="0"/>
    <map measureGroup="1" dimension="1"/>
    <map measureGroup="1" dimension="3"/>
    <map measureGroup="2" dimension="1"/>
    <map measureGroup="3" dimension="1"/>
    <map measureGroup="3" dimension="2"/>
    <map measureGroup="3" dimension="3"/>
    <map measureGroup="4" dimension="3"/>
    <map measureGroup="5" dimension="1"/>
    <map measureGroup="5" dimension="3"/>
    <map measureGroup="5" dimension="4"/>
    <map measureGroup="6" dimension="1"/>
    <map measureGroup="6" dimension="6"/>
    <map measureGroup="7" dimension="1"/>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Dhotre" refreshedDate="45584.873173726854" createdVersion="5" refreshedVersion="8" minRefreshableVersion="3" recordCount="0" supportSubquery="1" supportAdvancedDrill="1" xr:uid="{9FFA4360-FC5B-4A6D-8F05-0D6254E86763}">
  <cacheSource type="external" connectionId="8"/>
  <cacheFields count="4">
    <cacheField name="[Invoice_Sheet].[Income_class].[Income_class]" caption="Income_class" numFmtId="0" hierarchy="39" level="1">
      <sharedItems containsSemiMixedTypes="0" containsNonDate="0" containsString="0"/>
    </cacheField>
    <cacheField name="[meeting_list_202001231041].[Meeting_date (Year)].[Meeting_date (Year)]" caption="Meeting_date (Year)" numFmtId="0" hierarchy="53" level="1">
      <sharedItems count="2">
        <s v="2019"/>
        <s v="2020"/>
      </sharedItems>
      <extLst>
        <ext xmlns:x15="http://schemas.microsoft.com/office/spreadsheetml/2010/11/main" uri="{4F2E5C28-24EA-4eb8-9CBF-B6C8F9C3D259}">
          <x15:cachedUniqueNames>
            <x15:cachedUniqueName index="0" name="[meeting_list_202001231041].[Meeting_date (Year)].&amp;[2019]"/>
            <x15:cachedUniqueName index="1" name="[meeting_list_202001231041].[Meeting_date (Year)].&amp;[2020]"/>
          </x15:cachedUniqueNames>
        </ext>
      </extLst>
    </cacheField>
    <cacheField name="[Measures].[Count of Account Exe ID]" caption="Count of Account Exe ID" numFmtId="0" hierarchy="86" level="32767"/>
    <cacheField name="[Budget_Sheet].[Employee Name].[Employee Name]" caption="Employee Name" numFmtId="0" hierarchy="20" level="1">
      <sharedItems containsSemiMixedTypes="0" containsNonDate="0" containsString="0"/>
    </cacheField>
  </cacheFields>
  <cacheHierarchies count="92">
    <cacheHierarchy uniqueName="[Brokerage_Sheet].[Account Exe ID]" caption="Account Exe ID" attribute="1" defaultMemberUniqueName="[Brokerage_Sheet].[Account Exe ID].[All]" allUniqueName="[Brokerage_Sheet].[Account Exe ID].[All]" dimensionUniqueName="[Brokerage_Sheet]" displayFolder="" count="0" memberValueDatatype="5" unbalanced="0"/>
    <cacheHierarchy uniqueName="[Brokerage_Sheet].[Amount]" caption="Amount" attribute="1" defaultMemberUniqueName="[Brokerage_Sheet].[Amount].[All]" allUniqueName="[Brokerage_Sheet].[Amount].[All]" dimensionUniqueName="[Brokerage_Sheet]" displayFolder="" count="0" memberValueDatatype="5" unbalanced="0"/>
    <cacheHierarchy uniqueName="[Brokerage_Sheet].[Branch_name]" caption="Branch_name" attribute="1" defaultMemberUniqueName="[Brokerage_Sheet].[Branch_name].[All]" allUniqueName="[Brokerage_Sheet].[Branch_name].[All]" dimensionUniqueName="[Brokerage_Sheet]" displayFolder="" count="0" memberValueDatatype="130" unbalanced="0"/>
    <cacheHierarchy uniqueName="[Brokerage_Sheet].[Client_name]" caption="Client_name" attribute="1" defaultMemberUniqueName="[Brokerage_Sheet].[Client_name].[All]" allUniqueName="[Brokerage_Sheet].[Client_name].[All]" dimensionUniqueName="[Brokerage_Sheet]" displayFolder="" count="0" memberValueDatatype="130" unbalanced="0"/>
    <cacheHierarchy uniqueName="[Brokerage_Sheet].[Exe Name]" caption="Exe Name" attribute="1" defaultMemberUniqueName="[Brokerage_Sheet].[Exe Name].[All]" allUniqueName="[Brokerage_Sheet].[Exe Name].[All]" dimensionUniqueName="[Brokerage_Sheet]" displayFolder="" count="0" memberValueDatatype="130" unbalanced="0"/>
    <cacheHierarchy uniqueName="[Brokerage_Sheet].[Income_class]" caption="Income_class" attribute="1" defaultMemberUniqueName="[Brokerage_Sheet].[Income_class].[All]" allUniqueName="[Brokerage_Sheet].[Income_class].[All]" dimensionUniqueName="[Brokerage_Sheet]" displayFolder="" count="0" memberValueDatatype="130" unbalanced="0"/>
    <cacheHierarchy uniqueName="[Brokerage_Sheet].[Income_due_date]" caption="Income_due_date" attribute="1" time="1" defaultMemberUniqueName="[Brokerage_Sheet].[Income_due_date].[All]" allUniqueName="[Brokerage_Sheet].[Income_due_date].[All]" dimensionUniqueName="[Brokerage_Sheet]" displayFolder="" count="0" memberValueDatatype="7" unbalanced="0"/>
    <cacheHierarchy uniqueName="[Brokerage_Sheet].[lapse_reason]" caption="lapse_reason" attribute="1" defaultMemberUniqueName="[Brokerage_Sheet].[lapse_reason].[All]" allUniqueName="[Brokerage_Sheet].[lapse_reason].[All]" dimensionUniqueName="[Brokerage_Sheet]" displayFolder="" count="0" memberValueDatatype="130" unbalanced="0"/>
    <cacheHierarchy uniqueName="[Brokerage_Sheet].[last_updated_date]" caption="last_updated_date" attribute="1" time="1" defaultMemberUniqueName="[Brokerage_Sheet].[last_updated_date].[All]" allUniqueName="[Brokerage_Sheet].[last_updated_date].[All]" dimensionUniqueName="[Brokerage_Sheet]" displayFolder="" count="0" memberValueDatatype="7" unbalanced="0"/>
    <cacheHierarchy uniqueName="[Brokerage_Sheet].[Policy_end_date]" caption="Policy_end_date" attribute="1" time="1" defaultMemberUniqueName="[Brokerage_Sheet].[Policy_end_date].[All]" allUniqueName="[Brokerage_Sheet].[Policy_end_date].[All]" dimensionUniqueName="[Brokerage_Sheet]" displayFolder="" count="0" memberValueDatatype="7" unbalanced="0"/>
    <cacheHierarchy uniqueName="[Brokerage_Sheet].[Policy_number]" caption="Policy_number" attribute="1" defaultMemberUniqueName="[Brokerage_Sheet].[Policy_number].[All]" allUniqueName="[Brokerage_Sheet].[Policy_number].[All]" dimensionUniqueName="[Brokerage_Sheet]" displayFolder="" count="0" memberValueDatatype="130" unbalanced="0"/>
    <cacheHierarchy uniqueName="[Brokerage_Sheet].[Policy_start_date]" caption="Policy_start_date" attribute="1" time="1" defaultMemberUniqueName="[Brokerage_Sheet].[Policy_start_date].[All]" allUniqueName="[Brokerage_Sheet].[Policy_start_date].[All]" dimensionUniqueName="[Brokerage_Sheet]" displayFolder="" count="0" memberValueDatatype="7" unbalanced="0"/>
    <cacheHierarchy uniqueName="[Brokerage_Sheet].[Policy_status]" caption="Policy_status" attribute="1" defaultMemberUniqueName="[Brokerage_Sheet].[Policy_status].[All]" allUniqueName="[Brokerage_Sheet].[Policy_status].[All]" dimensionUniqueName="[Brokerage_Sheet]" displayFolder="" count="0" memberValueDatatype="130" unbalanced="0"/>
    <cacheHierarchy uniqueName="[Brokerage_Sheet].[Product_group]" caption="Product_group" attribute="1" defaultMemberUniqueName="[Brokerage_Sheet].[Product_group].[All]" allUniqueName="[Brokerage_Sheet].[Product_group].[All]" dimensionUniqueName="[Brokerage_Sheet]" displayFolder="" count="0" memberValueDatatype="130" unbalanced="0"/>
    <cacheHierarchy uniqueName="[Brokerage_Sheet].[Renewal_status]" caption="Renewal_status" attribute="1" defaultMemberUniqueName="[Brokerage_Sheet].[Renewal_status].[All]" allUniqueName="[Brokerage_Sheet].[Renewal_status].[All]" dimensionUniqueName="[Brokerage_Sheet]" displayFolder="" count="0" memberValueDatatype="130" unbalanced="0"/>
    <cacheHierarchy uniqueName="[Brokerage_Sheet].[Revenue_transaction_type]" caption="Revenue_transaction_type" attribute="1" defaultMemberUniqueName="[Brokerage_Sheet].[Revenue_transaction_type].[All]" allUniqueName="[Brokerage_Sheet].[Revenue_transaction_type].[All]" dimensionUniqueName="[Brokerage_Sheet]" displayFolder="" count="0" memberValueDatatype="130" unbalanced="0"/>
    <cacheHierarchy uniqueName="[Brokerage_Sheet].[Solution_group]" caption="Solution_group" attribute="1" defaultMemberUniqueName="[Brokerage_Sheet].[Solution_group].[All]" allUniqueName="[Brokerage_Sheet].[Solution_group].[All]" dimensionUniqueName="[Brokerage_Sheet]" displayFolder="" count="0" memberValueDatatype="130" unbalanced="0"/>
    <cacheHierarchy uniqueName="[Budget_Sheet].[Account Exe ID]" caption="Account Exe ID" attribute="1" defaultMemberUniqueName="[Budget_Sheet].[Account Exe ID].[All]" allUniqueName="[Budget_Sheet].[Account Exe ID].[All]" dimensionUniqueName="[Budget_Sheet]" displayFolder="" count="0" memberValueDatatype="5" unbalanced="0"/>
    <cacheHierarchy uniqueName="[Budget_Sheet].[Branch]" caption="Branch" attribute="1" defaultMemberUniqueName="[Budget_Sheet].[Branch].[All]" allUniqueName="[Budget_Sheet].[Branch].[All]" dimensionUniqueName="[Budget_Sheet]" displayFolder="" count="0" memberValueDatatype="130" unbalanced="0"/>
    <cacheHierarchy uniqueName="[Budget_Sheet].[Cross sell bugdet]" caption="Cross sell bugdet" attribute="1" defaultMemberUniqueName="[Budget_Sheet].[Cross sell bugdet].[All]" allUniqueName="[Budget_Sheet].[Cross sell bugdet].[All]" dimensionUniqueName="[Budget_Sheet]" displayFolder="" count="0" memberValueDatatype="5" unbalanced="0"/>
    <cacheHierarchy uniqueName="[Budget_Sheet].[Employee Name]" caption="Employee Name" attribute="1" defaultMemberUniqueName="[Budget_Sheet].[Employee Name].[All]" allUniqueName="[Budget_Sheet].[Employee Name].[All]" dimensionUniqueName="[Budget_Sheet]" displayFolder="" count="2" memberValueDatatype="130" unbalanced="0">
      <fieldsUsage count="2">
        <fieldUsage x="-1"/>
        <fieldUsage x="3"/>
      </fieldsUsage>
    </cacheHierarchy>
    <cacheHierarchy uniqueName="[Budget_Sheet].[New Budget]" caption="New Budget" attribute="1" defaultMemberUniqueName="[Budget_Sheet].[New Budget].[All]" allUniqueName="[Budget_Sheet].[New Budget].[All]" dimensionUniqueName="[Budget_Sheet]" displayFolder="" count="0" memberValueDatatype="5" unbalanced="0"/>
    <cacheHierarchy uniqueName="[Budget_Sheet].[New Role2]" caption="New Role2" attribute="1" defaultMemberUniqueName="[Budget_Sheet].[New Role2].[All]" allUniqueName="[Budget_Sheet].[New Role2].[All]" dimensionUniqueName="[Budget_Sheet]" displayFolder="" count="0" memberValueDatatype="130" unbalanced="0"/>
    <cacheHierarchy uniqueName="[Budget_Sheet].[Renewal Budget]" caption="Renewal Budget" attribute="1" defaultMemberUniqueName="[Budget_Sheet].[Renewal Budget].[All]" allUniqueName="[Budget_Sheet].[Renewal Budget].[All]" dimensionUniqueName="[Budget_Sheet]" displayFolder="" count="0" memberValueDatatype="5" unbalanced="0"/>
    <cacheHierarchy uniqueName="[Fees].[Account Exe ID]" caption="Account Exe ID" attribute="1" defaultMemberUniqueName="[Fees].[Account Exe ID].[All]" allUniqueName="[Fees].[Account Exe ID].[All]" dimensionUniqueName="[Fees]" displayFolder="" count="0" memberValueDatatype="5"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5" unbalanced="0"/>
    <cacheHierarchy uniqueName="[Fees].[Branch_name]" caption="Branch_name" attribute="1" defaultMemberUniqueName="[Fees].[Branch_name].[All]" allUniqueName="[Fees].[Branch_name].[All]" dimensionUniqueName="[Fee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Income_class].[Income_class]" caption="Income_class" attribute="1" defaultMemberUniqueName="[Income_class].[Income_class].[All]" allUniqueName="[Income_class].[Income_class].[All]" dimensionUniqueName="[Income_class]" displayFolder="" count="0" memberValueDatatype="130" unbalanced="0"/>
    <cacheHierarchy uniqueName="[Invoice_Sheet].[Account Exe ID]" caption="Account Exe ID" attribute="1" defaultMemberUniqueName="[Invoice_Sheet].[Account Exe ID].[All]" allUniqueName="[Invoice_Sheet].[Account Exe ID].[All]" dimensionUniqueName="[Invoice_Sheet]" displayFolder="" count="0" memberValueDatatype="130" unbalanced="0"/>
    <cacheHierarchy uniqueName="[Invoice_Sheet].[Account Executive]" caption="Account Executive" attribute="1" defaultMemberUniqueName="[Invoice_Sheet].[Account Executive].[All]" allUniqueName="[Invoice_Sheet].[Account Executive].[All]" dimensionUniqueName="[Invoice_Sheet]" displayFolder="" count="0" memberValueDatatype="130" unbalanced="0"/>
    <cacheHierarchy uniqueName="[Invoice_Sheet].[Amount]" caption="Amount" attribute="1" defaultMemberUniqueName="[Invoice_Sheet].[Amount].[All]" allUniqueName="[Invoice_Sheet].[Amount].[All]" dimensionUniqueName="[Invoice_Sheet]" displayFolder="" count="0" memberValueDatatype="5" unbalanced="0"/>
    <cacheHierarchy uniqueName="[Invoice_Sheet].[Branch_name]" caption="Branch_name" attribute="1" defaultMemberUniqueName="[Invoice_Sheet].[Branch_name].[All]" allUniqueName="[Invoice_Sheet].[Branch_name].[All]" dimensionUniqueName="[Invoice_Sheet]" displayFolder="" count="0" memberValueDatatype="130" unbalanced="0"/>
    <cacheHierarchy uniqueName="[Invoice_Sheet].[Client_name]" caption="Client_name" attribute="1" defaultMemberUniqueName="[Invoice_Sheet].[Client_name].[All]" allUniqueName="[Invoice_Sheet].[Client_name].[All]" dimensionUniqueName="[Invoice_Sheet]" displayFolder="" count="0" memberValueDatatype="130" unbalanced="0"/>
    <cacheHierarchy uniqueName="[Invoice_Sheet].[Income_class]" caption="Income_class" attribute="1" defaultMemberUniqueName="[Invoice_Sheet].[Income_class].[All]" allUniqueName="[Invoice_Sheet].[Income_class].[All]" dimensionUniqueName="[Invoice_Sheet]" displayFolder="" count="2" memberValueDatatype="130" unbalanced="0">
      <fieldsUsage count="2">
        <fieldUsage x="-1"/>
        <fieldUsage x="0"/>
      </fieldsUsage>
    </cacheHierarchy>
    <cacheHierarchy uniqueName="[Invoice_Sheet].[Income_due_date]" caption="Income_due_date" attribute="1" time="1" defaultMemberUniqueName="[Invoice_Sheet].[Income_due_date].[All]" allUniqueName="[Invoice_Sheet].[Income_due_date].[All]" dimensionUniqueName="[Invoice_Sheet]" displayFolder="" count="0" memberValueDatatype="7" unbalanced="0"/>
    <cacheHierarchy uniqueName="[Invoice_Sheet].[Invoice_date]" caption="Invoice_date" attribute="1" time="1" defaultMemberUniqueName="[Invoice_Sheet].[Invoice_date].[All]" allUniqueName="[Invoice_Sheet].[Invoice_date].[All]" dimensionUniqueName="[Invoice_Sheet]" displayFolder="" count="0" memberValueDatatype="7" unbalanced="0"/>
    <cacheHierarchy uniqueName="[Invoice_Sheet].[Invoice_number]" caption="Invoice_number" attribute="1" defaultMemberUniqueName="[Invoice_Sheet].[Invoice_number].[All]" allUniqueName="[Invoice_Sheet].[Invoice_number].[All]" dimensionUniqueName="[Invoice_Sheet]" displayFolder="" count="0" memberValueDatatype="5" unbalanced="0"/>
    <cacheHierarchy uniqueName="[Invoice_Sheet].[Policy_number]" caption="Policy_number" attribute="1" defaultMemberUniqueName="[Invoice_Sheet].[Policy_number].[All]" allUniqueName="[Invoice_Sheet].[Policy_number].[All]" dimensionUniqueName="[Invoice_Sheet]" displayFolder="" count="0" memberValueDatatype="130" unbalanced="0"/>
    <cacheHierarchy uniqueName="[Invoice_Sheet].[Revenue_transaction_type]" caption="Revenue_transaction_type" attribute="1" defaultMemberUniqueName="[Invoice_Sheet].[Revenue_transaction_type].[All]" allUniqueName="[Invoice_Sheet].[Revenue_transaction_type].[All]" dimensionUniqueName="[Invoice_Sheet]" displayFolder="" count="0" memberValueDatatype="130" unbalanced="0"/>
    <cacheHierarchy uniqueName="[Invoice_Sheet].[Solution_group]" caption="Solution_group" attribute="1" defaultMemberUniqueName="[Invoice_Sheet].[Solution_group].[All]" allUniqueName="[Invoice_Sheet].[Solution_group].[All]" dimensionUniqueName="[Invoice_Sheet]"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5"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1"/>
      </fieldsUsage>
    </cacheHierarchy>
    <cacheHierarchy uniqueName="[Opportunity_Sheet].[Account Exe ID]" caption="Account Exe ID" attribute="1" defaultMemberUniqueName="[Opportunity_Sheet].[Account Exe ID].[All]" allUniqueName="[Opportunity_Sheet].[Account Exe ID].[All]" dimensionUniqueName="[Opportunity_Sheet]" displayFolder="" count="0" memberValueDatatype="5" unbalanced="0"/>
    <cacheHierarchy uniqueName="[Opportunity_Sheet].[Account Executive]" caption="Account Executive" attribute="1" defaultMemberUniqueName="[Opportunity_Sheet].[Account Executive].[All]" allUniqueName="[Opportunity_Sheet].[Account Executive].[All]" dimensionUniqueName="[Opportunity_Sheet]" displayFolder="" count="0" memberValueDatatype="130" unbalanced="0"/>
    <cacheHierarchy uniqueName="[Opportunity_Sheet].[Branch]" caption="Branch" attribute="1" defaultMemberUniqueName="[Opportunity_Sheet].[Branch].[All]" allUniqueName="[Opportunity_Sheet].[Branch].[All]" dimensionUniqueName="[Opportunity_Sheet]" displayFolder="" count="0" memberValueDatatype="130" unbalanced="0"/>
    <cacheHierarchy uniqueName="[Opportunity_Sheet].[Closing_date]" caption="Closing_date" attribute="1" time="1" defaultMemberUniqueName="[Opportunity_Sheet].[Closing_date].[All]" allUniqueName="[Opportunity_Sheet].[Closing_date].[All]" dimensionUniqueName="[Opportunity_Sheet]" displayFolder="" count="0" memberValueDatatype="7" unbalanced="0"/>
    <cacheHierarchy uniqueName="[Opportunity_Sheet].[Opportunity_id]" caption="Opportunity_id" attribute="1" defaultMemberUniqueName="[Opportunity_Sheet].[Opportunity_id].[All]" allUniqueName="[Opportunity_Sheet].[Opportunity_id].[All]" dimensionUniqueName="[Opportunity_Sheet]" displayFolder="" count="0" memberValueDatatype="130" unbalanced="0"/>
    <cacheHierarchy uniqueName="[Opportunity_Sheet].[Opportunity_name]" caption="Opportunity_name" attribute="1" defaultMemberUniqueName="[Opportunity_Sheet].[Opportunity_name].[All]" allUniqueName="[Opportunity_Sheet].[Opportunity_name].[All]" dimensionUniqueName="[Opportunity_Sheet]" displayFolder="" count="0" memberValueDatatype="130" unbalanced="0"/>
    <cacheHierarchy uniqueName="[Opportunity_Sheet].[Premium_amount]" caption="Premium_amount" attribute="1" defaultMemberUniqueName="[Opportunity_Sheet].[Premium_amount].[All]" allUniqueName="[Opportunity_Sheet].[Premium_amount].[All]" dimensionUniqueName="[Opportunity_Sheet]" displayFolder="" count="0" memberValueDatatype="5" unbalanced="0"/>
    <cacheHierarchy uniqueName="[Opportunity_Sheet].[Product_group]" caption="Product_group" attribute="1" defaultMemberUniqueName="[Opportunity_Sheet].[Product_group].[All]" allUniqueName="[Opportunity_Sheet].[Product_group].[All]" dimensionUniqueName="[Opportunity_Sheet]" displayFolder="" count="0" memberValueDatatype="130" unbalanced="0"/>
    <cacheHierarchy uniqueName="[Opportunity_Sheet].[Product_sub_group]" caption="Product_sub_group" attribute="1" defaultMemberUniqueName="[Opportunity_Sheet].[Product_sub_group].[All]" allUniqueName="[Opportunity_Sheet].[Product_sub_group].[All]" dimensionUniqueName="[Opportunity_Sheet]" displayFolder="" count="0" memberValueDatatype="130" unbalanced="0"/>
    <cacheHierarchy uniqueName="[Opportunity_Sheet].[Revenue_amount]" caption="Revenue_amount" attribute="1" defaultMemberUniqueName="[Opportunity_Sheet].[Revenue_amount].[All]" allUniqueName="[Opportunity_Sheet].[Revenue_amount].[All]" dimensionUniqueName="[Opportunity_Sheet]" displayFolder="" count="0" memberValueDatatype="5" unbalanced="0"/>
    <cacheHierarchy uniqueName="[Opportunity_Sheet].[Risk_details]" caption="Risk_details" attribute="1" defaultMemberUniqueName="[Opportunity_Sheet].[Risk_details].[All]" allUniqueName="[Opportunity_Sheet].[Risk_details].[All]" dimensionUniqueName="[Opportunity_Sheet]" displayFolder="" count="0" memberValueDatatype="130" unbalanced="0"/>
    <cacheHierarchy uniqueName="[Opportunity_Sheet].[Specialty]" caption="Specialty" attribute="1" defaultMemberUniqueName="[Opportunity_Sheet].[Specialty].[All]" allUniqueName="[Opportunity_Sheet].[Specialty].[All]" dimensionUniqueName="[Opportunity_Sheet]" displayFolder="" count="0" memberValueDatatype="130" unbalanced="0"/>
    <cacheHierarchy uniqueName="[Opportunity_Sheet].[Stage]" caption="Stage" attribute="1" defaultMemberUniqueName="[Opportunity_Sheet].[Stage].[All]" allUniqueName="[Opportunity_Sheet].[Stage].[All]" dimensionUniqueName="[Opportunity_Sheet]" displayFolder="" count="0" memberValueDatatype="130" unbalanced="0"/>
    <cacheHierarchy uniqueName="[Acnt_id_reference].[Account Exe ID]" caption="Account Exe ID" attribute="1" defaultMemberUniqueName="[Acnt_id_reference].[Account Exe ID].[All]" allUniqueName="[Acnt_id_reference].[Account Exe ID].[All]" dimensionUniqueName="[Acnt_id_reference]" displayFolder="" count="0" memberValueDatatype="5" unbalanced="0" hidden="1"/>
    <cacheHierarchy uniqueName="[Acnt_id_reference].[Employee Name]" caption="Employee Name" attribute="1" defaultMemberUniqueName="[Acnt_id_reference].[Employee Name].[All]" allUniqueName="[Acnt_id_reference].[Employee Name].[All]" dimensionUniqueName="[Acnt_id_reference]" displayFolder="" count="0" memberValueDatatype="13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Achived_amount]" caption="Achived_amount" measure="1" displayFolder="" measureGroup="Invoice_Sheet" count="0"/>
    <cacheHierarchy uniqueName="[Measures].[Invoice_amount]" caption="Invoice_amount" measure="1" displayFolder="" measureGroup="Invoice_Sheet" count="0"/>
    <cacheHierarchy uniqueName="[Measures].[__XL_Count Budget_Sheet]" caption="__XL_Count Budget_Sheet" measure="1" displayFolder="" measureGroup="Budget_Sheet" count="0" hidden="1"/>
    <cacheHierarchy uniqueName="[Measures].[__XL_Count Acnt_id_reference]" caption="__XL_Count Acnt_id_reference" measure="1" displayFolder="" measureGroup="Acnt_id_reference" count="0" hidden="1"/>
    <cacheHierarchy uniqueName="[Measures].[__XL_Count Invoice_Sheet]" caption="__XL_Count Invoice_Sheet" measure="1" displayFolder="" measureGroup="Invoice_Sheet" count="0" hidden="1"/>
    <cacheHierarchy uniqueName="[Measures].[__XL_Count Opportunity_Sheet]" caption="__XL_Count Opportunity_Sheet" measure="1" displayFolder="" measureGroup="Opportunity_Sheet" count="0" hidden="1"/>
    <cacheHierarchy uniqueName="[Measures].[__XL_Count meeting_list_202001231041]" caption="__XL_Count meeting_list_202001231041" measure="1" displayFolder="" measureGroup="meeting_list_202001231041" count="0" hidden="1"/>
    <cacheHierarchy uniqueName="[Measures].[__XL_Count Brokerage_Sheet]" caption="__XL_Count Brokerage_Sheet" measure="1" displayFolder="" measureGroup="Brokerage_Sheet" count="0" hidden="1"/>
    <cacheHierarchy uniqueName="[Measures].[__XL_Count Fees]" caption="__XL_Count Fees" measure="1" displayFolder="" measureGroup="Fees" count="0" hidden="1"/>
    <cacheHierarchy uniqueName="[Measures].[__XL_Count Income_class]" caption="__XL_Count Income_class" measure="1" displayFolder="" measureGroup="Income_class" count="0" hidden="1"/>
    <cacheHierarchy uniqueName="[Measures].[__No measures defined]" caption="__No measures defined" measure="1" displayFolder="" count="0" hidden="1"/>
    <cacheHierarchy uniqueName="[Measures].[Sum of Cross sell bugdet]" caption="Sum of Cross sell bugdet" measure="1" displayFolder="" measureGroup="Budget_Sheet" count="0" hidden="1">
      <extLst>
        <ext xmlns:x15="http://schemas.microsoft.com/office/spreadsheetml/2010/11/main" uri="{B97F6D7D-B522-45F9-BDA1-12C45D357490}">
          <x15:cacheHierarchy aggregatedColumn="19"/>
        </ext>
      </extLst>
    </cacheHierarchy>
    <cacheHierarchy uniqueName="[Measures].[Sum of New Budget]" caption="Sum of New Budget" measure="1" displayFolder="" measureGroup="Budget_Sheet"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Invoice_Sheet" count="0" hidden="1">
      <extLst>
        <ext xmlns:x15="http://schemas.microsoft.com/office/spreadsheetml/2010/11/main" uri="{B97F6D7D-B522-45F9-BDA1-12C45D357490}">
          <x15:cacheHierarchy aggregatedColumn="36"/>
        </ext>
      </extLst>
    </cacheHierarchy>
    <cacheHierarchy uniqueName="[Measures].[Sum of Renewal Budget]" caption="Sum of Renewal Budget" measure="1" displayFolder="" measureGroup="Budget_Sheet" count="0" hidden="1">
      <extLst>
        <ext xmlns:x15="http://schemas.microsoft.com/office/spreadsheetml/2010/11/main" uri="{B97F6D7D-B522-45F9-BDA1-12C45D357490}">
          <x15:cacheHierarchy aggregatedColumn="23"/>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Count of Account Exe ID]" caption="Count of Account Exe ID" measure="1" displayFolder="" measureGroup="meeting_list_202001231041" count="0" oneField="1" hidden="1">
      <fieldsUsage count="1">
        <fieldUsage x="2"/>
      </fieldsUsage>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Sheet" count="0" hidden="1">
      <extLst>
        <ext xmlns:x15="http://schemas.microsoft.com/office/spreadsheetml/2010/11/main" uri="{B97F6D7D-B522-45F9-BDA1-12C45D357490}">
          <x15:cacheHierarchy aggregatedColumn="42"/>
        </ext>
      </extLst>
    </cacheHierarchy>
    <cacheHierarchy uniqueName="[Measures].[Count of Invoice_number]" caption="Count of Invoice_number" measure="1" displayFolder="" measureGroup="Invoice_Sheet" count="0" hidden="1">
      <extLst>
        <ext xmlns:x15="http://schemas.microsoft.com/office/spreadsheetml/2010/11/main" uri="{B97F6D7D-B522-45F9-BDA1-12C45D357490}">
          <x15:cacheHierarchy aggregatedColumn="42"/>
        </ext>
      </extLst>
    </cacheHierarchy>
    <cacheHierarchy uniqueName="[Measures].[Sum of Revenue_amount]" caption="Sum of Revenue_amount" measure="1" displayFolder="" measureGroup="Opportunity_Sheet" count="0" hidden="1">
      <extLst>
        <ext xmlns:x15="http://schemas.microsoft.com/office/spreadsheetml/2010/11/main" uri="{B97F6D7D-B522-45F9-BDA1-12C45D357490}">
          <x15:cacheHierarchy aggregatedColumn="63"/>
        </ext>
      </extLst>
    </cacheHierarchy>
    <cacheHierarchy uniqueName="[Measures].[Count of Account Executive]" caption="Count of Account Executive" measure="1" displayFolder="" measureGroup="Invoice_Sheet" count="0" hidden="1">
      <extLst>
        <ext xmlns:x15="http://schemas.microsoft.com/office/spreadsheetml/2010/11/main" uri="{B97F6D7D-B522-45F9-BDA1-12C45D357490}">
          <x15:cacheHierarchy aggregatedColumn="35"/>
        </ext>
      </extLst>
    </cacheHierarchy>
    <cacheHierarchy uniqueName="[Measures].[Count of Account Exe ID 2]" caption="Count of Account Exe ID 2" measure="1" displayFolder="" measureGroup="Invoice_Sheet" count="0" hidden="1">
      <extLst>
        <ext xmlns:x15="http://schemas.microsoft.com/office/spreadsheetml/2010/11/main" uri="{B97F6D7D-B522-45F9-BDA1-12C45D357490}">
          <x15:cacheHierarchy aggregatedColumn="34"/>
        </ext>
      </extLst>
    </cacheHierarchy>
  </cacheHierarchies>
  <kpis count="0"/>
  <dimensions count="8">
    <dimension name="Brokerage_Sheet" uniqueName="[Brokerage_Sheet]" caption="Brokerage_Sheet"/>
    <dimension name="Budget_Sheet" uniqueName="[Budget_Sheet]" caption="Budget_Sheet"/>
    <dimension name="Fees" uniqueName="[Fees]" caption="Fees"/>
    <dimension name="Income_class" uniqueName="[Income_class]" caption="Income_class"/>
    <dimension name="Invoice_Sheet" uniqueName="[Invoice_Sheet]" caption="Invoice_Sheet"/>
    <dimension measure="1" name="Measures" uniqueName="[Measures]" caption="Measures"/>
    <dimension name="meeting_list_202001231041" uniqueName="[meeting_list_202001231041]" caption="meeting_list_202001231041"/>
    <dimension name="Opportunity_Sheet" uniqueName="[Opportunity_Sheet]" caption="Opportunity_Sheet"/>
  </dimensions>
  <measureGroups count="8">
    <measureGroup name="Acnt_id_reference" caption="Acnt_id_reference"/>
    <measureGroup name="Brokerage_Sheet" caption="Brokerage_Sheet"/>
    <measureGroup name="Budget_Sheet" caption="Budget_Sheet"/>
    <measureGroup name="Fees" caption="Fees"/>
    <measureGroup name="Income_class" caption="Income_class"/>
    <measureGroup name="Invoice_Sheet" caption="Invoice_Sheet"/>
    <measureGroup name="meeting_list_202001231041" caption="meeting_list_202001231041"/>
    <measureGroup name="Opportunity_Sheet" caption="Opportunity_Sheet"/>
  </measureGroups>
  <maps count="15">
    <map measureGroup="1" dimension="0"/>
    <map measureGroup="1" dimension="1"/>
    <map measureGroup="1" dimension="3"/>
    <map measureGroup="2" dimension="1"/>
    <map measureGroup="3" dimension="1"/>
    <map measureGroup="3" dimension="2"/>
    <map measureGroup="3" dimension="3"/>
    <map measureGroup="4" dimension="3"/>
    <map measureGroup="5" dimension="1"/>
    <map measureGroup="5" dimension="3"/>
    <map measureGroup="5" dimension="4"/>
    <map measureGroup="6" dimension="1"/>
    <map measureGroup="6" dimension="6"/>
    <map measureGroup="7" dimension="1"/>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Dhotre" refreshedDate="45584.873174189815" createdVersion="5" refreshedVersion="8" minRefreshableVersion="3" recordCount="0" supportSubquery="1" supportAdvancedDrill="1" xr:uid="{28587BBA-6A06-493C-AD72-29A80241F4A3}">
  <cacheSource type="external" connectionId="8"/>
  <cacheFields count="4">
    <cacheField name="[Invoice_Sheet].[Income_class].[Income_class]" caption="Income_class" numFmtId="0" hierarchy="39" level="1">
      <sharedItems containsSemiMixedTypes="0" containsNonDate="0" containsString="0"/>
    </cacheField>
    <cacheField name="[Measures].[Count of Account Exe ID]" caption="Count of Account Exe ID" numFmtId="0" hierarchy="86" level="32767"/>
    <cacheField name="[meeting_list_202001231041].[Account Executive].[Account Executive]" caption="Account Executive" numFmtId="0" hierarchy="47" level="1">
      <sharedItems count="9">
        <s v="Abhinav Shivam"/>
        <s v="Animesh Rawat"/>
        <s v="Gilbert"/>
        <s v="Ketan Jain"/>
        <s v="Manish Sharma"/>
        <s v="Mark"/>
        <s v="Raju Kumar"/>
        <s v="Shivani Sharma"/>
        <s v="Vinay"/>
      </sharedItems>
      <extLst>
        <ext xmlns:x15="http://schemas.microsoft.com/office/spreadsheetml/2010/11/main" uri="{4F2E5C28-24EA-4eb8-9CBF-B6C8F9C3D259}">
          <x15:cachedUniqueNames>
            <x15:cachedUniqueName index="0" name="[meeting_list_202001231041].[Account Executive].&amp;[Abhinav Shivam]"/>
            <x15:cachedUniqueName index="1" name="[meeting_list_202001231041].[Account Executive].&amp;[Animesh Rawat]"/>
            <x15:cachedUniqueName index="2" name="[meeting_list_202001231041].[Account Executive].&amp;[Gilbert]"/>
            <x15:cachedUniqueName index="3" name="[meeting_list_202001231041].[Account Executive].&amp;[Ketan Jain]"/>
            <x15:cachedUniqueName index="4" name="[meeting_list_202001231041].[Account Executive].&amp;[Manish Sharma]"/>
            <x15:cachedUniqueName index="5" name="[meeting_list_202001231041].[Account Executive].&amp;[Mark]"/>
            <x15:cachedUniqueName index="6" name="[meeting_list_202001231041].[Account Executive].&amp;[Raju Kumar]"/>
            <x15:cachedUniqueName index="7" name="[meeting_list_202001231041].[Account Executive].&amp;[Shivani Sharma]"/>
            <x15:cachedUniqueName index="8" name="[meeting_list_202001231041].[Account Executive].&amp;[Vinay]"/>
          </x15:cachedUniqueNames>
        </ext>
      </extLst>
    </cacheField>
    <cacheField name="[Budget_Sheet].[Employee Name].[Employee Name]" caption="Employee Name" numFmtId="0" hierarchy="20" level="1">
      <sharedItems containsSemiMixedTypes="0" containsNonDate="0" containsString="0"/>
    </cacheField>
  </cacheFields>
  <cacheHierarchies count="92">
    <cacheHierarchy uniqueName="[Brokerage_Sheet].[Account Exe ID]" caption="Account Exe ID" attribute="1" defaultMemberUniqueName="[Brokerage_Sheet].[Account Exe ID].[All]" allUniqueName="[Brokerage_Sheet].[Account Exe ID].[All]" dimensionUniqueName="[Brokerage_Sheet]" displayFolder="" count="0" memberValueDatatype="5" unbalanced="0"/>
    <cacheHierarchy uniqueName="[Brokerage_Sheet].[Amount]" caption="Amount" attribute="1" defaultMemberUniqueName="[Brokerage_Sheet].[Amount].[All]" allUniqueName="[Brokerage_Sheet].[Amount].[All]" dimensionUniqueName="[Brokerage_Sheet]" displayFolder="" count="0" memberValueDatatype="5" unbalanced="0"/>
    <cacheHierarchy uniqueName="[Brokerage_Sheet].[Branch_name]" caption="Branch_name" attribute="1" defaultMemberUniqueName="[Brokerage_Sheet].[Branch_name].[All]" allUniqueName="[Brokerage_Sheet].[Branch_name].[All]" dimensionUniqueName="[Brokerage_Sheet]" displayFolder="" count="0" memberValueDatatype="130" unbalanced="0"/>
    <cacheHierarchy uniqueName="[Brokerage_Sheet].[Client_name]" caption="Client_name" attribute="1" defaultMemberUniqueName="[Brokerage_Sheet].[Client_name].[All]" allUniqueName="[Brokerage_Sheet].[Client_name].[All]" dimensionUniqueName="[Brokerage_Sheet]" displayFolder="" count="0" memberValueDatatype="130" unbalanced="0"/>
    <cacheHierarchy uniqueName="[Brokerage_Sheet].[Exe Name]" caption="Exe Name" attribute="1" defaultMemberUniqueName="[Brokerage_Sheet].[Exe Name].[All]" allUniqueName="[Brokerage_Sheet].[Exe Name].[All]" dimensionUniqueName="[Brokerage_Sheet]" displayFolder="" count="0" memberValueDatatype="130" unbalanced="0"/>
    <cacheHierarchy uniqueName="[Brokerage_Sheet].[Income_class]" caption="Income_class" attribute="1" defaultMemberUniqueName="[Brokerage_Sheet].[Income_class].[All]" allUniqueName="[Brokerage_Sheet].[Income_class].[All]" dimensionUniqueName="[Brokerage_Sheet]" displayFolder="" count="0" memberValueDatatype="130" unbalanced="0"/>
    <cacheHierarchy uniqueName="[Brokerage_Sheet].[Income_due_date]" caption="Income_due_date" attribute="1" time="1" defaultMemberUniqueName="[Brokerage_Sheet].[Income_due_date].[All]" allUniqueName="[Brokerage_Sheet].[Income_due_date].[All]" dimensionUniqueName="[Brokerage_Sheet]" displayFolder="" count="0" memberValueDatatype="7" unbalanced="0"/>
    <cacheHierarchy uniqueName="[Brokerage_Sheet].[lapse_reason]" caption="lapse_reason" attribute="1" defaultMemberUniqueName="[Brokerage_Sheet].[lapse_reason].[All]" allUniqueName="[Brokerage_Sheet].[lapse_reason].[All]" dimensionUniqueName="[Brokerage_Sheet]" displayFolder="" count="0" memberValueDatatype="130" unbalanced="0"/>
    <cacheHierarchy uniqueName="[Brokerage_Sheet].[last_updated_date]" caption="last_updated_date" attribute="1" time="1" defaultMemberUniqueName="[Brokerage_Sheet].[last_updated_date].[All]" allUniqueName="[Brokerage_Sheet].[last_updated_date].[All]" dimensionUniqueName="[Brokerage_Sheet]" displayFolder="" count="0" memberValueDatatype="7" unbalanced="0"/>
    <cacheHierarchy uniqueName="[Brokerage_Sheet].[Policy_end_date]" caption="Policy_end_date" attribute="1" time="1" defaultMemberUniqueName="[Brokerage_Sheet].[Policy_end_date].[All]" allUniqueName="[Brokerage_Sheet].[Policy_end_date].[All]" dimensionUniqueName="[Brokerage_Sheet]" displayFolder="" count="0" memberValueDatatype="7" unbalanced="0"/>
    <cacheHierarchy uniqueName="[Brokerage_Sheet].[Policy_number]" caption="Policy_number" attribute="1" defaultMemberUniqueName="[Brokerage_Sheet].[Policy_number].[All]" allUniqueName="[Brokerage_Sheet].[Policy_number].[All]" dimensionUniqueName="[Brokerage_Sheet]" displayFolder="" count="0" memberValueDatatype="130" unbalanced="0"/>
    <cacheHierarchy uniqueName="[Brokerage_Sheet].[Policy_start_date]" caption="Policy_start_date" attribute="1" time="1" defaultMemberUniqueName="[Brokerage_Sheet].[Policy_start_date].[All]" allUniqueName="[Brokerage_Sheet].[Policy_start_date].[All]" dimensionUniqueName="[Brokerage_Sheet]" displayFolder="" count="0" memberValueDatatype="7" unbalanced="0"/>
    <cacheHierarchy uniqueName="[Brokerage_Sheet].[Policy_status]" caption="Policy_status" attribute="1" defaultMemberUniqueName="[Brokerage_Sheet].[Policy_status].[All]" allUniqueName="[Brokerage_Sheet].[Policy_status].[All]" dimensionUniqueName="[Brokerage_Sheet]" displayFolder="" count="0" memberValueDatatype="130" unbalanced="0"/>
    <cacheHierarchy uniqueName="[Brokerage_Sheet].[Product_group]" caption="Product_group" attribute="1" defaultMemberUniqueName="[Brokerage_Sheet].[Product_group].[All]" allUniqueName="[Brokerage_Sheet].[Product_group].[All]" dimensionUniqueName="[Brokerage_Sheet]" displayFolder="" count="0" memberValueDatatype="130" unbalanced="0"/>
    <cacheHierarchy uniqueName="[Brokerage_Sheet].[Renewal_status]" caption="Renewal_status" attribute="1" defaultMemberUniqueName="[Brokerage_Sheet].[Renewal_status].[All]" allUniqueName="[Brokerage_Sheet].[Renewal_status].[All]" dimensionUniqueName="[Brokerage_Sheet]" displayFolder="" count="0" memberValueDatatype="130" unbalanced="0"/>
    <cacheHierarchy uniqueName="[Brokerage_Sheet].[Revenue_transaction_type]" caption="Revenue_transaction_type" attribute="1" defaultMemberUniqueName="[Brokerage_Sheet].[Revenue_transaction_type].[All]" allUniqueName="[Brokerage_Sheet].[Revenue_transaction_type].[All]" dimensionUniqueName="[Brokerage_Sheet]" displayFolder="" count="0" memberValueDatatype="130" unbalanced="0"/>
    <cacheHierarchy uniqueName="[Brokerage_Sheet].[Solution_group]" caption="Solution_group" attribute="1" defaultMemberUniqueName="[Brokerage_Sheet].[Solution_group].[All]" allUniqueName="[Brokerage_Sheet].[Solution_group].[All]" dimensionUniqueName="[Brokerage_Sheet]" displayFolder="" count="0" memberValueDatatype="130" unbalanced="0"/>
    <cacheHierarchy uniqueName="[Budget_Sheet].[Account Exe ID]" caption="Account Exe ID" attribute="1" defaultMemberUniqueName="[Budget_Sheet].[Account Exe ID].[All]" allUniqueName="[Budget_Sheet].[Account Exe ID].[All]" dimensionUniqueName="[Budget_Sheet]" displayFolder="" count="0" memberValueDatatype="5" unbalanced="0"/>
    <cacheHierarchy uniqueName="[Budget_Sheet].[Branch]" caption="Branch" attribute="1" defaultMemberUniqueName="[Budget_Sheet].[Branch].[All]" allUniqueName="[Budget_Sheet].[Branch].[All]" dimensionUniqueName="[Budget_Sheet]" displayFolder="" count="0" memberValueDatatype="130" unbalanced="0"/>
    <cacheHierarchy uniqueName="[Budget_Sheet].[Cross sell bugdet]" caption="Cross sell bugdet" attribute="1" defaultMemberUniqueName="[Budget_Sheet].[Cross sell bugdet].[All]" allUniqueName="[Budget_Sheet].[Cross sell bugdet].[All]" dimensionUniqueName="[Budget_Sheet]" displayFolder="" count="0" memberValueDatatype="5" unbalanced="0"/>
    <cacheHierarchy uniqueName="[Budget_Sheet].[Employee Name]" caption="Employee Name" attribute="1" defaultMemberUniqueName="[Budget_Sheet].[Employee Name].[All]" allUniqueName="[Budget_Sheet].[Employee Name].[All]" dimensionUniqueName="[Budget_Sheet]" displayFolder="" count="2" memberValueDatatype="130" unbalanced="0">
      <fieldsUsage count="2">
        <fieldUsage x="-1"/>
        <fieldUsage x="3"/>
      </fieldsUsage>
    </cacheHierarchy>
    <cacheHierarchy uniqueName="[Budget_Sheet].[New Budget]" caption="New Budget" attribute="1" defaultMemberUniqueName="[Budget_Sheet].[New Budget].[All]" allUniqueName="[Budget_Sheet].[New Budget].[All]" dimensionUniqueName="[Budget_Sheet]" displayFolder="" count="0" memberValueDatatype="5" unbalanced="0"/>
    <cacheHierarchy uniqueName="[Budget_Sheet].[New Role2]" caption="New Role2" attribute="1" defaultMemberUniqueName="[Budget_Sheet].[New Role2].[All]" allUniqueName="[Budget_Sheet].[New Role2].[All]" dimensionUniqueName="[Budget_Sheet]" displayFolder="" count="0" memberValueDatatype="130" unbalanced="0"/>
    <cacheHierarchy uniqueName="[Budget_Sheet].[Renewal Budget]" caption="Renewal Budget" attribute="1" defaultMemberUniqueName="[Budget_Sheet].[Renewal Budget].[All]" allUniqueName="[Budget_Sheet].[Renewal Budget].[All]" dimensionUniqueName="[Budget_Sheet]" displayFolder="" count="0" memberValueDatatype="5" unbalanced="0"/>
    <cacheHierarchy uniqueName="[Fees].[Account Exe ID]" caption="Account Exe ID" attribute="1" defaultMemberUniqueName="[Fees].[Account Exe ID].[All]" allUniqueName="[Fees].[Account Exe ID].[All]" dimensionUniqueName="[Fees]" displayFolder="" count="0" memberValueDatatype="5"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5" unbalanced="0"/>
    <cacheHierarchy uniqueName="[Fees].[Branch_name]" caption="Branch_name" attribute="1" defaultMemberUniqueName="[Fees].[Branch_name].[All]" allUniqueName="[Fees].[Branch_name].[All]" dimensionUniqueName="[Fee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Income_class].[Income_class]" caption="Income_class" attribute="1" defaultMemberUniqueName="[Income_class].[Income_class].[All]" allUniqueName="[Income_class].[Income_class].[All]" dimensionUniqueName="[Income_class]" displayFolder="" count="0" memberValueDatatype="130" unbalanced="0"/>
    <cacheHierarchy uniqueName="[Invoice_Sheet].[Account Exe ID]" caption="Account Exe ID" attribute="1" defaultMemberUniqueName="[Invoice_Sheet].[Account Exe ID].[All]" allUniqueName="[Invoice_Sheet].[Account Exe ID].[All]" dimensionUniqueName="[Invoice_Sheet]" displayFolder="" count="0" memberValueDatatype="130" unbalanced="0"/>
    <cacheHierarchy uniqueName="[Invoice_Sheet].[Account Executive]" caption="Account Executive" attribute="1" defaultMemberUniqueName="[Invoice_Sheet].[Account Executive].[All]" allUniqueName="[Invoice_Sheet].[Account Executive].[All]" dimensionUniqueName="[Invoice_Sheet]" displayFolder="" count="0" memberValueDatatype="130" unbalanced="0"/>
    <cacheHierarchy uniqueName="[Invoice_Sheet].[Amount]" caption="Amount" attribute="1" defaultMemberUniqueName="[Invoice_Sheet].[Amount].[All]" allUniqueName="[Invoice_Sheet].[Amount].[All]" dimensionUniqueName="[Invoice_Sheet]" displayFolder="" count="0" memberValueDatatype="5" unbalanced="0"/>
    <cacheHierarchy uniqueName="[Invoice_Sheet].[Branch_name]" caption="Branch_name" attribute="1" defaultMemberUniqueName="[Invoice_Sheet].[Branch_name].[All]" allUniqueName="[Invoice_Sheet].[Branch_name].[All]" dimensionUniqueName="[Invoice_Sheet]" displayFolder="" count="0" memberValueDatatype="130" unbalanced="0"/>
    <cacheHierarchy uniqueName="[Invoice_Sheet].[Client_name]" caption="Client_name" attribute="1" defaultMemberUniqueName="[Invoice_Sheet].[Client_name].[All]" allUniqueName="[Invoice_Sheet].[Client_name].[All]" dimensionUniqueName="[Invoice_Sheet]" displayFolder="" count="0" memberValueDatatype="130" unbalanced="0"/>
    <cacheHierarchy uniqueName="[Invoice_Sheet].[Income_class]" caption="Income_class" attribute="1" defaultMemberUniqueName="[Invoice_Sheet].[Income_class].[All]" allUniqueName="[Invoice_Sheet].[Income_class].[All]" dimensionUniqueName="[Invoice_Sheet]" displayFolder="" count="2" memberValueDatatype="130" unbalanced="0">
      <fieldsUsage count="2">
        <fieldUsage x="-1"/>
        <fieldUsage x="0"/>
      </fieldsUsage>
    </cacheHierarchy>
    <cacheHierarchy uniqueName="[Invoice_Sheet].[Income_due_date]" caption="Income_due_date" attribute="1" time="1" defaultMemberUniqueName="[Invoice_Sheet].[Income_due_date].[All]" allUniqueName="[Invoice_Sheet].[Income_due_date].[All]" dimensionUniqueName="[Invoice_Sheet]" displayFolder="" count="0" memberValueDatatype="7" unbalanced="0"/>
    <cacheHierarchy uniqueName="[Invoice_Sheet].[Invoice_date]" caption="Invoice_date" attribute="1" time="1" defaultMemberUniqueName="[Invoice_Sheet].[Invoice_date].[All]" allUniqueName="[Invoice_Sheet].[Invoice_date].[All]" dimensionUniqueName="[Invoice_Sheet]" displayFolder="" count="0" memberValueDatatype="7" unbalanced="0"/>
    <cacheHierarchy uniqueName="[Invoice_Sheet].[Invoice_number]" caption="Invoice_number" attribute="1" defaultMemberUniqueName="[Invoice_Sheet].[Invoice_number].[All]" allUniqueName="[Invoice_Sheet].[Invoice_number].[All]" dimensionUniqueName="[Invoice_Sheet]" displayFolder="" count="0" memberValueDatatype="5" unbalanced="0"/>
    <cacheHierarchy uniqueName="[Invoice_Sheet].[Policy_number]" caption="Policy_number" attribute="1" defaultMemberUniqueName="[Invoice_Sheet].[Policy_number].[All]" allUniqueName="[Invoice_Sheet].[Policy_number].[All]" dimensionUniqueName="[Invoice_Sheet]" displayFolder="" count="0" memberValueDatatype="130" unbalanced="0"/>
    <cacheHierarchy uniqueName="[Invoice_Sheet].[Revenue_transaction_type]" caption="Revenue_transaction_type" attribute="1" defaultMemberUniqueName="[Invoice_Sheet].[Revenue_transaction_type].[All]" allUniqueName="[Invoice_Sheet].[Revenue_transaction_type].[All]" dimensionUniqueName="[Invoice_Sheet]" displayFolder="" count="0" memberValueDatatype="130" unbalanced="0"/>
    <cacheHierarchy uniqueName="[Invoice_Sheet].[Solution_group]" caption="Solution_group" attribute="1" defaultMemberUniqueName="[Invoice_Sheet].[Solution_group].[All]" allUniqueName="[Invoice_Sheet].[Solution_group].[All]" dimensionUniqueName="[Invoice_Sheet]"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5"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2"/>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Opportunity_Sheet].[Account Exe ID]" caption="Account Exe ID" attribute="1" defaultMemberUniqueName="[Opportunity_Sheet].[Account Exe ID].[All]" allUniqueName="[Opportunity_Sheet].[Account Exe ID].[All]" dimensionUniqueName="[Opportunity_Sheet]" displayFolder="" count="0" memberValueDatatype="5" unbalanced="0"/>
    <cacheHierarchy uniqueName="[Opportunity_Sheet].[Account Executive]" caption="Account Executive" attribute="1" defaultMemberUniqueName="[Opportunity_Sheet].[Account Executive].[All]" allUniqueName="[Opportunity_Sheet].[Account Executive].[All]" dimensionUniqueName="[Opportunity_Sheet]" displayFolder="" count="0" memberValueDatatype="130" unbalanced="0"/>
    <cacheHierarchy uniqueName="[Opportunity_Sheet].[Branch]" caption="Branch" attribute="1" defaultMemberUniqueName="[Opportunity_Sheet].[Branch].[All]" allUniqueName="[Opportunity_Sheet].[Branch].[All]" dimensionUniqueName="[Opportunity_Sheet]" displayFolder="" count="0" memberValueDatatype="130" unbalanced="0"/>
    <cacheHierarchy uniqueName="[Opportunity_Sheet].[Closing_date]" caption="Closing_date" attribute="1" time="1" defaultMemberUniqueName="[Opportunity_Sheet].[Closing_date].[All]" allUniqueName="[Opportunity_Sheet].[Closing_date].[All]" dimensionUniqueName="[Opportunity_Sheet]" displayFolder="" count="0" memberValueDatatype="7" unbalanced="0"/>
    <cacheHierarchy uniqueName="[Opportunity_Sheet].[Opportunity_id]" caption="Opportunity_id" attribute="1" defaultMemberUniqueName="[Opportunity_Sheet].[Opportunity_id].[All]" allUniqueName="[Opportunity_Sheet].[Opportunity_id].[All]" dimensionUniqueName="[Opportunity_Sheet]" displayFolder="" count="0" memberValueDatatype="130" unbalanced="0"/>
    <cacheHierarchy uniqueName="[Opportunity_Sheet].[Opportunity_name]" caption="Opportunity_name" attribute="1" defaultMemberUniqueName="[Opportunity_Sheet].[Opportunity_name].[All]" allUniqueName="[Opportunity_Sheet].[Opportunity_name].[All]" dimensionUniqueName="[Opportunity_Sheet]" displayFolder="" count="0" memberValueDatatype="130" unbalanced="0"/>
    <cacheHierarchy uniqueName="[Opportunity_Sheet].[Premium_amount]" caption="Premium_amount" attribute="1" defaultMemberUniqueName="[Opportunity_Sheet].[Premium_amount].[All]" allUniqueName="[Opportunity_Sheet].[Premium_amount].[All]" dimensionUniqueName="[Opportunity_Sheet]" displayFolder="" count="0" memberValueDatatype="5" unbalanced="0"/>
    <cacheHierarchy uniqueName="[Opportunity_Sheet].[Product_group]" caption="Product_group" attribute="1" defaultMemberUniqueName="[Opportunity_Sheet].[Product_group].[All]" allUniqueName="[Opportunity_Sheet].[Product_group].[All]" dimensionUniqueName="[Opportunity_Sheet]" displayFolder="" count="0" memberValueDatatype="130" unbalanced="0"/>
    <cacheHierarchy uniqueName="[Opportunity_Sheet].[Product_sub_group]" caption="Product_sub_group" attribute="1" defaultMemberUniqueName="[Opportunity_Sheet].[Product_sub_group].[All]" allUniqueName="[Opportunity_Sheet].[Product_sub_group].[All]" dimensionUniqueName="[Opportunity_Sheet]" displayFolder="" count="0" memberValueDatatype="130" unbalanced="0"/>
    <cacheHierarchy uniqueName="[Opportunity_Sheet].[Revenue_amount]" caption="Revenue_amount" attribute="1" defaultMemberUniqueName="[Opportunity_Sheet].[Revenue_amount].[All]" allUniqueName="[Opportunity_Sheet].[Revenue_amount].[All]" dimensionUniqueName="[Opportunity_Sheet]" displayFolder="" count="0" memberValueDatatype="5" unbalanced="0"/>
    <cacheHierarchy uniqueName="[Opportunity_Sheet].[Risk_details]" caption="Risk_details" attribute="1" defaultMemberUniqueName="[Opportunity_Sheet].[Risk_details].[All]" allUniqueName="[Opportunity_Sheet].[Risk_details].[All]" dimensionUniqueName="[Opportunity_Sheet]" displayFolder="" count="0" memberValueDatatype="130" unbalanced="0"/>
    <cacheHierarchy uniqueName="[Opportunity_Sheet].[Specialty]" caption="Specialty" attribute="1" defaultMemberUniqueName="[Opportunity_Sheet].[Specialty].[All]" allUniqueName="[Opportunity_Sheet].[Specialty].[All]" dimensionUniqueName="[Opportunity_Sheet]" displayFolder="" count="0" memberValueDatatype="130" unbalanced="0"/>
    <cacheHierarchy uniqueName="[Opportunity_Sheet].[Stage]" caption="Stage" attribute="1" defaultMemberUniqueName="[Opportunity_Sheet].[Stage].[All]" allUniqueName="[Opportunity_Sheet].[Stage].[All]" dimensionUniqueName="[Opportunity_Sheet]" displayFolder="" count="0" memberValueDatatype="130" unbalanced="0"/>
    <cacheHierarchy uniqueName="[Acnt_id_reference].[Account Exe ID]" caption="Account Exe ID" attribute="1" defaultMemberUniqueName="[Acnt_id_reference].[Account Exe ID].[All]" allUniqueName="[Acnt_id_reference].[Account Exe ID].[All]" dimensionUniqueName="[Acnt_id_reference]" displayFolder="" count="0" memberValueDatatype="5" unbalanced="0" hidden="1"/>
    <cacheHierarchy uniqueName="[Acnt_id_reference].[Employee Name]" caption="Employee Name" attribute="1" defaultMemberUniqueName="[Acnt_id_reference].[Employee Name].[All]" allUniqueName="[Acnt_id_reference].[Employee Name].[All]" dimensionUniqueName="[Acnt_id_reference]" displayFolder="" count="0" memberValueDatatype="13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Achived_amount]" caption="Achived_amount" measure="1" displayFolder="" measureGroup="Invoice_Sheet" count="0"/>
    <cacheHierarchy uniqueName="[Measures].[Invoice_amount]" caption="Invoice_amount" measure="1" displayFolder="" measureGroup="Invoice_Sheet" count="0"/>
    <cacheHierarchy uniqueName="[Measures].[__XL_Count Budget_Sheet]" caption="__XL_Count Budget_Sheet" measure="1" displayFolder="" measureGroup="Budget_Sheet" count="0" hidden="1"/>
    <cacheHierarchy uniqueName="[Measures].[__XL_Count Acnt_id_reference]" caption="__XL_Count Acnt_id_reference" measure="1" displayFolder="" measureGroup="Acnt_id_reference" count="0" hidden="1"/>
    <cacheHierarchy uniqueName="[Measures].[__XL_Count Invoice_Sheet]" caption="__XL_Count Invoice_Sheet" measure="1" displayFolder="" measureGroup="Invoice_Sheet" count="0" hidden="1"/>
    <cacheHierarchy uniqueName="[Measures].[__XL_Count Opportunity_Sheet]" caption="__XL_Count Opportunity_Sheet" measure="1" displayFolder="" measureGroup="Opportunity_Sheet" count="0" hidden="1"/>
    <cacheHierarchy uniqueName="[Measures].[__XL_Count meeting_list_202001231041]" caption="__XL_Count meeting_list_202001231041" measure="1" displayFolder="" measureGroup="meeting_list_202001231041" count="0" hidden="1"/>
    <cacheHierarchy uniqueName="[Measures].[__XL_Count Brokerage_Sheet]" caption="__XL_Count Brokerage_Sheet" measure="1" displayFolder="" measureGroup="Brokerage_Sheet" count="0" hidden="1"/>
    <cacheHierarchy uniqueName="[Measures].[__XL_Count Fees]" caption="__XL_Count Fees" measure="1" displayFolder="" measureGroup="Fees" count="0" hidden="1"/>
    <cacheHierarchy uniqueName="[Measures].[__XL_Count Income_class]" caption="__XL_Count Income_class" measure="1" displayFolder="" measureGroup="Income_class" count="0" hidden="1"/>
    <cacheHierarchy uniqueName="[Measures].[__No measures defined]" caption="__No measures defined" measure="1" displayFolder="" count="0" hidden="1"/>
    <cacheHierarchy uniqueName="[Measures].[Sum of Cross sell bugdet]" caption="Sum of Cross sell bugdet" measure="1" displayFolder="" measureGroup="Budget_Sheet" count="0" hidden="1">
      <extLst>
        <ext xmlns:x15="http://schemas.microsoft.com/office/spreadsheetml/2010/11/main" uri="{B97F6D7D-B522-45F9-BDA1-12C45D357490}">
          <x15:cacheHierarchy aggregatedColumn="19"/>
        </ext>
      </extLst>
    </cacheHierarchy>
    <cacheHierarchy uniqueName="[Measures].[Sum of New Budget]" caption="Sum of New Budget" measure="1" displayFolder="" measureGroup="Budget_Sheet"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Invoice_Sheet" count="0" hidden="1">
      <extLst>
        <ext xmlns:x15="http://schemas.microsoft.com/office/spreadsheetml/2010/11/main" uri="{B97F6D7D-B522-45F9-BDA1-12C45D357490}">
          <x15:cacheHierarchy aggregatedColumn="36"/>
        </ext>
      </extLst>
    </cacheHierarchy>
    <cacheHierarchy uniqueName="[Measures].[Sum of Renewal Budget]" caption="Sum of Renewal Budget" measure="1" displayFolder="" measureGroup="Budget_Sheet" count="0" hidden="1">
      <extLst>
        <ext xmlns:x15="http://schemas.microsoft.com/office/spreadsheetml/2010/11/main" uri="{B97F6D7D-B522-45F9-BDA1-12C45D357490}">
          <x15:cacheHierarchy aggregatedColumn="23"/>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Count of Account Exe ID]" caption="Count of Account Exe ID" measure="1" displayFolder="" measureGroup="meeting_list_202001231041"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Sheet" count="0" hidden="1">
      <extLst>
        <ext xmlns:x15="http://schemas.microsoft.com/office/spreadsheetml/2010/11/main" uri="{B97F6D7D-B522-45F9-BDA1-12C45D357490}">
          <x15:cacheHierarchy aggregatedColumn="42"/>
        </ext>
      </extLst>
    </cacheHierarchy>
    <cacheHierarchy uniqueName="[Measures].[Count of Invoice_number]" caption="Count of Invoice_number" measure="1" displayFolder="" measureGroup="Invoice_Sheet" count="0" hidden="1">
      <extLst>
        <ext xmlns:x15="http://schemas.microsoft.com/office/spreadsheetml/2010/11/main" uri="{B97F6D7D-B522-45F9-BDA1-12C45D357490}">
          <x15:cacheHierarchy aggregatedColumn="42"/>
        </ext>
      </extLst>
    </cacheHierarchy>
    <cacheHierarchy uniqueName="[Measures].[Sum of Revenue_amount]" caption="Sum of Revenue_amount" measure="1" displayFolder="" measureGroup="Opportunity_Sheet" count="0" hidden="1">
      <extLst>
        <ext xmlns:x15="http://schemas.microsoft.com/office/spreadsheetml/2010/11/main" uri="{B97F6D7D-B522-45F9-BDA1-12C45D357490}">
          <x15:cacheHierarchy aggregatedColumn="63"/>
        </ext>
      </extLst>
    </cacheHierarchy>
    <cacheHierarchy uniqueName="[Measures].[Count of Account Executive]" caption="Count of Account Executive" measure="1" displayFolder="" measureGroup="Invoice_Sheet" count="0" hidden="1">
      <extLst>
        <ext xmlns:x15="http://schemas.microsoft.com/office/spreadsheetml/2010/11/main" uri="{B97F6D7D-B522-45F9-BDA1-12C45D357490}">
          <x15:cacheHierarchy aggregatedColumn="35"/>
        </ext>
      </extLst>
    </cacheHierarchy>
    <cacheHierarchy uniqueName="[Measures].[Count of Account Exe ID 2]" caption="Count of Account Exe ID 2" measure="1" displayFolder="" measureGroup="Invoice_Sheet" count="0" hidden="1">
      <extLst>
        <ext xmlns:x15="http://schemas.microsoft.com/office/spreadsheetml/2010/11/main" uri="{B97F6D7D-B522-45F9-BDA1-12C45D357490}">
          <x15:cacheHierarchy aggregatedColumn="34"/>
        </ext>
      </extLst>
    </cacheHierarchy>
  </cacheHierarchies>
  <kpis count="0"/>
  <dimensions count="8">
    <dimension name="Brokerage_Sheet" uniqueName="[Brokerage_Sheet]" caption="Brokerage_Sheet"/>
    <dimension name="Budget_Sheet" uniqueName="[Budget_Sheet]" caption="Budget_Sheet"/>
    <dimension name="Fees" uniqueName="[Fees]" caption="Fees"/>
    <dimension name="Income_class" uniqueName="[Income_class]" caption="Income_class"/>
    <dimension name="Invoice_Sheet" uniqueName="[Invoice_Sheet]" caption="Invoice_Sheet"/>
    <dimension measure="1" name="Measures" uniqueName="[Measures]" caption="Measures"/>
    <dimension name="meeting_list_202001231041" uniqueName="[meeting_list_202001231041]" caption="meeting_list_202001231041"/>
    <dimension name="Opportunity_Sheet" uniqueName="[Opportunity_Sheet]" caption="Opportunity_Sheet"/>
  </dimensions>
  <measureGroups count="8">
    <measureGroup name="Acnt_id_reference" caption="Acnt_id_reference"/>
    <measureGroup name="Brokerage_Sheet" caption="Brokerage_Sheet"/>
    <measureGroup name="Budget_Sheet" caption="Budget_Sheet"/>
    <measureGroup name="Fees" caption="Fees"/>
    <measureGroup name="Income_class" caption="Income_class"/>
    <measureGroup name="Invoice_Sheet" caption="Invoice_Sheet"/>
    <measureGroup name="meeting_list_202001231041" caption="meeting_list_202001231041"/>
    <measureGroup name="Opportunity_Sheet" caption="Opportunity_Sheet"/>
  </measureGroups>
  <maps count="15">
    <map measureGroup="1" dimension="0"/>
    <map measureGroup="1" dimension="1"/>
    <map measureGroup="1" dimension="3"/>
    <map measureGroup="2" dimension="1"/>
    <map measureGroup="3" dimension="1"/>
    <map measureGroup="3" dimension="2"/>
    <map measureGroup="3" dimension="3"/>
    <map measureGroup="4" dimension="3"/>
    <map measureGroup="5" dimension="1"/>
    <map measureGroup="5" dimension="3"/>
    <map measureGroup="5" dimension="4"/>
    <map measureGroup="6" dimension="1"/>
    <map measureGroup="6" dimension="6"/>
    <map measureGroup="7" dimension="1"/>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Dhotre" refreshedDate="45584.868301041664" createdVersion="3" refreshedVersion="8" minRefreshableVersion="3" recordCount="0" supportSubquery="1" supportAdvancedDrill="1" xr:uid="{D3577860-AC61-4A76-9D99-4B090877B354}">
  <cacheSource type="external" connectionId="8">
    <extLst>
      <ext xmlns:x14="http://schemas.microsoft.com/office/spreadsheetml/2009/9/main" uri="{F057638F-6D5F-4e77-A914-E7F072B9BCA8}">
        <x14:sourceConnection name="ThisWorkbookDataModel"/>
      </ext>
    </extLst>
  </cacheSource>
  <cacheFields count="0"/>
  <cacheHierarchies count="92">
    <cacheHierarchy uniqueName="[Brokerage_Sheet].[Account Exe ID]" caption="Account Exe ID" attribute="1" defaultMemberUniqueName="[Brokerage_Sheet].[Account Exe ID].[All]" allUniqueName="[Brokerage_Sheet].[Account Exe ID].[All]" dimensionUniqueName="[Brokerage_Sheet]" displayFolder="" count="0" memberValueDatatype="5" unbalanced="0"/>
    <cacheHierarchy uniqueName="[Brokerage_Sheet].[Amount]" caption="Amount" attribute="1" defaultMemberUniqueName="[Brokerage_Sheet].[Amount].[All]" allUniqueName="[Brokerage_Sheet].[Amount].[All]" dimensionUniqueName="[Brokerage_Sheet]" displayFolder="" count="0" memberValueDatatype="5" unbalanced="0"/>
    <cacheHierarchy uniqueName="[Brokerage_Sheet].[Branch_name]" caption="Branch_name" attribute="1" defaultMemberUniqueName="[Brokerage_Sheet].[Branch_name].[All]" allUniqueName="[Brokerage_Sheet].[Branch_name].[All]" dimensionUniqueName="[Brokerage_Sheet]" displayFolder="" count="0" memberValueDatatype="130" unbalanced="0"/>
    <cacheHierarchy uniqueName="[Brokerage_Sheet].[Client_name]" caption="Client_name" attribute="1" defaultMemberUniqueName="[Brokerage_Sheet].[Client_name].[All]" allUniqueName="[Brokerage_Sheet].[Client_name].[All]" dimensionUniqueName="[Brokerage_Sheet]" displayFolder="" count="0" memberValueDatatype="130" unbalanced="0"/>
    <cacheHierarchy uniqueName="[Brokerage_Sheet].[Exe Name]" caption="Exe Name" attribute="1" defaultMemberUniqueName="[Brokerage_Sheet].[Exe Name].[All]" allUniqueName="[Brokerage_Sheet].[Exe Name].[All]" dimensionUniqueName="[Brokerage_Sheet]" displayFolder="" count="0" memberValueDatatype="130" unbalanced="0"/>
    <cacheHierarchy uniqueName="[Brokerage_Sheet].[Income_class]" caption="Income_class" attribute="1" defaultMemberUniqueName="[Brokerage_Sheet].[Income_class].[All]" allUniqueName="[Brokerage_Sheet].[Income_class].[All]" dimensionUniqueName="[Brokerage_Sheet]" displayFolder="" count="0" memberValueDatatype="130" unbalanced="0"/>
    <cacheHierarchy uniqueName="[Brokerage_Sheet].[Income_due_date]" caption="Income_due_date" attribute="1" time="1" defaultMemberUniqueName="[Brokerage_Sheet].[Income_due_date].[All]" allUniqueName="[Brokerage_Sheet].[Income_due_date].[All]" dimensionUniqueName="[Brokerage_Sheet]" displayFolder="" count="0" memberValueDatatype="7" unbalanced="0"/>
    <cacheHierarchy uniqueName="[Brokerage_Sheet].[lapse_reason]" caption="lapse_reason" attribute="1" defaultMemberUniqueName="[Brokerage_Sheet].[lapse_reason].[All]" allUniqueName="[Brokerage_Sheet].[lapse_reason].[All]" dimensionUniqueName="[Brokerage_Sheet]" displayFolder="" count="0" memberValueDatatype="130" unbalanced="0"/>
    <cacheHierarchy uniqueName="[Brokerage_Sheet].[last_updated_date]" caption="last_updated_date" attribute="1" time="1" defaultMemberUniqueName="[Brokerage_Sheet].[last_updated_date].[All]" allUniqueName="[Brokerage_Sheet].[last_updated_date].[All]" dimensionUniqueName="[Brokerage_Sheet]" displayFolder="" count="0" memberValueDatatype="7" unbalanced="0"/>
    <cacheHierarchy uniqueName="[Brokerage_Sheet].[Policy_end_date]" caption="Policy_end_date" attribute="1" time="1" defaultMemberUniqueName="[Brokerage_Sheet].[Policy_end_date].[All]" allUniqueName="[Brokerage_Sheet].[Policy_end_date].[All]" dimensionUniqueName="[Brokerage_Sheet]" displayFolder="" count="0" memberValueDatatype="7" unbalanced="0"/>
    <cacheHierarchy uniqueName="[Brokerage_Sheet].[Policy_number]" caption="Policy_number" attribute="1" defaultMemberUniqueName="[Brokerage_Sheet].[Policy_number].[All]" allUniqueName="[Brokerage_Sheet].[Policy_number].[All]" dimensionUniqueName="[Brokerage_Sheet]" displayFolder="" count="0" memberValueDatatype="130" unbalanced="0"/>
    <cacheHierarchy uniqueName="[Brokerage_Sheet].[Policy_start_date]" caption="Policy_start_date" attribute="1" time="1" defaultMemberUniqueName="[Brokerage_Sheet].[Policy_start_date].[All]" allUniqueName="[Brokerage_Sheet].[Policy_start_date].[All]" dimensionUniqueName="[Brokerage_Sheet]" displayFolder="" count="0" memberValueDatatype="7" unbalanced="0"/>
    <cacheHierarchy uniqueName="[Brokerage_Sheet].[Policy_status]" caption="Policy_status" attribute="1" defaultMemberUniqueName="[Brokerage_Sheet].[Policy_status].[All]" allUniqueName="[Brokerage_Sheet].[Policy_status].[All]" dimensionUniqueName="[Brokerage_Sheet]" displayFolder="" count="0" memberValueDatatype="130" unbalanced="0"/>
    <cacheHierarchy uniqueName="[Brokerage_Sheet].[Product_group]" caption="Product_group" attribute="1" defaultMemberUniqueName="[Brokerage_Sheet].[Product_group].[All]" allUniqueName="[Brokerage_Sheet].[Product_group].[All]" dimensionUniqueName="[Brokerage_Sheet]" displayFolder="" count="0" memberValueDatatype="130" unbalanced="0"/>
    <cacheHierarchy uniqueName="[Brokerage_Sheet].[Renewal_status]" caption="Renewal_status" attribute="1" defaultMemberUniqueName="[Brokerage_Sheet].[Renewal_status].[All]" allUniqueName="[Brokerage_Sheet].[Renewal_status].[All]" dimensionUniqueName="[Brokerage_Sheet]" displayFolder="" count="0" memberValueDatatype="130" unbalanced="0"/>
    <cacheHierarchy uniqueName="[Brokerage_Sheet].[Revenue_transaction_type]" caption="Revenue_transaction_type" attribute="1" defaultMemberUniqueName="[Brokerage_Sheet].[Revenue_transaction_type].[All]" allUniqueName="[Brokerage_Sheet].[Revenue_transaction_type].[All]" dimensionUniqueName="[Brokerage_Sheet]" displayFolder="" count="0" memberValueDatatype="130" unbalanced="0"/>
    <cacheHierarchy uniqueName="[Brokerage_Sheet].[Solution_group]" caption="Solution_group" attribute="1" defaultMemberUniqueName="[Brokerage_Sheet].[Solution_group].[All]" allUniqueName="[Brokerage_Sheet].[Solution_group].[All]" dimensionUniqueName="[Brokerage_Sheet]" displayFolder="" count="0" memberValueDatatype="130" unbalanced="0"/>
    <cacheHierarchy uniqueName="[Budget_Sheet].[Account Exe ID]" caption="Account Exe ID" attribute="1" defaultMemberUniqueName="[Budget_Sheet].[Account Exe ID].[All]" allUniqueName="[Budget_Sheet].[Account Exe ID].[All]" dimensionUniqueName="[Budget_Sheet]" displayFolder="" count="0" memberValueDatatype="5" unbalanced="0"/>
    <cacheHierarchy uniqueName="[Budget_Sheet].[Branch]" caption="Branch" attribute="1" defaultMemberUniqueName="[Budget_Sheet].[Branch].[All]" allUniqueName="[Budget_Sheet].[Branch].[All]" dimensionUniqueName="[Budget_Sheet]" displayFolder="" count="0" memberValueDatatype="130" unbalanced="0"/>
    <cacheHierarchy uniqueName="[Budget_Sheet].[Cross sell bugdet]" caption="Cross sell bugdet" attribute="1" defaultMemberUniqueName="[Budget_Sheet].[Cross sell bugdet].[All]" allUniqueName="[Budget_Sheet].[Cross sell bugdet].[All]" dimensionUniqueName="[Budget_Sheet]" displayFolder="" count="0" memberValueDatatype="5" unbalanced="0"/>
    <cacheHierarchy uniqueName="[Budget_Sheet].[Employee Name]" caption="Employee Name" attribute="1" defaultMemberUniqueName="[Budget_Sheet].[Employee Name].[All]" allUniqueName="[Budget_Sheet].[Employee Name].[All]" dimensionUniqueName="[Budget_Sheet]" displayFolder="" count="2" memberValueDatatype="130" unbalanced="0"/>
    <cacheHierarchy uniqueName="[Budget_Sheet].[New Budget]" caption="New Budget" attribute="1" defaultMemberUniqueName="[Budget_Sheet].[New Budget].[All]" allUniqueName="[Budget_Sheet].[New Budget].[All]" dimensionUniqueName="[Budget_Sheet]" displayFolder="" count="0" memberValueDatatype="5" unbalanced="0"/>
    <cacheHierarchy uniqueName="[Budget_Sheet].[New Role2]" caption="New Role2" attribute="1" defaultMemberUniqueName="[Budget_Sheet].[New Role2].[All]" allUniqueName="[Budget_Sheet].[New Role2].[All]" dimensionUniqueName="[Budget_Sheet]" displayFolder="" count="0" memberValueDatatype="130" unbalanced="0"/>
    <cacheHierarchy uniqueName="[Budget_Sheet].[Renewal Budget]" caption="Renewal Budget" attribute="1" defaultMemberUniqueName="[Budget_Sheet].[Renewal Budget].[All]" allUniqueName="[Budget_Sheet].[Renewal Budget].[All]" dimensionUniqueName="[Budget_Sheet]" displayFolder="" count="0" memberValueDatatype="5" unbalanced="0"/>
    <cacheHierarchy uniqueName="[Fees].[Account Exe ID]" caption="Account Exe ID" attribute="1" defaultMemberUniqueName="[Fees].[Account Exe ID].[All]" allUniqueName="[Fees].[Account Exe ID].[All]" dimensionUniqueName="[Fees]" displayFolder="" count="0" memberValueDatatype="5"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5" unbalanced="0"/>
    <cacheHierarchy uniqueName="[Fees].[Branch_name]" caption="Branch_name" attribute="1" defaultMemberUniqueName="[Fees].[Branch_name].[All]" allUniqueName="[Fees].[Branch_name].[All]" dimensionUniqueName="[Fee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Income_class].[Income_class]" caption="Income_class" attribute="1" defaultMemberUniqueName="[Income_class].[Income_class].[All]" allUniqueName="[Income_class].[Income_class].[All]" dimensionUniqueName="[Income_class]" displayFolder="" count="0" memberValueDatatype="130" unbalanced="0"/>
    <cacheHierarchy uniqueName="[Invoice_Sheet].[Account Exe ID]" caption="Account Exe ID" attribute="1" defaultMemberUniqueName="[Invoice_Sheet].[Account Exe ID].[All]" allUniqueName="[Invoice_Sheet].[Account Exe ID].[All]" dimensionUniqueName="[Invoice_Sheet]" displayFolder="" count="0" memberValueDatatype="130" unbalanced="0"/>
    <cacheHierarchy uniqueName="[Invoice_Sheet].[Account Executive]" caption="Account Executive" attribute="1" defaultMemberUniqueName="[Invoice_Sheet].[Account Executive].[All]" allUniqueName="[Invoice_Sheet].[Account Executive].[All]" dimensionUniqueName="[Invoice_Sheet]" displayFolder="" count="0" memberValueDatatype="130" unbalanced="0"/>
    <cacheHierarchy uniqueName="[Invoice_Sheet].[Amount]" caption="Amount" attribute="1" defaultMemberUniqueName="[Invoice_Sheet].[Amount].[All]" allUniqueName="[Invoice_Sheet].[Amount].[All]" dimensionUniqueName="[Invoice_Sheet]" displayFolder="" count="0" memberValueDatatype="5" unbalanced="0"/>
    <cacheHierarchy uniqueName="[Invoice_Sheet].[Branch_name]" caption="Branch_name" attribute="1" defaultMemberUniqueName="[Invoice_Sheet].[Branch_name].[All]" allUniqueName="[Invoice_Sheet].[Branch_name].[All]" dimensionUniqueName="[Invoice_Sheet]" displayFolder="" count="0" memberValueDatatype="130" unbalanced="0"/>
    <cacheHierarchy uniqueName="[Invoice_Sheet].[Client_name]" caption="Client_name" attribute="1" defaultMemberUniqueName="[Invoice_Sheet].[Client_name].[All]" allUniqueName="[Invoice_Sheet].[Client_name].[All]" dimensionUniqueName="[Invoice_Sheet]" displayFolder="" count="0" memberValueDatatype="130" unbalanced="0"/>
    <cacheHierarchy uniqueName="[Invoice_Sheet].[Income_class]" caption="Income_class" attribute="1" defaultMemberUniqueName="[Invoice_Sheet].[Income_class].[All]" allUniqueName="[Invoice_Sheet].[Income_class].[All]" dimensionUniqueName="[Invoice_Sheet]" displayFolder="" count="0" memberValueDatatype="130" unbalanced="0"/>
    <cacheHierarchy uniqueName="[Invoice_Sheet].[Income_due_date]" caption="Income_due_date" attribute="1" time="1" defaultMemberUniqueName="[Invoice_Sheet].[Income_due_date].[All]" allUniqueName="[Invoice_Sheet].[Income_due_date].[All]" dimensionUniqueName="[Invoice_Sheet]" displayFolder="" count="0" memberValueDatatype="7" unbalanced="0"/>
    <cacheHierarchy uniqueName="[Invoice_Sheet].[Invoice_date]" caption="Invoice_date" attribute="1" time="1" defaultMemberUniqueName="[Invoice_Sheet].[Invoice_date].[All]" allUniqueName="[Invoice_Sheet].[Invoice_date].[All]" dimensionUniqueName="[Invoice_Sheet]" displayFolder="" count="0" memberValueDatatype="7" unbalanced="0"/>
    <cacheHierarchy uniqueName="[Invoice_Sheet].[Invoice_number]" caption="Invoice_number" attribute="1" defaultMemberUniqueName="[Invoice_Sheet].[Invoice_number].[All]" allUniqueName="[Invoice_Sheet].[Invoice_number].[All]" dimensionUniqueName="[Invoice_Sheet]" displayFolder="" count="0" memberValueDatatype="5" unbalanced="0"/>
    <cacheHierarchy uniqueName="[Invoice_Sheet].[Policy_number]" caption="Policy_number" attribute="1" defaultMemberUniqueName="[Invoice_Sheet].[Policy_number].[All]" allUniqueName="[Invoice_Sheet].[Policy_number].[All]" dimensionUniqueName="[Invoice_Sheet]" displayFolder="" count="0" memberValueDatatype="130" unbalanced="0"/>
    <cacheHierarchy uniqueName="[Invoice_Sheet].[Revenue_transaction_type]" caption="Revenue_transaction_type" attribute="1" defaultMemberUniqueName="[Invoice_Sheet].[Revenue_transaction_type].[All]" allUniqueName="[Invoice_Sheet].[Revenue_transaction_type].[All]" dimensionUniqueName="[Invoice_Sheet]" displayFolder="" count="0" memberValueDatatype="130" unbalanced="0"/>
    <cacheHierarchy uniqueName="[Invoice_Sheet].[Solution_group]" caption="Solution_group" attribute="1" defaultMemberUniqueName="[Invoice_Sheet].[Solution_group].[All]" allUniqueName="[Invoice_Sheet].[Solution_group].[All]" dimensionUniqueName="[Invoice_Sheet]"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5"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Opportunity_Sheet].[Account Exe ID]" caption="Account Exe ID" attribute="1" defaultMemberUniqueName="[Opportunity_Sheet].[Account Exe ID].[All]" allUniqueName="[Opportunity_Sheet].[Account Exe ID].[All]" dimensionUniqueName="[Opportunity_Sheet]" displayFolder="" count="0" memberValueDatatype="5" unbalanced="0"/>
    <cacheHierarchy uniqueName="[Opportunity_Sheet].[Account Executive]" caption="Account Executive" attribute="1" defaultMemberUniqueName="[Opportunity_Sheet].[Account Executive].[All]" allUniqueName="[Opportunity_Sheet].[Account Executive].[All]" dimensionUniqueName="[Opportunity_Sheet]" displayFolder="" count="0" memberValueDatatype="130" unbalanced="0"/>
    <cacheHierarchy uniqueName="[Opportunity_Sheet].[Branch]" caption="Branch" attribute="1" defaultMemberUniqueName="[Opportunity_Sheet].[Branch].[All]" allUniqueName="[Opportunity_Sheet].[Branch].[All]" dimensionUniqueName="[Opportunity_Sheet]" displayFolder="" count="0" memberValueDatatype="130" unbalanced="0"/>
    <cacheHierarchy uniqueName="[Opportunity_Sheet].[Closing_date]" caption="Closing_date" attribute="1" time="1" defaultMemberUniqueName="[Opportunity_Sheet].[Closing_date].[All]" allUniqueName="[Opportunity_Sheet].[Closing_date].[All]" dimensionUniqueName="[Opportunity_Sheet]" displayFolder="" count="0" memberValueDatatype="7" unbalanced="0"/>
    <cacheHierarchy uniqueName="[Opportunity_Sheet].[Opportunity_id]" caption="Opportunity_id" attribute="1" defaultMemberUniqueName="[Opportunity_Sheet].[Opportunity_id].[All]" allUniqueName="[Opportunity_Sheet].[Opportunity_id].[All]" dimensionUniqueName="[Opportunity_Sheet]" displayFolder="" count="0" memberValueDatatype="130" unbalanced="0"/>
    <cacheHierarchy uniqueName="[Opportunity_Sheet].[Opportunity_name]" caption="Opportunity_name" attribute="1" defaultMemberUniqueName="[Opportunity_Sheet].[Opportunity_name].[All]" allUniqueName="[Opportunity_Sheet].[Opportunity_name].[All]" dimensionUniqueName="[Opportunity_Sheet]" displayFolder="" count="0" memberValueDatatype="130" unbalanced="0"/>
    <cacheHierarchy uniqueName="[Opportunity_Sheet].[Premium_amount]" caption="Premium_amount" attribute="1" defaultMemberUniqueName="[Opportunity_Sheet].[Premium_amount].[All]" allUniqueName="[Opportunity_Sheet].[Premium_amount].[All]" dimensionUniqueName="[Opportunity_Sheet]" displayFolder="" count="0" memberValueDatatype="5" unbalanced="0"/>
    <cacheHierarchy uniqueName="[Opportunity_Sheet].[Product_group]" caption="Product_group" attribute="1" defaultMemberUniqueName="[Opportunity_Sheet].[Product_group].[All]" allUniqueName="[Opportunity_Sheet].[Product_group].[All]" dimensionUniqueName="[Opportunity_Sheet]" displayFolder="" count="0" memberValueDatatype="130" unbalanced="0"/>
    <cacheHierarchy uniqueName="[Opportunity_Sheet].[Product_sub_group]" caption="Product_sub_group" attribute="1" defaultMemberUniqueName="[Opportunity_Sheet].[Product_sub_group].[All]" allUniqueName="[Opportunity_Sheet].[Product_sub_group].[All]" dimensionUniqueName="[Opportunity_Sheet]" displayFolder="" count="0" memberValueDatatype="130" unbalanced="0"/>
    <cacheHierarchy uniqueName="[Opportunity_Sheet].[Revenue_amount]" caption="Revenue_amount" attribute="1" defaultMemberUniqueName="[Opportunity_Sheet].[Revenue_amount].[All]" allUniqueName="[Opportunity_Sheet].[Revenue_amount].[All]" dimensionUniqueName="[Opportunity_Sheet]" displayFolder="" count="0" memberValueDatatype="5" unbalanced="0"/>
    <cacheHierarchy uniqueName="[Opportunity_Sheet].[Risk_details]" caption="Risk_details" attribute="1" defaultMemberUniqueName="[Opportunity_Sheet].[Risk_details].[All]" allUniqueName="[Opportunity_Sheet].[Risk_details].[All]" dimensionUniqueName="[Opportunity_Sheet]" displayFolder="" count="0" memberValueDatatype="130" unbalanced="0"/>
    <cacheHierarchy uniqueName="[Opportunity_Sheet].[Specialty]" caption="Specialty" attribute="1" defaultMemberUniqueName="[Opportunity_Sheet].[Specialty].[All]" allUniqueName="[Opportunity_Sheet].[Specialty].[All]" dimensionUniqueName="[Opportunity_Sheet]" displayFolder="" count="0" memberValueDatatype="130" unbalanced="0"/>
    <cacheHierarchy uniqueName="[Opportunity_Sheet].[Stage]" caption="Stage" attribute="1" defaultMemberUniqueName="[Opportunity_Sheet].[Stage].[All]" allUniqueName="[Opportunity_Sheet].[Stage].[All]" dimensionUniqueName="[Opportunity_Sheet]" displayFolder="" count="0" memberValueDatatype="130" unbalanced="0"/>
    <cacheHierarchy uniqueName="[Acnt_id_reference].[Account Exe ID]" caption="Account Exe ID" attribute="1" defaultMemberUniqueName="[Acnt_id_reference].[Account Exe ID].[All]" allUniqueName="[Acnt_id_reference].[Account Exe ID].[All]" dimensionUniqueName="[Acnt_id_reference]" displayFolder="" count="0" memberValueDatatype="5" unbalanced="0" hidden="1"/>
    <cacheHierarchy uniqueName="[Acnt_id_reference].[Employee Name]" caption="Employee Name" attribute="1" defaultMemberUniqueName="[Acnt_id_reference].[Employee Name].[All]" allUniqueName="[Acnt_id_reference].[Employee Name].[All]" dimensionUniqueName="[Acnt_id_reference]" displayFolder="" count="0" memberValueDatatype="13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Achived_amount]" caption="Achived_amount" measure="1" displayFolder="" measureGroup="Invoice_Sheet" count="0"/>
    <cacheHierarchy uniqueName="[Measures].[Invoice_amount]" caption="Invoice_amount" measure="1" displayFolder="" measureGroup="Invoice_Sheet" count="0"/>
    <cacheHierarchy uniqueName="[Measures].[__XL_Count Budget_Sheet]" caption="__XL_Count Budget_Sheet" measure="1" displayFolder="" measureGroup="Budget_Sheet" count="0" hidden="1"/>
    <cacheHierarchy uniqueName="[Measures].[__XL_Count Acnt_id_reference]" caption="__XL_Count Acnt_id_reference" measure="1" displayFolder="" measureGroup="Acnt_id_reference" count="0" hidden="1"/>
    <cacheHierarchy uniqueName="[Measures].[__XL_Count Invoice_Sheet]" caption="__XL_Count Invoice_Sheet" measure="1" displayFolder="" measureGroup="Invoice_Sheet" count="0" hidden="1"/>
    <cacheHierarchy uniqueName="[Measures].[__XL_Count Opportunity_Sheet]" caption="__XL_Count Opportunity_Sheet" measure="1" displayFolder="" measureGroup="Opportunity_Sheet" count="0" hidden="1"/>
    <cacheHierarchy uniqueName="[Measures].[__XL_Count meeting_list_202001231041]" caption="__XL_Count meeting_list_202001231041" measure="1" displayFolder="" measureGroup="meeting_list_202001231041" count="0" hidden="1"/>
    <cacheHierarchy uniqueName="[Measures].[__XL_Count Brokerage_Sheet]" caption="__XL_Count Brokerage_Sheet" measure="1" displayFolder="" measureGroup="Brokerage_Sheet" count="0" hidden="1"/>
    <cacheHierarchy uniqueName="[Measures].[__XL_Count Fees]" caption="__XL_Count Fees" measure="1" displayFolder="" measureGroup="Fees" count="0" hidden="1"/>
    <cacheHierarchy uniqueName="[Measures].[__XL_Count Income_class]" caption="__XL_Count Income_class" measure="1" displayFolder="" measureGroup="Income_class" count="0" hidden="1"/>
    <cacheHierarchy uniqueName="[Measures].[__No measures defined]" caption="__No measures defined" measure="1" displayFolder="" count="0" hidden="1"/>
    <cacheHierarchy uniqueName="[Measures].[Sum of Cross sell bugdet]" caption="Sum of Cross sell bugdet" measure="1" displayFolder="" measureGroup="Budget_Sheet" count="0" hidden="1">
      <extLst>
        <ext xmlns:x15="http://schemas.microsoft.com/office/spreadsheetml/2010/11/main" uri="{B97F6D7D-B522-45F9-BDA1-12C45D357490}">
          <x15:cacheHierarchy aggregatedColumn="19"/>
        </ext>
      </extLst>
    </cacheHierarchy>
    <cacheHierarchy uniqueName="[Measures].[Sum of New Budget]" caption="Sum of New Budget" measure="1" displayFolder="" measureGroup="Budget_Sheet"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Invoice_Sheet" count="0" hidden="1">
      <extLst>
        <ext xmlns:x15="http://schemas.microsoft.com/office/spreadsheetml/2010/11/main" uri="{B97F6D7D-B522-45F9-BDA1-12C45D357490}">
          <x15:cacheHierarchy aggregatedColumn="36"/>
        </ext>
      </extLst>
    </cacheHierarchy>
    <cacheHierarchy uniqueName="[Measures].[Sum of Renewal Budget]" caption="Sum of Renewal Budget" measure="1" displayFolder="" measureGroup="Budget_Sheet" count="0" hidden="1">
      <extLst>
        <ext xmlns:x15="http://schemas.microsoft.com/office/spreadsheetml/2010/11/main" uri="{B97F6D7D-B522-45F9-BDA1-12C45D357490}">
          <x15:cacheHierarchy aggregatedColumn="23"/>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Count of Account Exe ID]" caption="Count of Account Exe ID" measure="1" displayFolder="" measureGroup="meeting_list_202001231041" count="0" hidden="1">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Sheet" count="0" hidden="1">
      <extLst>
        <ext xmlns:x15="http://schemas.microsoft.com/office/spreadsheetml/2010/11/main" uri="{B97F6D7D-B522-45F9-BDA1-12C45D357490}">
          <x15:cacheHierarchy aggregatedColumn="42"/>
        </ext>
      </extLst>
    </cacheHierarchy>
    <cacheHierarchy uniqueName="[Measures].[Count of Invoice_number]" caption="Count of Invoice_number" measure="1" displayFolder="" measureGroup="Invoice_Sheet" count="0" hidden="1">
      <extLst>
        <ext xmlns:x15="http://schemas.microsoft.com/office/spreadsheetml/2010/11/main" uri="{B97F6D7D-B522-45F9-BDA1-12C45D357490}">
          <x15:cacheHierarchy aggregatedColumn="42"/>
        </ext>
      </extLst>
    </cacheHierarchy>
    <cacheHierarchy uniqueName="[Measures].[Sum of Revenue_amount]" caption="Sum of Revenue_amount" measure="1" displayFolder="" measureGroup="Opportunity_Sheet" count="0" hidden="1">
      <extLst>
        <ext xmlns:x15="http://schemas.microsoft.com/office/spreadsheetml/2010/11/main" uri="{B97F6D7D-B522-45F9-BDA1-12C45D357490}">
          <x15:cacheHierarchy aggregatedColumn="63"/>
        </ext>
      </extLst>
    </cacheHierarchy>
    <cacheHierarchy uniqueName="[Measures].[Count of Account Executive]" caption="Count of Account Executive" measure="1" displayFolder="" measureGroup="Invoice_Sheet" count="0" hidden="1">
      <extLst>
        <ext xmlns:x15="http://schemas.microsoft.com/office/spreadsheetml/2010/11/main" uri="{B97F6D7D-B522-45F9-BDA1-12C45D357490}">
          <x15:cacheHierarchy aggregatedColumn="35"/>
        </ext>
      </extLst>
    </cacheHierarchy>
    <cacheHierarchy uniqueName="[Measures].[Count of Account Exe ID 2]" caption="Count of Account Exe ID 2" measure="1" displayFolder="" measureGroup="Invoice_Sheet"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4234190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478CAC-381F-4D7E-AF7D-6FAAE05169D5}" name="PivotTable2" cacheId="311" applyNumberFormats="0" applyBorderFormats="0" applyFontFormats="0" applyPatternFormats="0" applyAlignmentFormats="0" applyWidthHeightFormats="1" dataCaption="Values" tag="5c41d1e8-192b-44ea-82bc-3fb76369c8f7" updatedVersion="8" minRefreshableVersion="3" useAutoFormatting="1" itemPrintTitles="1" createdVersion="5" indent="0" outline="1" outlineData="1" multipleFieldFilters="0" chartFormat="13">
  <location ref="B12:C22"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0">
    <i>
      <x v="6"/>
    </i>
    <i>
      <x v="5"/>
    </i>
    <i>
      <x v="4"/>
    </i>
    <i>
      <x v="2"/>
    </i>
    <i>
      <x v="1"/>
    </i>
    <i>
      <x v="3"/>
    </i>
    <i>
      <x v="7"/>
    </i>
    <i>
      <x v="8"/>
    </i>
    <i>
      <x/>
    </i>
    <i t="grand">
      <x/>
    </i>
  </rowItems>
  <colItems count="1">
    <i/>
  </colItems>
  <dataFields count="1">
    <dataField name="Count of Account Exe ID" fld="1" subtotal="count" baseField="0" baseItem="0"/>
  </dataFields>
  <chartFormats count="2">
    <chartFormat chart="6" format="3"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Hierarchies count="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Sheet].[Income_class].&amp;[Cross S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Account Exe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_Sheet]"/>
        <x15:activeTabTopLevelEntity name="[Invoice_Sheet]"/>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EB0E2B-5FF7-4B4B-82A9-422F4C06A06C}" name="PivotTable1" cacheId="308" applyNumberFormats="0" applyBorderFormats="0" applyFontFormats="0" applyPatternFormats="0" applyAlignmentFormats="0" applyWidthHeightFormats="1" dataCaption="Values" tag="5c41d1e8-192b-44ea-82bc-3fb76369c8f7" updatedVersion="8" minRefreshableVersion="3" useAutoFormatting="1" itemPrintTitles="1" createdVersion="5" indent="0" outline="1" outlineData="1" multipleFieldFilters="0">
  <location ref="B3:E5" firstHeaderRow="1" firstDataRow="2" firstDataCol="1"/>
  <pivotFields count="4">
    <pivotField allDrilled="1" subtotalTop="0" showAll="0" dataSourceSort="1" defaultSubtotal="0" defaultAttributeDrillState="1"/>
    <pivotField axis="axisCol" allDrilled="1" subtotalTop="0" showAll="0" dataSourceSort="1" defaultSubtotal="0">
      <items count="2">
        <item x="0" e="0"/>
        <item x="1" e="0"/>
      </items>
    </pivotField>
    <pivotField dataField="1" subtotalTop="0" showAll="0" defaultSubtotal="0"/>
    <pivotField allDrilled="1" subtotalTop="0" showAll="0" dataSourceSort="1" defaultSubtotal="0" defaultAttributeDrillState="1"/>
  </pivotFields>
  <rowItems count="1">
    <i/>
  </rowItems>
  <colFields count="1">
    <field x="1"/>
  </colFields>
  <colItems count="3">
    <i>
      <x/>
    </i>
    <i>
      <x v="1"/>
    </i>
    <i t="grand">
      <x/>
    </i>
  </colItems>
  <dataFields count="1">
    <dataField name="Count of Account Exe ID" fld="2" subtotal="count" baseField="1" baseItem="0"/>
  </dataFields>
  <pivotHierarchies count="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Sheet].[Income_class].&amp;[Cross S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Account Exe ID"/>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5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_Sheet]"/>
        <x15:activeTabTopLevelEntity name="[Invoice_Sheet]"/>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D6656D-CC0F-4C55-AA71-0DAFB83424A3}" name="PivotTable3" cacheId="299" applyNumberFormats="0" applyBorderFormats="0" applyFontFormats="0" applyPatternFormats="0" applyAlignmentFormats="0" applyWidthHeightFormats="1" dataCaption="Values" tag="ab4c2ee8-acef-4dbf-b766-ef0f0819f5e5" updatedVersion="8" minRefreshableVersion="3" useAutoFormatting="1" subtotalHiddenItems="1" itemPrintTitles="1" createdVersion="5" indent="0" outline="1" outlineData="1" multipleFieldFilters="0" chartFormat="32">
  <location ref="B4:C16" firstHeaderRow="1" firstDataRow="1" firstDataCol="1"/>
  <pivotFields count="6">
    <pivotField allDrilled="1" subtotalTop="0" showAll="0" dataSourceSort="1" defaultSubtotal="0" defaultAttributeDrillState="1">
      <items count="1">
        <item s="1" x="0"/>
      </items>
    </pivotField>
    <pivotField allDrilled="1" subtotalTop="0" showAll="0" dataSourceSort="1" defaultSubtotal="0" defaultAttributeDrillState="1">
      <items count="1">
        <item s="1" x="0"/>
      </items>
    </pivotField>
    <pivotField allDrilled="1" subtotalTop="0" showAll="0" dataSourceSort="1" defaultSubtotal="0" defaultAttributeDrillState="1">
      <items count="5">
        <item s="1" x="0"/>
        <item s="1" x="1"/>
        <item s="1" x="2"/>
        <item s="1" x="3"/>
        <item s="1" x="4"/>
      </items>
    </pivotField>
    <pivotField axis="axisRow" allDrilled="1" subtotalTop="0" showAll="0"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3"/>
  </rowFields>
  <rowItems count="12">
    <i>
      <x v="6"/>
    </i>
    <i>
      <x v="5"/>
    </i>
    <i>
      <x v="4"/>
    </i>
    <i>
      <x/>
    </i>
    <i>
      <x v="7"/>
    </i>
    <i>
      <x v="8"/>
    </i>
    <i>
      <x v="10"/>
    </i>
    <i>
      <x v="1"/>
    </i>
    <i>
      <x v="9"/>
    </i>
    <i>
      <x v="2"/>
    </i>
    <i>
      <x v="3"/>
    </i>
    <i t="grand">
      <x/>
    </i>
  </rowItems>
  <colItems count="1">
    <i/>
  </colItems>
  <dataFields count="1">
    <dataField name="Count of Account Exe ID" fld="4" subtotal="count" baseField="3" baseItem="3"/>
  </dataFields>
  <chartFormats count="23">
    <chartFormat chart="4" format="81" series="1">
      <pivotArea type="data" outline="0" fieldPosition="0">
        <references count="1">
          <reference field="4294967294" count="1" selected="0">
            <x v="0"/>
          </reference>
        </references>
      </pivotArea>
    </chartFormat>
    <chartFormat chart="22" format="83" series="1">
      <pivotArea type="data" outline="0" fieldPosition="0">
        <references count="1">
          <reference field="4294967294" count="1" selected="0">
            <x v="0"/>
          </reference>
        </references>
      </pivotArea>
    </chartFormat>
    <chartFormat chart="22" format="84" series="1">
      <pivotArea type="data" outline="0" fieldPosition="0">
        <references count="2">
          <reference field="4294967294" count="1" selected="0">
            <x v="0"/>
          </reference>
          <reference field="3" count="1" selected="0">
            <x v="2"/>
          </reference>
        </references>
      </pivotArea>
    </chartFormat>
    <chartFormat chart="22" format="85" series="1">
      <pivotArea type="data" outline="0" fieldPosition="0">
        <references count="2">
          <reference field="4294967294" count="1" selected="0">
            <x v="0"/>
          </reference>
          <reference field="3" count="1" selected="0">
            <x v="9"/>
          </reference>
        </references>
      </pivotArea>
    </chartFormat>
    <chartFormat chart="22" format="86" series="1">
      <pivotArea type="data" outline="0" fieldPosition="0">
        <references count="2">
          <reference field="4294967294" count="1" selected="0">
            <x v="0"/>
          </reference>
          <reference field="3" count="1" selected="0">
            <x v="1"/>
          </reference>
        </references>
      </pivotArea>
    </chartFormat>
    <chartFormat chart="22" format="87" series="1">
      <pivotArea type="data" outline="0" fieldPosition="0">
        <references count="2">
          <reference field="4294967294" count="1" selected="0">
            <x v="0"/>
          </reference>
          <reference field="3" count="1" selected="0">
            <x v="10"/>
          </reference>
        </references>
      </pivotArea>
    </chartFormat>
    <chartFormat chart="22" format="88" series="1">
      <pivotArea type="data" outline="0" fieldPosition="0">
        <references count="2">
          <reference field="4294967294" count="1" selected="0">
            <x v="0"/>
          </reference>
          <reference field="3" count="1" selected="0">
            <x v="8"/>
          </reference>
        </references>
      </pivotArea>
    </chartFormat>
    <chartFormat chart="22" format="89" series="1">
      <pivotArea type="data" outline="0" fieldPosition="0">
        <references count="2">
          <reference field="4294967294" count="1" selected="0">
            <x v="0"/>
          </reference>
          <reference field="3" count="1" selected="0">
            <x v="0"/>
          </reference>
        </references>
      </pivotArea>
    </chartFormat>
    <chartFormat chart="22" format="90" series="1">
      <pivotArea type="data" outline="0" fieldPosition="0">
        <references count="2">
          <reference field="4294967294" count="1" selected="0">
            <x v="0"/>
          </reference>
          <reference field="3" count="1" selected="0">
            <x v="7"/>
          </reference>
        </references>
      </pivotArea>
    </chartFormat>
    <chartFormat chart="22" format="91" series="1">
      <pivotArea type="data" outline="0" fieldPosition="0">
        <references count="2">
          <reference field="4294967294" count="1" selected="0">
            <x v="0"/>
          </reference>
          <reference field="3" count="1" selected="0">
            <x v="4"/>
          </reference>
        </references>
      </pivotArea>
    </chartFormat>
    <chartFormat chart="22" format="92" series="1">
      <pivotArea type="data" outline="0" fieldPosition="0">
        <references count="2">
          <reference field="4294967294" count="1" selected="0">
            <x v="0"/>
          </reference>
          <reference field="3" count="1" selected="0">
            <x v="5"/>
          </reference>
        </references>
      </pivotArea>
    </chartFormat>
    <chartFormat chart="22" format="93" series="1">
      <pivotArea type="data" outline="0" fieldPosition="0">
        <references count="2">
          <reference field="4294967294" count="1" selected="0">
            <x v="0"/>
          </reference>
          <reference field="3" count="1" selected="0">
            <x v="6"/>
          </reference>
        </references>
      </pivotArea>
    </chartFormat>
    <chartFormat chart="4" format="82" series="1">
      <pivotArea type="data" outline="0" fieldPosition="0">
        <references count="2">
          <reference field="4294967294" count="1" selected="0">
            <x v="0"/>
          </reference>
          <reference field="3" count="1" selected="0">
            <x v="2"/>
          </reference>
        </references>
      </pivotArea>
    </chartFormat>
    <chartFormat chart="4" format="83" series="1">
      <pivotArea type="data" outline="0" fieldPosition="0">
        <references count="2">
          <reference field="4294967294" count="1" selected="0">
            <x v="0"/>
          </reference>
          <reference field="3" count="1" selected="0">
            <x v="9"/>
          </reference>
        </references>
      </pivotArea>
    </chartFormat>
    <chartFormat chart="4" format="84" series="1">
      <pivotArea type="data" outline="0" fieldPosition="0">
        <references count="2">
          <reference field="4294967294" count="1" selected="0">
            <x v="0"/>
          </reference>
          <reference field="3" count="1" selected="0">
            <x v="1"/>
          </reference>
        </references>
      </pivotArea>
    </chartFormat>
    <chartFormat chart="4" format="85" series="1">
      <pivotArea type="data" outline="0" fieldPosition="0">
        <references count="2">
          <reference field="4294967294" count="1" selected="0">
            <x v="0"/>
          </reference>
          <reference field="3" count="1" selected="0">
            <x v="10"/>
          </reference>
        </references>
      </pivotArea>
    </chartFormat>
    <chartFormat chart="4" format="86" series="1">
      <pivotArea type="data" outline="0" fieldPosition="0">
        <references count="2">
          <reference field="4294967294" count="1" selected="0">
            <x v="0"/>
          </reference>
          <reference field="3" count="1" selected="0">
            <x v="8"/>
          </reference>
        </references>
      </pivotArea>
    </chartFormat>
    <chartFormat chart="4" format="87" series="1">
      <pivotArea type="data" outline="0" fieldPosition="0">
        <references count="2">
          <reference field="4294967294" count="1" selected="0">
            <x v="0"/>
          </reference>
          <reference field="3" count="1" selected="0">
            <x v="0"/>
          </reference>
        </references>
      </pivotArea>
    </chartFormat>
    <chartFormat chart="4" format="88" series="1">
      <pivotArea type="data" outline="0" fieldPosition="0">
        <references count="2">
          <reference field="4294967294" count="1" selected="0">
            <x v="0"/>
          </reference>
          <reference field="3" count="1" selected="0">
            <x v="7"/>
          </reference>
        </references>
      </pivotArea>
    </chartFormat>
    <chartFormat chart="4" format="89" series="1">
      <pivotArea type="data" outline="0" fieldPosition="0">
        <references count="2">
          <reference field="4294967294" count="1" selected="0">
            <x v="0"/>
          </reference>
          <reference field="3" count="1" selected="0">
            <x v="4"/>
          </reference>
        </references>
      </pivotArea>
    </chartFormat>
    <chartFormat chart="4" format="90" series="1">
      <pivotArea type="data" outline="0" fieldPosition="0">
        <references count="2">
          <reference field="4294967294" count="1" selected="0">
            <x v="0"/>
          </reference>
          <reference field="3" count="1" selected="0">
            <x v="5"/>
          </reference>
        </references>
      </pivotArea>
    </chartFormat>
    <chartFormat chart="4" format="91" series="1">
      <pivotArea type="data" outline="0" fieldPosition="0">
        <references count="2">
          <reference field="4294967294" count="1" selected="0">
            <x v="0"/>
          </reference>
          <reference field="3" count="1" selected="0">
            <x v="6"/>
          </reference>
        </references>
      </pivotArea>
    </chartFormat>
    <chartFormat chart="28" format="95" series="1">
      <pivotArea type="data" outline="0" fieldPosition="0">
        <references count="1">
          <reference field="4294967294" count="1" selected="0">
            <x v="0"/>
          </reference>
        </references>
      </pivotArea>
    </chartFormat>
  </chartFormats>
  <pivotHierarchies count="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arget"/>
    <pivotHierarchy dragToData="1" caption="Invoice"/>
    <pivotHierarchy dragToData="1" caption="Target"/>
    <pivotHierarchy dragToData="1"/>
    <pivotHierarchy dragToData="1"/>
    <pivotHierarchy dragToData="1"/>
    <pivotHierarchy dragToData="1" caption="Count of Invoice_number"/>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_Sheet]"/>
        <x15:activeTabTopLevelEntity name="[Invoice_Sheet]"/>
        <x15:activeTabTopLevelEntity name="[Brokerage_Sheet]"/>
        <x15:activeTabTopLevelEntity name="[Income_clas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652DC2-1322-482D-BAAD-BC254F4F3780}" name="PivotTable5" cacheId="305" applyNumberFormats="0" applyBorderFormats="0" applyFontFormats="0" applyPatternFormats="0" applyAlignmentFormats="0" applyWidthHeightFormats="1" dataCaption="Values" tag="ab4c2ee8-acef-4dbf-b766-ef0f0819f5e5" updatedVersion="8" minRefreshableVersion="3" useAutoFormatting="1" subtotalHiddenItems="1" itemPrintTitles="1" createdVersion="5" indent="0" outline="1" outlineData="1" multipleFieldFilters="0" chartFormat="24">
  <location ref="A11:B17" firstHeaderRow="1" firstDataRow="1" firstDataCol="1"/>
  <pivotFields count="6">
    <pivotField allDrilled="1" subtotalTop="0" showAll="0" dataSourceSort="1" defaultSubtotal="0" defaultAttributeDrillState="1">
      <items count="1">
        <item s="1" x="0"/>
      </items>
    </pivotField>
    <pivotField allDrilled="1" subtotalTop="0" showAll="0" dataSourceSort="1" defaultSubtotal="0" defaultAttributeDrillState="1">
      <items count="1">
        <item s="1" x="0"/>
      </items>
    </pivotField>
    <pivotField allDrilled="1" subtotalTop="0" showAll="0" dataSourceSort="1" defaultSubtotal="0" defaultAttributeDrillState="1">
      <items count="5">
        <item s="1" x="0"/>
        <item s="1" x="1"/>
        <item s="1" x="2"/>
        <item s="1" x="3"/>
        <item s="1" x="4"/>
      </items>
    </pivotField>
    <pivotField dataField="1" subtotalTop="0" showAll="0" defaultSubtotal="0"/>
    <pivotField axis="axisRow" allDrilled="1" subtotalTop="0" showAll="0" measureFilter="1" sortType="descending" defaultSubtotal="0" defaultAttributeDrillState="1">
      <items count="5">
        <item x="4"/>
        <item x="3"/>
        <item x="2"/>
        <item x="1"/>
        <item x="0"/>
      </items>
    </pivotField>
    <pivotField allDrilled="1" subtotalTop="0" showAll="0" dataSourceSort="1" defaultSubtotal="0" defaultAttributeDrillState="1"/>
  </pivotFields>
  <rowFields count="1">
    <field x="4"/>
  </rowFields>
  <rowItems count="6">
    <i>
      <x/>
    </i>
    <i>
      <x v="1"/>
    </i>
    <i>
      <x v="2"/>
    </i>
    <i>
      <x v="3"/>
    </i>
    <i>
      <x v="4"/>
    </i>
    <i t="grand">
      <x/>
    </i>
  </rowItems>
  <colItems count="1">
    <i/>
  </colItems>
  <dataFields count="1">
    <dataField name="Sum of Revenue_amount" fld="3" baseField="0" baseItem="0" numFmtId="167"/>
  </dataFields>
  <formats count="6">
    <format dxfId="7">
      <pivotArea type="all" dataOnly="0" outline="0" fieldPosition="0"/>
    </format>
    <format dxfId="6">
      <pivotArea outline="0" collapsedLevelsAreSubtotals="1" fieldPosition="0"/>
    </format>
    <format dxfId="5">
      <pivotArea field="4" type="button" dataOnly="0" labelOnly="1" outline="0" axis="axisRow" fieldPosition="0"/>
    </format>
    <format dxfId="4">
      <pivotArea dataOnly="0" labelOnly="1" fieldPosition="0">
        <references count="1">
          <reference field="4" count="0"/>
        </references>
      </pivotArea>
    </format>
    <format dxfId="3">
      <pivotArea dataOnly="0" labelOnly="1" grandRow="1" outline="0" fieldPosition="0"/>
    </format>
    <format dxfId="2">
      <pivotArea dataOnly="0" labelOnly="1" outline="0" axis="axisValues" fieldPosition="0"/>
    </format>
  </formats>
  <chartFormats count="26">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4" count="1" selected="0">
            <x v="0"/>
          </reference>
        </references>
      </pivotArea>
    </chartFormat>
    <chartFormat chart="8" format="4">
      <pivotArea type="data" outline="0" fieldPosition="0">
        <references count="2">
          <reference field="4294967294" count="1" selected="0">
            <x v="0"/>
          </reference>
          <reference field="4" count="1" selected="0">
            <x v="1"/>
          </reference>
        </references>
      </pivotArea>
    </chartFormat>
    <chartFormat chart="8" format="5">
      <pivotArea type="data" outline="0" fieldPosition="0">
        <references count="2">
          <reference field="4294967294" count="1" selected="0">
            <x v="0"/>
          </reference>
          <reference field="4" count="1" selected="0">
            <x v="2"/>
          </reference>
        </references>
      </pivotArea>
    </chartFormat>
    <chartFormat chart="8" format="6">
      <pivotArea type="data" outline="0" fieldPosition="0">
        <references count="2">
          <reference field="4294967294" count="1" selected="0">
            <x v="0"/>
          </reference>
          <reference field="4" count="1" selected="0">
            <x v="3"/>
          </reference>
        </references>
      </pivotArea>
    </chartFormat>
    <chartFormat chart="8" format="7">
      <pivotArea type="data" outline="0" fieldPosition="0">
        <references count="2">
          <reference field="4294967294" count="1" selected="0">
            <x v="0"/>
          </reference>
          <reference field="4" count="1" selected="0">
            <x v="4"/>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4" count="1" selected="0">
            <x v="0"/>
          </reference>
        </references>
      </pivotArea>
    </chartFormat>
    <chartFormat chart="9" format="10">
      <pivotArea type="data" outline="0" fieldPosition="0">
        <references count="2">
          <reference field="4294967294" count="1" selected="0">
            <x v="0"/>
          </reference>
          <reference field="4" count="1" selected="0">
            <x v="1"/>
          </reference>
        </references>
      </pivotArea>
    </chartFormat>
    <chartFormat chart="9" format="11">
      <pivotArea type="data" outline="0" fieldPosition="0">
        <references count="2">
          <reference field="4294967294" count="1" selected="0">
            <x v="0"/>
          </reference>
          <reference field="4" count="1" selected="0">
            <x v="2"/>
          </reference>
        </references>
      </pivotArea>
    </chartFormat>
    <chartFormat chart="9" format="12">
      <pivotArea type="data" outline="0" fieldPosition="0">
        <references count="2">
          <reference field="4294967294" count="1" selected="0">
            <x v="0"/>
          </reference>
          <reference field="4" count="1" selected="0">
            <x v="3"/>
          </reference>
        </references>
      </pivotArea>
    </chartFormat>
    <chartFormat chart="9" format="13">
      <pivotArea type="data" outline="0" fieldPosition="0">
        <references count="2">
          <reference field="4294967294" count="1" selected="0">
            <x v="0"/>
          </reference>
          <reference field="4" count="1" selected="0">
            <x v="4"/>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2">
          <reference field="4294967294" count="1" selected="0">
            <x v="0"/>
          </reference>
          <reference field="4" count="1" selected="0">
            <x v="1"/>
          </reference>
        </references>
      </pivotArea>
    </chartFormat>
    <chartFormat chart="10" format="2" series="1">
      <pivotArea type="data" outline="0" fieldPosition="0">
        <references count="2">
          <reference field="4294967294" count="1" selected="0">
            <x v="0"/>
          </reference>
          <reference field="4" count="1" selected="0">
            <x v="2"/>
          </reference>
        </references>
      </pivotArea>
    </chartFormat>
    <chartFormat chart="10" format="3" series="1">
      <pivotArea type="data" outline="0" fieldPosition="0">
        <references count="2">
          <reference field="4294967294" count="1" selected="0">
            <x v="0"/>
          </reference>
          <reference field="4" count="1" selected="0">
            <x v="3"/>
          </reference>
        </references>
      </pivotArea>
    </chartFormat>
    <chartFormat chart="10" format="4" series="1">
      <pivotArea type="data" outline="0" fieldPosition="0">
        <references count="2">
          <reference field="4294967294" count="1" selected="0">
            <x v="0"/>
          </reference>
          <reference field="4" count="1" selected="0">
            <x v="4"/>
          </reference>
        </references>
      </pivotArea>
    </chartFormat>
    <chartFormat chart="9" format="14" series="1">
      <pivotArea type="data" outline="0" fieldPosition="0">
        <references count="2">
          <reference field="4294967294" count="1" selected="0">
            <x v="0"/>
          </reference>
          <reference field="4" count="1" selected="0">
            <x v="1"/>
          </reference>
        </references>
      </pivotArea>
    </chartFormat>
    <chartFormat chart="9" format="15" series="1">
      <pivotArea type="data" outline="0" fieldPosition="0">
        <references count="2">
          <reference field="4294967294" count="1" selected="0">
            <x v="0"/>
          </reference>
          <reference field="4" count="1" selected="0">
            <x v="2"/>
          </reference>
        </references>
      </pivotArea>
    </chartFormat>
    <chartFormat chart="9" format="16" series="1">
      <pivotArea type="data" outline="0" fieldPosition="0">
        <references count="2">
          <reference field="4294967294" count="1" selected="0">
            <x v="0"/>
          </reference>
          <reference field="4" count="1" selected="0">
            <x v="3"/>
          </reference>
        </references>
      </pivotArea>
    </chartFormat>
    <chartFormat chart="9" format="17" series="1">
      <pivotArea type="data" outline="0" fieldPosition="0">
        <references count="2">
          <reference field="4294967294" count="1" selected="0">
            <x v="0"/>
          </reference>
          <reference field="4" count="1" selected="0">
            <x v="4"/>
          </reference>
        </references>
      </pivotArea>
    </chartFormat>
    <chartFormat chart="8" format="8" series="1">
      <pivotArea type="data" outline="0" fieldPosition="0">
        <references count="2">
          <reference field="4294967294" count="1" selected="0">
            <x v="0"/>
          </reference>
          <reference field="4" count="1" selected="0">
            <x v="1"/>
          </reference>
        </references>
      </pivotArea>
    </chartFormat>
    <chartFormat chart="8" format="9" series="1">
      <pivotArea type="data" outline="0" fieldPosition="0">
        <references count="2">
          <reference field="4294967294" count="1" selected="0">
            <x v="0"/>
          </reference>
          <reference field="4" count="1" selected="0">
            <x v="2"/>
          </reference>
        </references>
      </pivotArea>
    </chartFormat>
    <chartFormat chart="8" format="10" series="1">
      <pivotArea type="data" outline="0" fieldPosition="0">
        <references count="2">
          <reference field="4294967294" count="1" selected="0">
            <x v="0"/>
          </reference>
          <reference field="4" count="1" selected="0">
            <x v="3"/>
          </reference>
        </references>
      </pivotArea>
    </chartFormat>
    <chartFormat chart="8" format="11" series="1">
      <pivotArea type="data" outline="0" fieldPosition="0">
        <references count="2">
          <reference field="4294967294" count="1" selected="0">
            <x v="0"/>
          </reference>
          <reference field="4" count="1" selected="0">
            <x v="4"/>
          </reference>
        </references>
      </pivotArea>
    </chartFormat>
    <chartFormat chart="18" format="6" series="1">
      <pivotArea type="data" outline="0" fieldPosition="0">
        <references count="1">
          <reference field="4294967294" count="1" selected="0">
            <x v="0"/>
          </reference>
        </references>
      </pivotArea>
    </chartFormat>
  </chartFormats>
  <pivotHierarchies count="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arget"/>
    <pivotHierarchy dragToData="1" caption="Invoice"/>
    <pivotHierarchy dragToData="1" caption="Target"/>
    <pivotHierarchy dragToData="1"/>
    <pivotHierarchy dragToData="1"/>
    <pivotHierarchy dragToData="1"/>
    <pivotHierarchy dragToData="1" caption="Count of Invoice_number"/>
    <pivotHierarchy dragToData="1"/>
    <pivotHierarchy dragToData="1"/>
    <pivotHierarchy dragToData="1"/>
  </pivotHierarchies>
  <pivotTableStyleInfo name="PivotStyleLight16" showRowHeaders="1" showColHeaders="1" showRowStripes="0" showColStripes="0" showLastColumn="1"/>
  <filters count="1">
    <filter fld="4" type="count" id="1" iMeasureHier="89">
      <autoFilter ref="A1">
        <filterColumn colId="0">
          <top10 val="5" filterVal="5"/>
        </filterColumn>
      </autoFilter>
    </filter>
  </filters>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_Sheet]"/>
        <x15:activeTabTopLevelEntity name="[Invoice_Sheet]"/>
        <x15:activeTabTopLevelEntity name="[Brokerage_Sheet]"/>
        <x15:activeTabTopLevelEntity name="[Income_class]"/>
        <x15:activeTabTopLevelEntity name="[Opportunity_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71F7A6-B516-4969-B182-D0419A661A7B}" name="PivotTable4" cacheId="302" applyNumberFormats="0" applyBorderFormats="0" applyFontFormats="0" applyPatternFormats="0" applyAlignmentFormats="0" applyWidthHeightFormats="1" dataCaption="Values" tag="ab4c2ee8-acef-4dbf-b766-ef0f0819f5e5" updatedVersion="8" minRefreshableVersion="3" useAutoFormatting="1" subtotalHiddenItems="1" itemPrintTitles="1" createdVersion="5" indent="0" outline="1" outlineData="1" multipleFieldFilters="0" chartFormat="6">
  <location ref="A1:B5" firstHeaderRow="1" firstDataRow="1" firstDataCol="1"/>
  <pivotFields count="6">
    <pivotField allDrilled="1" subtotalTop="0" showAll="0" dataSourceSort="1" defaultSubtotal="0" defaultAttributeDrillState="1">
      <items count="1">
        <item s="1" x="0"/>
      </items>
    </pivotField>
    <pivotField allDrilled="1" subtotalTop="0" showAll="0" dataSourceSort="1" defaultSubtotal="0" defaultAttributeDrillState="1">
      <items count="1">
        <item s="1" x="0"/>
      </items>
    </pivotField>
    <pivotField allDrilled="1" subtotalTop="0" showAll="0" dataSourceSort="1" defaultSubtotal="0" defaultAttributeDrillState="1">
      <items count="5">
        <item s="1" x="0"/>
        <item s="1" x="1"/>
        <item s="1" x="2"/>
        <item s="1" x="3"/>
        <item s="1" x="4"/>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3"/>
  </rowFields>
  <rowItems count="4">
    <i>
      <x v="2"/>
    </i>
    <i>
      <x/>
    </i>
    <i>
      <x v="1"/>
    </i>
    <i t="grand">
      <x/>
    </i>
  </rowItems>
  <colItems count="1">
    <i/>
  </colItems>
  <dataFields count="1">
    <dataField name="Sum of Revenue_amount" fld="4" baseField="0" baseItem="0"/>
  </dataFields>
  <pivotHierarchies count="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arget"/>
    <pivotHierarchy dragToData="1" caption="Invoice"/>
    <pivotHierarchy dragToData="1" caption="Target"/>
    <pivotHierarchy dragToData="1"/>
    <pivotHierarchy dragToData="1"/>
    <pivotHierarchy dragToData="1"/>
    <pivotHierarchy dragToData="1" caption="Count of Invoice_number"/>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_Sheet]"/>
        <x15:activeTabTopLevelEntity name="[Invoice_Sheet]"/>
        <x15:activeTabTopLevelEntity name="[Brokerage_Sheet]"/>
        <x15:activeTabTopLevelEntity name="[Income_class]"/>
        <x15:activeTabTopLevelEntity name="[Opportunity_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9D6F31-C05E-4215-AB35-1D957DFE0F25}" name="PivotTable1" cacheId="290" applyNumberFormats="0" applyBorderFormats="0" applyFontFormats="0" applyPatternFormats="0" applyAlignmentFormats="0" applyWidthHeightFormats="1" dataCaption="Values" tag="098fc93e-1058-4e07-804a-983774dd8d40" updatedVersion="8" minRefreshableVersion="3" useAutoFormatting="1" subtotalHiddenItems="1" itemPrintTitles="1" createdVersion="5" indent="0" outline="1" outlineData="1" multipleFieldFilters="0" chartFormat="8">
  <location ref="B3:E5" firstHeaderRow="0" firstDataRow="1" firstDataCol="1"/>
  <pivotFields count="7">
    <pivotField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5"/>
  </rowFields>
  <rowItems count="2">
    <i>
      <x/>
    </i>
    <i t="grand">
      <x/>
    </i>
  </rowItems>
  <colFields count="1">
    <field x="-2"/>
  </colFields>
  <colItems count="3">
    <i>
      <x/>
    </i>
    <i i="1">
      <x v="1"/>
    </i>
    <i i="2">
      <x v="2"/>
    </i>
  </colItems>
  <dataFields count="3">
    <dataField fld="3" subtotal="count" baseField="0" baseItem="0"/>
    <dataField fld="4" subtotal="count" baseField="0" baseItem="0"/>
    <dataField name="Target" fld="1" baseField="0" baseItem="0"/>
  </dataFields>
  <formats count="6">
    <format dxfId="13">
      <pivotArea type="all" dataOnly="0" outline="0" fieldPosition="0"/>
    </format>
    <format dxfId="12">
      <pivotArea outline="0" collapsedLevelsAreSubtotals="1" fieldPosition="0"/>
    </format>
    <format dxfId="11">
      <pivotArea field="5" type="button" dataOnly="0" labelOnly="1" outline="0" axis="axisRow" fieldPosition="0"/>
    </format>
    <format dxfId="10">
      <pivotArea dataOnly="0" labelOnly="1" fieldPosition="0">
        <references count="1">
          <reference field="5" count="0"/>
        </references>
      </pivotArea>
    </format>
    <format dxfId="9">
      <pivotArea dataOnly="0" labelOnly="1" grandRow="1" outline="0" fieldPosition="0"/>
    </format>
    <format dxfId="8">
      <pivotArea dataOnly="0" labelOnly="1" outline="0" fieldPosition="0">
        <references count="1">
          <reference field="4294967294" count="3">
            <x v="0"/>
            <x v="1"/>
            <x v="2"/>
          </reference>
        </references>
      </pivotArea>
    </format>
  </formats>
  <chartFormats count="6">
    <chartFormat chart="2" format="0" series="1">
      <pivotArea type="data" outline="0" fieldPosition="0">
        <references count="1">
          <reference field="4294967294" count="1" selected="0">
            <x v="2"/>
          </reference>
        </references>
      </pivotArea>
    </chartFormat>
    <chartFormat chart="2"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Hierarchies count="92">
    <pivotHierarchy dragToData="1"/>
    <pivotHierarchy dragToData="1"/>
    <pivotHierarchy dragToData="1"/>
    <pivotHierarchy dragToData="1"/>
    <pivotHierarchy dragToData="1"/>
    <pivotHierarchy multipleItemSelectionAllowed="1" dragToData="1">
      <members count="1" level="1">
        <member name="[Brokerage_Sheet].[Income_class].&amp;[Cross S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arget"/>
    <pivotHierarchy dragToData="1"/>
    <pivotHierarchy dragToData="1" caption="Invoic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_Sheet]"/>
        <x15:activeTabTopLevelEntity name="[Invoice_Sheet]"/>
        <x15:activeTabTopLevelEntity name="[Brokerage_Sheet]"/>
        <x15:activeTabTopLevelEntity name="[Income_clas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F5AE87-D558-4331-961A-22635142D7CE}" name="PivotTable3" cacheId="296" applyNumberFormats="0" applyBorderFormats="0" applyFontFormats="0" applyPatternFormats="0" applyAlignmentFormats="0" applyWidthHeightFormats="1" dataCaption="Values" tag="ab4c2ee8-acef-4dbf-b766-ef0f0819f5e5" updatedVersion="8" minRefreshableVersion="3" useAutoFormatting="1" subtotalHiddenItems="1" itemPrintTitles="1" createdVersion="5" indent="0" outline="1" outlineData="1" multipleFieldFilters="0" chartFormat="8">
  <location ref="B13:E15" firstHeaderRow="0" firstDataRow="1" firstDataCol="1"/>
  <pivotFields count="6">
    <pivotField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4"/>
  </rowFields>
  <rowItems count="2">
    <i>
      <x/>
    </i>
    <i t="grand">
      <x/>
    </i>
  </rowItems>
  <colFields count="1">
    <field x="-2"/>
  </colFields>
  <colItems count="3">
    <i>
      <x/>
    </i>
    <i i="1">
      <x v="1"/>
    </i>
    <i i="2">
      <x v="2"/>
    </i>
  </colItems>
  <dataFields count="3">
    <dataField fld="2" subtotal="count" baseField="0" baseItem="0"/>
    <dataField fld="3" subtotal="count" baseField="0" baseItem="0"/>
    <dataField name="Target" fld="1" baseField="0" baseItem="0"/>
  </dataFields>
  <formats count="6">
    <format dxfId="19">
      <pivotArea type="all" dataOnly="0" outline="0" fieldPosition="0"/>
    </format>
    <format dxfId="18">
      <pivotArea outline="0" collapsedLevelsAreSubtotals="1" fieldPosition="0"/>
    </format>
    <format dxfId="17">
      <pivotArea field="4" type="button" dataOnly="0" labelOnly="1" outline="0" axis="axisRow" fieldPosition="0"/>
    </format>
    <format dxfId="16">
      <pivotArea dataOnly="0" labelOnly="1" fieldPosition="0">
        <references count="1">
          <reference field="4" count="0"/>
        </references>
      </pivotArea>
    </format>
    <format dxfId="15">
      <pivotArea dataOnly="0" labelOnly="1" grandRow="1" outline="0" fieldPosition="0"/>
    </format>
    <format dxfId="14">
      <pivotArea dataOnly="0" labelOnly="1" outline="0" fieldPosition="0">
        <references count="1">
          <reference field="4294967294" count="3">
            <x v="0"/>
            <x v="1"/>
            <x v="2"/>
          </reference>
        </references>
      </pivotArea>
    </format>
  </formats>
  <chartFormats count="7">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5" format="9">
      <pivotArea type="data" outline="0" fieldPosition="0">
        <references count="2">
          <reference field="4294967294" count="1" selected="0">
            <x v="0"/>
          </reference>
          <reference field="4" count="1" selected="0">
            <x v="0"/>
          </reference>
        </references>
      </pivotArea>
    </chartFormat>
  </chartFormats>
  <pivotHierarchies count="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arget"/>
    <pivotHierarchy dragToData="1" caption="Invoice"/>
    <pivotHierarchy dragToData="1" caption="Targe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_Sheet]"/>
        <x15:activeTabTopLevelEntity name="[Invoice_Sheet]"/>
        <x15:activeTabTopLevelEntity name="[Brokerage_Sheet]"/>
        <x15:activeTabTopLevelEntity name="[Income_clas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5676E3-EA7A-4A88-BCF8-00A2962402CE}" name="PivotTable2" cacheId="293" applyNumberFormats="0" applyBorderFormats="0" applyFontFormats="0" applyPatternFormats="0" applyAlignmentFormats="0" applyWidthHeightFormats="1" dataCaption="Values" tag="9f083679-e722-47bc-8617-b36b5eef5dff" updatedVersion="8" minRefreshableVersion="3" useAutoFormatting="1" subtotalHiddenItems="1" itemPrintTitles="1" createdVersion="5" indent="0" outline="1" outlineData="1" multipleFieldFilters="0" chartFormat="8">
  <location ref="B8:E10" firstHeaderRow="0" firstDataRow="1" firstDataCol="1"/>
  <pivotFields count="6">
    <pivotField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4"/>
  </rowFields>
  <rowItems count="2">
    <i>
      <x/>
    </i>
    <i t="grand">
      <x/>
    </i>
  </rowItems>
  <colFields count="1">
    <field x="-2"/>
  </colFields>
  <colItems count="3">
    <i>
      <x/>
    </i>
    <i i="1">
      <x v="1"/>
    </i>
    <i i="2">
      <x v="2"/>
    </i>
  </colItems>
  <dataFields count="3">
    <dataField fld="2" subtotal="count" baseField="0" baseItem="0"/>
    <dataField fld="3" subtotal="count" baseField="0" baseItem="0"/>
    <dataField name="Target" fld="1" baseField="0" baseItem="0"/>
  </dataFields>
  <formats count="6">
    <format dxfId="25">
      <pivotArea type="all" dataOnly="0" outline="0" fieldPosition="0"/>
    </format>
    <format dxfId="24">
      <pivotArea outline="0" collapsedLevelsAreSubtotals="1" fieldPosition="0"/>
    </format>
    <format dxfId="23">
      <pivotArea field="4" type="button" dataOnly="0" labelOnly="1" outline="0" axis="axisRow" fieldPosition="0"/>
    </format>
    <format dxfId="22">
      <pivotArea dataOnly="0" labelOnly="1" fieldPosition="0">
        <references count="1">
          <reference field="4" count="0"/>
        </references>
      </pivotArea>
    </format>
    <format dxfId="21">
      <pivotArea dataOnly="0" labelOnly="1" grandRow="1" outline="0" fieldPosition="0"/>
    </format>
    <format dxfId="20">
      <pivotArea dataOnly="0" labelOnly="1" outline="0" fieldPosition="0">
        <references count="1">
          <reference field="4294967294" count="3">
            <x v="0"/>
            <x v="1"/>
            <x v="2"/>
          </reference>
        </references>
      </pivotArea>
    </format>
  </formats>
  <chartFormats count="6">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Hierarchies count="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arget"/>
    <pivotHierarchy dragToData="1" caption="Invoic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_Sheet]"/>
        <x15:activeTabTopLevelEntity name="[Invoice_Sheet]"/>
        <x15:activeTabTopLevelEntity name="[Brokerage_Sheet]"/>
        <x15:activeTabTopLevelEntity name="[Income_clas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7CEDA8BA-2A2D-4747-BCC9-7E586D0097A4}" sourceName="[Budget_Sheet].[Employee Name]">
  <pivotTables>
    <pivotTable tabId="1" name="PivotTable1"/>
    <pivotTable tabId="1" name="PivotTable2"/>
    <pivotTable tabId="1" name="PivotTable3"/>
    <pivotTable tabId="3" name="PivotTable3"/>
    <pivotTable tabId="4" name="PivotTable4"/>
    <pivotTable tabId="4" name="PivotTable5"/>
    <pivotTable tabId="2" name="PivotTable1"/>
    <pivotTable tabId="2" name="PivotTable2"/>
  </pivotTables>
  <data>
    <olap pivotCacheId="142341904">
      <levels count="2">
        <level uniqueName="[Budget_Sheet].[Employee Name].[(All)]" sourceCaption="(All)" count="0"/>
        <level uniqueName="[Budget_Sheet].[Employee Name].[Employee Name]" sourceCaption="Employee Name" count="11">
          <ranges>
            <range startItem="0">
              <i n="[Budget_Sheet].[Employee Name].&amp;[Abhinav Shivam]" c="Abhinav Shivam"/>
              <i n="[Budget_Sheet].[Employee Name].&amp;[Animesh Rawat]" c="Animesh Rawat"/>
              <i n="[Budget_Sheet].[Employee Name].&amp;[Gilbert]" c="Gilbert"/>
              <i n="[Budget_Sheet].[Employee Name].&amp;[Juli]" c="Juli"/>
              <i n="[Budget_Sheet].[Employee Name].&amp;[Ketan Jain]" c="Ketan Jain"/>
              <i n="[Budget_Sheet].[Employee Name].&amp;[Kumar Jha]" c="Kumar Jha"/>
              <i n="[Budget_Sheet].[Employee Name].&amp;[Manish Sharma]" c="Manish Sharma"/>
              <i n="[Budget_Sheet].[Employee Name].&amp;[Mark]" c="Mark"/>
              <i n="[Budget_Sheet].[Employee Name].&amp;[Vidit Shah]" c="Vidit Shah"/>
              <i n="[Budget_Sheet].[Employee Name].&amp;[Vinay]" c="Vinay"/>
              <i n="[Budget_Sheet].[Employee Name].&amp;" c="(blank)"/>
            </range>
          </ranges>
        </level>
      </levels>
      <selections count="1">
        <selection n="[Budget_Sheet].[Employee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1" xr10:uid="{310DDC49-3793-47B9-972C-81ED2B0E3460}" cache="Slicer_Employee_Name" caption="Employee Name" level="1" style="SlicerStyleLight6"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E0A7DBE7-B774-499C-AD8D-68414B74B8A7}" cache="Slicer_Employee_Name" caption="Employee Name" startItem="3"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2" xr10:uid="{AB3C6181-9BE6-416B-BB91-989B8798FB91}" cache="Slicer_Employee_Name" caption="Employee Name" level="1" style="Slicer Style 2" rowHeight="14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2.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864BD-EB0A-4DA1-9246-B97A93057918}">
  <dimension ref="B3:E22"/>
  <sheetViews>
    <sheetView topLeftCell="A3" workbookViewId="0">
      <selection activeCell="B13" sqref="B13:C21"/>
    </sheetView>
  </sheetViews>
  <sheetFormatPr defaultRowHeight="14.4" x14ac:dyDescent="0.3"/>
  <cols>
    <col min="2" max="2" width="13.77734375" bestFit="1" customWidth="1"/>
    <col min="3" max="3" width="21.6640625" bestFit="1" customWidth="1"/>
    <col min="4" max="4" width="5" bestFit="1" customWidth="1"/>
    <col min="5" max="5" width="10.77734375" bestFit="1" customWidth="1"/>
    <col min="6" max="6" width="9.5546875" bestFit="1" customWidth="1"/>
    <col min="7" max="7" width="14.21875" bestFit="1" customWidth="1"/>
    <col min="8" max="8" width="5.44140625" bestFit="1" customWidth="1"/>
    <col min="9" max="9" width="10.77734375" bestFit="1" customWidth="1"/>
    <col min="10" max="10" width="14.109375" bestFit="1" customWidth="1"/>
    <col min="11" max="11" width="5.77734375" bestFit="1" customWidth="1"/>
    <col min="12" max="12" width="10.77734375" bestFit="1" customWidth="1"/>
    <col min="13" max="14" width="15.5546875" bestFit="1" customWidth="1"/>
    <col min="15" max="15" width="10.77734375" bestFit="1" customWidth="1"/>
  </cols>
  <sheetData>
    <row r="3" spans="2:5" x14ac:dyDescent="0.3">
      <c r="C3" s="1" t="s">
        <v>8</v>
      </c>
    </row>
    <row r="4" spans="2:5" x14ac:dyDescent="0.3">
      <c r="C4" t="s">
        <v>9</v>
      </c>
      <c r="D4" t="s">
        <v>10</v>
      </c>
      <c r="E4" t="s">
        <v>4</v>
      </c>
    </row>
    <row r="5" spans="2:5" x14ac:dyDescent="0.3">
      <c r="B5" t="s">
        <v>20</v>
      </c>
      <c r="C5" s="3">
        <v>3</v>
      </c>
      <c r="D5" s="3">
        <v>31</v>
      </c>
      <c r="E5" s="3">
        <v>34</v>
      </c>
    </row>
    <row r="8" spans="2:5" x14ac:dyDescent="0.3">
      <c r="C8">
        <f>GETPIVOTDATA("[Measures].[Count of Account Exe ID]",$B$3,"[meeting_list_202001231041].[Meeting_date (Year)]","[meeting_list_202001231041].[Meeting_date (Year)].&amp;[2019]")</f>
        <v>3</v>
      </c>
      <c r="D8">
        <f>GETPIVOTDATA("[Measures].[Count of Account Exe ID]",$B$3,"[meeting_list_202001231041].[Meeting_date (Year)]","[meeting_list_202001231041].[Meeting_date (Year)].&amp;[2020]")</f>
        <v>31</v>
      </c>
    </row>
    <row r="12" spans="2:5" x14ac:dyDescent="0.3">
      <c r="B12" s="1" t="s">
        <v>0</v>
      </c>
      <c r="C12" t="s">
        <v>20</v>
      </c>
    </row>
    <row r="13" spans="2:5" x14ac:dyDescent="0.3">
      <c r="B13" s="2" t="s">
        <v>17</v>
      </c>
      <c r="C13" s="3">
        <v>2</v>
      </c>
    </row>
    <row r="14" spans="2:5" x14ac:dyDescent="0.3">
      <c r="B14" s="2" t="s">
        <v>16</v>
      </c>
      <c r="C14" s="3">
        <v>2</v>
      </c>
    </row>
    <row r="15" spans="2:5" x14ac:dyDescent="0.3">
      <c r="B15" s="2" t="s">
        <v>15</v>
      </c>
      <c r="C15" s="3">
        <v>3</v>
      </c>
    </row>
    <row r="16" spans="2:5" x14ac:dyDescent="0.3">
      <c r="B16" s="2" t="s">
        <v>13</v>
      </c>
      <c r="C16" s="3">
        <v>3</v>
      </c>
    </row>
    <row r="17" spans="2:3" x14ac:dyDescent="0.3">
      <c r="B17" s="2" t="s">
        <v>12</v>
      </c>
      <c r="C17" s="3">
        <v>4</v>
      </c>
    </row>
    <row r="18" spans="2:3" x14ac:dyDescent="0.3">
      <c r="B18" s="2" t="s">
        <v>14</v>
      </c>
      <c r="C18" s="3">
        <v>4</v>
      </c>
    </row>
    <row r="19" spans="2:3" x14ac:dyDescent="0.3">
      <c r="B19" s="2" t="s">
        <v>18</v>
      </c>
      <c r="C19" s="3">
        <v>4</v>
      </c>
    </row>
    <row r="20" spans="2:3" x14ac:dyDescent="0.3">
      <c r="B20" s="2" t="s">
        <v>19</v>
      </c>
      <c r="C20" s="3">
        <v>5</v>
      </c>
    </row>
    <row r="21" spans="2:3" x14ac:dyDescent="0.3">
      <c r="B21" s="2" t="s">
        <v>11</v>
      </c>
      <c r="C21" s="3">
        <v>7</v>
      </c>
    </row>
    <row r="22" spans="2:3" x14ac:dyDescent="0.3">
      <c r="B22" s="2" t="s">
        <v>4</v>
      </c>
      <c r="C22" s="3">
        <v>34</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08A2D-2886-421F-819B-C4938F5C4120}">
  <dimension ref="B4:C16"/>
  <sheetViews>
    <sheetView topLeftCell="A2" workbookViewId="0">
      <selection activeCell="B5" sqref="B5:C15"/>
      <pivotSelection pane="bottomRight" showHeader="1" extendable="1" axis="axisRow" max="12" activeRow="4" activeCol="1" previousRow="14" previousCol="1" click="1" r:id="rId1">
        <pivotArea dataOnly="0" axis="axisRow" fieldPosition="0">
          <references count="1">
            <reference field="3" count="11">
              <x v="0"/>
              <x v="1"/>
              <x v="2"/>
              <x v="3"/>
              <x v="4"/>
              <x v="5"/>
              <x v="6"/>
              <x v="7"/>
              <x v="8"/>
              <x v="9"/>
              <x v="10"/>
            </reference>
          </references>
        </pivotArea>
      </pivotSelection>
    </sheetView>
  </sheetViews>
  <sheetFormatPr defaultRowHeight="14.4" x14ac:dyDescent="0.3"/>
  <cols>
    <col min="2" max="2" width="16.21875" bestFit="1" customWidth="1"/>
    <col min="3" max="3" width="21.6640625" bestFit="1" customWidth="1"/>
    <col min="4" max="4" width="11.109375" bestFit="1" customWidth="1"/>
    <col min="5" max="5" width="9.5546875" bestFit="1" customWidth="1"/>
    <col min="6" max="6" width="14.109375" bestFit="1" customWidth="1"/>
    <col min="7" max="7" width="5.77734375" bestFit="1" customWidth="1"/>
    <col min="8" max="8" width="14.88671875" bestFit="1" customWidth="1"/>
    <col min="9" max="9" width="14.77734375" bestFit="1" customWidth="1"/>
    <col min="10" max="10" width="12.33203125" bestFit="1" customWidth="1"/>
    <col min="11" max="11" width="17.21875" bestFit="1" customWidth="1"/>
    <col min="12" max="12" width="5.44140625" bestFit="1" customWidth="1"/>
    <col min="13" max="13" width="8.44140625" bestFit="1" customWidth="1"/>
    <col min="14" max="14" width="10.77734375" bestFit="1" customWidth="1"/>
    <col min="15" max="80" width="11" bestFit="1" customWidth="1"/>
    <col min="81" max="81" width="10.77734375" bestFit="1" customWidth="1"/>
  </cols>
  <sheetData>
    <row r="4" spans="2:3" x14ac:dyDescent="0.3">
      <c r="B4" s="1" t="s">
        <v>0</v>
      </c>
      <c r="C4" t="s">
        <v>20</v>
      </c>
    </row>
    <row r="5" spans="2:3" x14ac:dyDescent="0.3">
      <c r="B5" s="2" t="s">
        <v>35</v>
      </c>
      <c r="C5" s="3">
        <v>1</v>
      </c>
    </row>
    <row r="6" spans="2:3" x14ac:dyDescent="0.3">
      <c r="B6" s="2" t="s">
        <v>16</v>
      </c>
      <c r="C6" s="3">
        <v>2</v>
      </c>
    </row>
    <row r="7" spans="2:3" x14ac:dyDescent="0.3">
      <c r="B7" s="2" t="s">
        <v>34</v>
      </c>
      <c r="C7" s="3">
        <v>4</v>
      </c>
    </row>
    <row r="8" spans="2:3" x14ac:dyDescent="0.3">
      <c r="B8" s="2" t="s">
        <v>11</v>
      </c>
      <c r="C8" s="3">
        <v>10</v>
      </c>
    </row>
    <row r="9" spans="2:3" x14ac:dyDescent="0.3">
      <c r="B9" s="2" t="s">
        <v>36</v>
      </c>
      <c r="C9" s="3">
        <v>10</v>
      </c>
    </row>
    <row r="10" spans="2:3" x14ac:dyDescent="0.3">
      <c r="B10" s="2" t="s">
        <v>37</v>
      </c>
      <c r="C10" s="3">
        <v>12</v>
      </c>
    </row>
    <row r="11" spans="2:3" x14ac:dyDescent="0.3">
      <c r="B11" s="2" t="s">
        <v>19</v>
      </c>
      <c r="C11" s="3">
        <v>19</v>
      </c>
    </row>
    <row r="12" spans="2:3" x14ac:dyDescent="0.3">
      <c r="B12" s="2" t="s">
        <v>12</v>
      </c>
      <c r="C12" s="3">
        <v>20</v>
      </c>
    </row>
    <row r="13" spans="2:3" x14ac:dyDescent="0.3">
      <c r="B13" s="2" t="s">
        <v>31</v>
      </c>
      <c r="C13" s="3">
        <v>27</v>
      </c>
    </row>
    <row r="14" spans="2:3" x14ac:dyDescent="0.3">
      <c r="B14" s="2" t="s">
        <v>32</v>
      </c>
      <c r="C14" s="3">
        <v>36</v>
      </c>
    </row>
    <row r="15" spans="2:3" x14ac:dyDescent="0.3">
      <c r="B15" s="2" t="s">
        <v>33</v>
      </c>
      <c r="C15" s="3">
        <v>63</v>
      </c>
    </row>
    <row r="16" spans="2:3" x14ac:dyDescent="0.3">
      <c r="B16" s="2" t="s">
        <v>4</v>
      </c>
      <c r="C16" s="3">
        <v>204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39D1C-AC0C-4A55-9A60-6F727E4EAF09}">
  <dimension ref="A1:G17"/>
  <sheetViews>
    <sheetView workbookViewId="0">
      <selection activeCell="K30" sqref="K30"/>
    </sheetView>
  </sheetViews>
  <sheetFormatPr defaultRowHeight="14.4" x14ac:dyDescent="0.3"/>
  <cols>
    <col min="1" max="1" width="17.6640625" bestFit="1" customWidth="1"/>
    <col min="2" max="2" width="22.77734375" bestFit="1" customWidth="1"/>
    <col min="3" max="3" width="18.21875" bestFit="1" customWidth="1"/>
    <col min="4" max="4" width="14.77734375" bestFit="1" customWidth="1"/>
    <col min="5" max="5" width="9" bestFit="1" customWidth="1"/>
    <col min="6" max="6" width="14.109375" bestFit="1" customWidth="1"/>
    <col min="7" max="7" width="10.77734375" bestFit="1" customWidth="1"/>
  </cols>
  <sheetData>
    <row r="1" spans="1:7" x14ac:dyDescent="0.3">
      <c r="A1" s="1" t="s">
        <v>0</v>
      </c>
      <c r="B1" t="s">
        <v>24</v>
      </c>
      <c r="D1" t="str">
        <f>A1</f>
        <v>Row Labels</v>
      </c>
      <c r="E1" t="str">
        <f>B1</f>
        <v>Sum of Revenue_amount</v>
      </c>
      <c r="G1" t="s">
        <v>30</v>
      </c>
    </row>
    <row r="2" spans="1:7" x14ac:dyDescent="0.3">
      <c r="A2" s="2" t="s">
        <v>23</v>
      </c>
      <c r="B2" s="3">
        <v>5919500</v>
      </c>
      <c r="D2" t="str">
        <f>A2</f>
        <v>Qualify Opportunity</v>
      </c>
      <c r="E2">
        <f>GETPIVOTDATA("[Measures].[Sum of Revenue_amount]",$A$1,"[Opportunity_Sheet].[Stage]","[Opportunity_Sheet].[Stage].&amp;[Qualify Opportunity]")</f>
        <v>5919500</v>
      </c>
      <c r="G2" s="4">
        <f>GETPIVOTDATA("[Measures].[Sum of Revenue_amount]",$A$1,"[Opportunity_Sheet].[Stage]","[Opportunity_Sheet].[Stage].&amp;[Qualify Opportunity]")/GETPIVOTDATA("[Measures].[Sum of Revenue_amount]",$A$1)</f>
        <v>0.86058006832885081</v>
      </c>
    </row>
    <row r="3" spans="1:7" x14ac:dyDescent="0.3">
      <c r="A3" s="2" t="s">
        <v>21</v>
      </c>
      <c r="B3" s="3">
        <v>899000</v>
      </c>
      <c r="D3" t="str">
        <f>A3</f>
        <v>Negotiate</v>
      </c>
      <c r="E3">
        <f>GETPIVOTDATA("[Measures].[Sum of Revenue_amount]",$A$1,"[Opportunity_Sheet].[Stage]","[Opportunity_Sheet].[Stage].&amp;[Negotiate]")</f>
        <v>899000</v>
      </c>
      <c r="G3" s="4">
        <f>GETPIVOTDATA("[Measures].[Sum of Revenue_amount]",$A$1,"[Opportunity_Sheet].[Stage]","[Opportunity_Sheet].[Stage].&amp;[Negotiate]")/GETPIVOTDATA("[Measures].[Sum of Revenue_amount]",$A$1)</f>
        <v>0.13069709965835574</v>
      </c>
    </row>
    <row r="4" spans="1:7" x14ac:dyDescent="0.3">
      <c r="A4" s="2" t="s">
        <v>22</v>
      </c>
      <c r="B4" s="3">
        <v>60000</v>
      </c>
      <c r="D4" t="str">
        <f>A4</f>
        <v>Propose Solution</v>
      </c>
      <c r="E4">
        <f>GETPIVOTDATA("[Measures].[Sum of Revenue_amount]",$A$1,"[Opportunity_Sheet].[Stage]","[Opportunity_Sheet].[Stage].&amp;[Propose Solution]")</f>
        <v>60000</v>
      </c>
      <c r="G4" s="4">
        <f>GETPIVOTDATA("[Measures].[Sum of Revenue_amount]",$A$1,"[Opportunity_Sheet].[Stage]","[Opportunity_Sheet].[Stage].&amp;[Propose Solution]")/GETPIVOTDATA("[Measures].[Sum of Revenue_amount]",$A$1)</f>
        <v>8.7228320127934866E-3</v>
      </c>
    </row>
    <row r="5" spans="1:7" x14ac:dyDescent="0.3">
      <c r="A5" s="2" t="s">
        <v>4</v>
      </c>
      <c r="B5" s="3">
        <v>6878500</v>
      </c>
    </row>
    <row r="11" spans="1:7" x14ac:dyDescent="0.3">
      <c r="A11" s="8" t="s">
        <v>0</v>
      </c>
      <c r="B11" s="9" t="s">
        <v>24</v>
      </c>
    </row>
    <row r="12" spans="1:7" x14ac:dyDescent="0.3">
      <c r="A12" s="10" t="s">
        <v>29</v>
      </c>
      <c r="B12" s="9">
        <v>500000</v>
      </c>
    </row>
    <row r="13" spans="1:7" x14ac:dyDescent="0.3">
      <c r="A13" s="10" t="s">
        <v>28</v>
      </c>
      <c r="B13" s="9">
        <v>400000</v>
      </c>
    </row>
    <row r="14" spans="1:7" x14ac:dyDescent="0.3">
      <c r="A14" s="10" t="s">
        <v>27</v>
      </c>
      <c r="B14" s="9">
        <v>400000</v>
      </c>
    </row>
    <row r="15" spans="1:7" x14ac:dyDescent="0.3">
      <c r="A15" s="10" t="s">
        <v>26</v>
      </c>
      <c r="B15" s="9">
        <v>350000</v>
      </c>
    </row>
    <row r="16" spans="1:7" x14ac:dyDescent="0.3">
      <c r="A16" s="10" t="s">
        <v>25</v>
      </c>
      <c r="B16" s="9">
        <v>300000</v>
      </c>
    </row>
    <row r="17" spans="1:2" x14ac:dyDescent="0.3">
      <c r="A17" s="10" t="s">
        <v>4</v>
      </c>
      <c r="B17" s="9">
        <v>1950000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7E695-3DDF-490C-9993-44D520C541E2}">
  <dimension ref="B3:E15"/>
  <sheetViews>
    <sheetView topLeftCell="A7" zoomScale="121" workbookViewId="0">
      <selection activeCell="D19" sqref="D19"/>
    </sheetView>
  </sheetViews>
  <sheetFormatPr defaultRowHeight="14.4" x14ac:dyDescent="0.3"/>
  <cols>
    <col min="2" max="2" width="12.5546875" bestFit="1" customWidth="1"/>
    <col min="3" max="3" width="15.5546875" bestFit="1" customWidth="1"/>
    <col min="4" max="4" width="14.88671875" bestFit="1" customWidth="1"/>
    <col min="5" max="5" width="7.77734375" bestFit="1" customWidth="1"/>
    <col min="6" max="6" width="14.88671875" bestFit="1" customWidth="1"/>
    <col min="7" max="25" width="12" bestFit="1" customWidth="1"/>
    <col min="26" max="26" width="10.33203125" bestFit="1" customWidth="1"/>
    <col min="27" max="28" width="12" bestFit="1" customWidth="1"/>
    <col min="29" max="29" width="10.33203125" bestFit="1" customWidth="1"/>
    <col min="30" max="30" width="12" bestFit="1" customWidth="1"/>
    <col min="31" max="31" width="10.33203125" bestFit="1" customWidth="1"/>
    <col min="32" max="33" width="12" bestFit="1" customWidth="1"/>
    <col min="34" max="36" width="10.33203125" bestFit="1" customWidth="1"/>
    <col min="37" max="39" width="12" bestFit="1" customWidth="1"/>
    <col min="40" max="40" width="10.33203125" bestFit="1" customWidth="1"/>
    <col min="41" max="46" width="12" bestFit="1" customWidth="1"/>
    <col min="47" max="48" width="10.33203125" bestFit="1" customWidth="1"/>
    <col min="49" max="49" width="12" bestFit="1" customWidth="1"/>
    <col min="50" max="50" width="10.33203125" bestFit="1" customWidth="1"/>
    <col min="51" max="51" width="12" bestFit="1" customWidth="1"/>
    <col min="52" max="52" width="10.33203125" bestFit="1" customWidth="1"/>
    <col min="53" max="53" width="12" bestFit="1" customWidth="1"/>
    <col min="54" max="54" width="10.33203125" bestFit="1" customWidth="1"/>
    <col min="55" max="58" width="12" bestFit="1" customWidth="1"/>
    <col min="59" max="59" width="10.33203125" bestFit="1" customWidth="1"/>
    <col min="60" max="64" width="12" bestFit="1" customWidth="1"/>
    <col min="65" max="65" width="10.33203125" bestFit="1" customWidth="1"/>
    <col min="66" max="68" width="12" bestFit="1" customWidth="1"/>
    <col min="69" max="69" width="10.33203125" bestFit="1" customWidth="1"/>
    <col min="70" max="76" width="12" bestFit="1" customWidth="1"/>
    <col min="77" max="77" width="10.33203125" bestFit="1" customWidth="1"/>
    <col min="78" max="80" width="12" bestFit="1" customWidth="1"/>
    <col min="81" max="81" width="10.33203125" bestFit="1" customWidth="1"/>
    <col min="82" max="98" width="12" bestFit="1" customWidth="1"/>
    <col min="99" max="99" width="10.33203125" bestFit="1" customWidth="1"/>
    <col min="100" max="101" width="12" bestFit="1" customWidth="1"/>
    <col min="102" max="102" width="10.33203125" bestFit="1" customWidth="1"/>
    <col min="103" max="109" width="12" bestFit="1" customWidth="1"/>
    <col min="110" max="110" width="10.33203125" bestFit="1" customWidth="1"/>
    <col min="111" max="112" width="12" bestFit="1" customWidth="1"/>
    <col min="113" max="114" width="10.33203125" bestFit="1" customWidth="1"/>
    <col min="115" max="117" width="12" bestFit="1" customWidth="1"/>
    <col min="118" max="118" width="10.33203125" bestFit="1" customWidth="1"/>
    <col min="119" max="120" width="12" bestFit="1" customWidth="1"/>
    <col min="121" max="122" width="10.33203125" bestFit="1" customWidth="1"/>
    <col min="123" max="123" width="12" bestFit="1" customWidth="1"/>
    <col min="124" max="124" width="10.33203125" bestFit="1" customWidth="1"/>
    <col min="125" max="125" width="12" bestFit="1" customWidth="1"/>
    <col min="126" max="126" width="10.33203125" bestFit="1" customWidth="1"/>
    <col min="127" max="128" width="12" bestFit="1" customWidth="1"/>
    <col min="129" max="129" width="10.33203125" bestFit="1" customWidth="1"/>
    <col min="130" max="131" width="12" bestFit="1" customWidth="1"/>
    <col min="132" max="132" width="10.33203125" bestFit="1" customWidth="1"/>
    <col min="133" max="133" width="12" bestFit="1" customWidth="1"/>
    <col min="134" max="134" width="10.33203125" bestFit="1" customWidth="1"/>
    <col min="135" max="135" width="12" bestFit="1" customWidth="1"/>
    <col min="136" max="136" width="10.33203125" bestFit="1" customWidth="1"/>
    <col min="137" max="137" width="12" bestFit="1" customWidth="1"/>
    <col min="138" max="138" width="10.33203125" bestFit="1" customWidth="1"/>
    <col min="139" max="141" width="12" bestFit="1" customWidth="1"/>
    <col min="142" max="143" width="10.33203125" bestFit="1" customWidth="1"/>
    <col min="144" max="145" width="12" bestFit="1" customWidth="1"/>
    <col min="146" max="146" width="10.33203125" bestFit="1" customWidth="1"/>
    <col min="147" max="149" width="12" bestFit="1" customWidth="1"/>
    <col min="150" max="150" width="10.33203125" bestFit="1" customWidth="1"/>
    <col min="151" max="158" width="12" bestFit="1" customWidth="1"/>
    <col min="159" max="160" width="10.33203125" bestFit="1" customWidth="1"/>
    <col min="161" max="162" width="12" bestFit="1" customWidth="1"/>
    <col min="163" max="165" width="10.33203125" bestFit="1" customWidth="1"/>
    <col min="166" max="167" width="12" bestFit="1" customWidth="1"/>
    <col min="168" max="168" width="10.33203125" bestFit="1" customWidth="1"/>
    <col min="169" max="171" width="12" bestFit="1" customWidth="1"/>
    <col min="172" max="172" width="10.33203125" bestFit="1" customWidth="1"/>
    <col min="173" max="176" width="12" bestFit="1" customWidth="1"/>
    <col min="177" max="177" width="10.33203125" bestFit="1" customWidth="1"/>
    <col min="178" max="179" width="12" bestFit="1" customWidth="1"/>
    <col min="180" max="181" width="10.33203125" bestFit="1" customWidth="1"/>
    <col min="182" max="186" width="12" bestFit="1" customWidth="1"/>
    <col min="187" max="187" width="10.33203125" bestFit="1" customWidth="1"/>
    <col min="188" max="200" width="12" bestFit="1" customWidth="1"/>
    <col min="201" max="201" width="10.33203125" bestFit="1" customWidth="1"/>
    <col min="202" max="202" width="12" bestFit="1" customWidth="1"/>
    <col min="203" max="203" width="10.33203125" bestFit="1" customWidth="1"/>
    <col min="204" max="205" width="12" bestFit="1" customWidth="1"/>
    <col min="206" max="206" width="10.33203125" bestFit="1" customWidth="1"/>
    <col min="207" max="210" width="12" bestFit="1" customWidth="1"/>
    <col min="211" max="211" width="10.33203125" bestFit="1" customWidth="1"/>
    <col min="212" max="212" width="12" bestFit="1" customWidth="1"/>
    <col min="213" max="213" width="10.33203125" bestFit="1" customWidth="1"/>
    <col min="214" max="219" width="12" bestFit="1" customWidth="1"/>
    <col min="220" max="221" width="10.33203125" bestFit="1" customWidth="1"/>
    <col min="222" max="222" width="12" bestFit="1" customWidth="1"/>
    <col min="223" max="223" width="10.33203125" bestFit="1" customWidth="1"/>
    <col min="224" max="231" width="12" bestFit="1" customWidth="1"/>
    <col min="232" max="233" width="10.33203125" bestFit="1" customWidth="1"/>
    <col min="234" max="235" width="12" bestFit="1" customWidth="1"/>
    <col min="236" max="236" width="10.33203125" bestFit="1" customWidth="1"/>
    <col min="237" max="237" width="12" bestFit="1" customWidth="1"/>
    <col min="238" max="239" width="10.33203125" bestFit="1" customWidth="1"/>
    <col min="240" max="240" width="12" bestFit="1" customWidth="1"/>
    <col min="241" max="241" width="10.33203125" bestFit="1" customWidth="1"/>
    <col min="242" max="242" width="12" bestFit="1" customWidth="1"/>
    <col min="243" max="243" width="10.33203125" bestFit="1" customWidth="1"/>
    <col min="244" max="246" width="12" bestFit="1" customWidth="1"/>
    <col min="247" max="247" width="10.33203125" bestFit="1" customWidth="1"/>
    <col min="248" max="252" width="12" bestFit="1" customWidth="1"/>
    <col min="253" max="254" width="10.33203125" bestFit="1" customWidth="1"/>
    <col min="255" max="258" width="12" bestFit="1" customWidth="1"/>
    <col min="259" max="260" width="10.33203125" bestFit="1" customWidth="1"/>
    <col min="261" max="262" width="12" bestFit="1" customWidth="1"/>
    <col min="263" max="264" width="10.33203125" bestFit="1" customWidth="1"/>
    <col min="265" max="266" width="12" bestFit="1" customWidth="1"/>
    <col min="267" max="267" width="10.33203125" bestFit="1" customWidth="1"/>
    <col min="268" max="272" width="12" bestFit="1" customWidth="1"/>
    <col min="273" max="273" width="10.33203125" bestFit="1" customWidth="1"/>
    <col min="274" max="278" width="12" bestFit="1" customWidth="1"/>
    <col min="279" max="279" width="10.33203125" bestFit="1" customWidth="1"/>
    <col min="280" max="280" width="12" bestFit="1" customWidth="1"/>
    <col min="281" max="281" width="10.33203125" bestFit="1" customWidth="1"/>
    <col min="282" max="283" width="12" bestFit="1" customWidth="1"/>
    <col min="284" max="284" width="10.33203125" bestFit="1" customWidth="1"/>
    <col min="285" max="285" width="12" bestFit="1" customWidth="1"/>
    <col min="286" max="287" width="10.33203125" bestFit="1" customWidth="1"/>
    <col min="288" max="291" width="12" bestFit="1" customWidth="1"/>
    <col min="292" max="292" width="10.33203125" bestFit="1" customWidth="1"/>
    <col min="293" max="299" width="12" bestFit="1" customWidth="1"/>
    <col min="300" max="300" width="10.33203125" bestFit="1" customWidth="1"/>
    <col min="301" max="301" width="12" bestFit="1" customWidth="1"/>
    <col min="302" max="302" width="10.33203125" bestFit="1" customWidth="1"/>
    <col min="303" max="307" width="12" bestFit="1" customWidth="1"/>
    <col min="308" max="308" width="10.33203125" bestFit="1" customWidth="1"/>
    <col min="309" max="312" width="12" bestFit="1" customWidth="1"/>
    <col min="313" max="319" width="10.33203125" bestFit="1" customWidth="1"/>
    <col min="320" max="320" width="10.77734375" bestFit="1" customWidth="1"/>
  </cols>
  <sheetData>
    <row r="3" spans="2:5" x14ac:dyDescent="0.3">
      <c r="B3" s="5" t="s">
        <v>0</v>
      </c>
      <c r="C3" s="6" t="s">
        <v>6</v>
      </c>
      <c r="D3" s="6" t="s">
        <v>7</v>
      </c>
      <c r="E3" s="6" t="s">
        <v>5</v>
      </c>
    </row>
    <row r="4" spans="2:5" x14ac:dyDescent="0.3">
      <c r="B4" s="7" t="s">
        <v>1</v>
      </c>
      <c r="C4" s="6">
        <v>163029753.30000001</v>
      </c>
      <c r="D4" s="6">
        <v>2853842</v>
      </c>
      <c r="E4" s="6">
        <v>20083111</v>
      </c>
    </row>
    <row r="5" spans="2:5" x14ac:dyDescent="0.3">
      <c r="B5" s="7" t="s">
        <v>4</v>
      </c>
      <c r="C5" s="6">
        <v>163029753.30000001</v>
      </c>
      <c r="D5" s="6">
        <v>2853842</v>
      </c>
      <c r="E5" s="6">
        <v>20083111</v>
      </c>
    </row>
    <row r="8" spans="2:5" x14ac:dyDescent="0.3">
      <c r="B8" s="5" t="s">
        <v>0</v>
      </c>
      <c r="C8" s="6" t="s">
        <v>6</v>
      </c>
      <c r="D8" s="6" t="s">
        <v>7</v>
      </c>
      <c r="E8" s="6" t="s">
        <v>5</v>
      </c>
    </row>
    <row r="9" spans="2:5" x14ac:dyDescent="0.3">
      <c r="B9" s="7" t="s">
        <v>2</v>
      </c>
      <c r="C9" s="6">
        <v>153520129.31</v>
      </c>
      <c r="D9" s="6">
        <v>569815</v>
      </c>
      <c r="E9" s="6">
        <v>19673793</v>
      </c>
    </row>
    <row r="10" spans="2:5" x14ac:dyDescent="0.3">
      <c r="B10" s="7" t="s">
        <v>4</v>
      </c>
      <c r="C10" s="6">
        <v>153520129.31</v>
      </c>
      <c r="D10" s="6">
        <v>569815</v>
      </c>
      <c r="E10" s="6">
        <v>19673793</v>
      </c>
    </row>
    <row r="13" spans="2:5" x14ac:dyDescent="0.3">
      <c r="B13" s="5" t="s">
        <v>0</v>
      </c>
      <c r="C13" s="6" t="s">
        <v>6</v>
      </c>
      <c r="D13" s="6" t="s">
        <v>7</v>
      </c>
      <c r="E13" s="6" t="s">
        <v>5</v>
      </c>
    </row>
    <row r="14" spans="2:5" x14ac:dyDescent="0.3">
      <c r="B14" s="7" t="s">
        <v>3</v>
      </c>
      <c r="C14" s="6">
        <v>168495770.64000002</v>
      </c>
      <c r="D14" s="6">
        <v>8244310</v>
      </c>
      <c r="E14" s="6">
        <v>12319455</v>
      </c>
    </row>
    <row r="15" spans="2:5" x14ac:dyDescent="0.3">
      <c r="B15" s="7" t="s">
        <v>4</v>
      </c>
      <c r="C15" s="6">
        <v>168495770.64000002</v>
      </c>
      <c r="D15" s="6">
        <v>8244310</v>
      </c>
      <c r="E15" s="6">
        <v>12319455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69F9D-D287-4727-B50D-9BC70563E355}">
  <dimension ref="A1"/>
  <sheetViews>
    <sheetView showGridLines="0" tabSelected="1" topLeftCell="B1" workbookViewId="0">
      <selection activeCell="Q8" sqref="Q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A24CA-81E9-4D81-8798-0D5B79CD0730}">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0 9 8 f c 9 3 e - 1 0 5 8 - 4 e 0 7 - 8 0 4 a - 9 8 3 7 7 4 d d 8 d 4 0 " > < C u s t o m C o n t e n t > < ! [ C D A T A [ < ? x m l   v e r s i o n = " 1 . 0 "   e n c o d i n g = " u t f - 1 6 " ? > < S e t t i n g s > < C a l c u l a t e d F i e l d s > < i t e m > < M e a s u r e N a m e > A c h i v e d _ a m o u n t < / M e a s u r e N a m e > < D i s p l a y N a m e > A c h i v e d _ a m o u n t < / D i s p l a y N a m e > < V i s i b l e > F a l s e < / V i s i b l e > < / i t e m > < i t e m > < M e a s u r e N a m e > I n v o i c e _ a m o u n t < / M e a s u r e N a m e > < D i s p l a y N a m e > I n v o i c e _ a m o u n t < / D i s p l a y N a m e > < V i s i b l e > T r u e < / V i s i b l e > < / i t e m > < / C a l c u l a t e d F i e l d s > < S A H o s t H a s h > 0 < / S A H o s t H a s h > < G e m i n i F i e l d L i s t V i s i b l e > T r u e < / G e m i n i F i e l d L i s t V i s i b l e > < / S e t t i n g s > ] ] > < / C u s t o m C o n t e n t > < / G e m i n i > 
</file>

<file path=customXml/item12.xml>��< ? x m l   v e r s i o n = " 1 . 0 "   e n c o d i n g = " U T F - 1 6 " ? > < G e m i n i   x m l n s = " h t t p : / / g e m i n i / p i v o t c u s t o m i z a t i o n / 4 5 0 3 1 6 4 7 - a 3 0 a - 4 5 8 8 - 8 c c a - 1 6 0 3 c d 2 6 f 3 f 3 " > < C u s t o m C o n t e n t > < ! [ C D A T A [ < ? x m l   v e r s i o n = " 1 . 0 "   e n c o d i n g = " u t f - 1 6 " ? > < S e t t i n g s > < C a l c u l a t e d F i e l d s > < i t e m > < M e a s u r e N a m e > A c h i v e d _ a m o u n t < / M e a s u r e N a m e > < D i s p l a y N a m e > A c h i v e d _ a m o u n t < / D i s p l a y N a m e > < V i s i b l e > T r u e < / V i s i b l e > < / i t e m > < / C a l c u l a t e d F i e l d s > < S A H o s t H a s h > 0 < / S A H o s t H a s h > < G e m i n i F i e l d L i s t V i s i b l e > T r u e < / G e m i n i F i e l d L i s t V i s i b l e > < / S e t t i n g s > ] ] > < / 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X M L _ m e e t i n g _ l i s t _ 2 0 2 0 0 1 2 3 1 0 4 1 _ 0 1 5 3 b 8 7 7 - 7 1 0 c - 4 4 1 1 - 9 0 6 c - 8 d 9 0 5 6 b 1 1 0 b 9 " > < 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 1 5 7 < / i n t > < / v a l u e > < / i t e m > < i t e m > < k e y > < s t r i n g > A c c o u n t   E x e c u t i v e < / s t r i n g > < / k e y > < v a l u e > < i n t > 1 8 2 < / i n t > < / v a l u e > < / i t e m > < i t e m > < k e y > < s t r i n g > B r a n c h _ n a m e < / s t r i n g > < / k e y > < v a l u e > < i n t > 1 4 9 < / i n t > < / v a l u e > < / i t e m > < i t e m > < k e y > < s t r i n g > G l o b a l _ a t t e n d e e s < / s t r i n g > < / k e y > < v a l u e > < i n t > 1 7 7 < / i n t > < / v a l u e > < / i t e m > < i t e m > < k e y > < s t r i n g > M e e t i n g _ d a t e < / s t r i n g > < / k e y > < v a l u e > < i n t > 1 5 0 < / 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B r o k e r a g e _ S h e e t _ 6 3 0 b 0 9 4 2 - 5 3 1 c - 4 b b 3 - b b 6 e - 4 5 d 6 c 1 c 6 2 6 3 5 " > < 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 1 3 8 < / 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 E x e   I D < / s t r i n g > < / k e y > < v a l u e > < i n t > 1 5 7 < / i n t > < / v a l u e > < / i t e m > < i t e m > < k e y > < s t r i n g > E x e   N a m e < / s t r i n g > < / k e y > < v a l u e > < i n t > 1 1 7 < / i n t > < / v a l u e > < / i t e m > < i t e m > < k e y > < s t r i n g > B r a n c h _ n a m e < / s t r i n g > < / k e y > < v a l u e > < i n t > 1 4 9 < / i n t > < / v a l u e > < / i t e m > < i t e m > < k e y > < s t r i n g > S o l u t i o n _ g r o u p < / s t r i n g > < / k e y > < v a l u e > < i n t > 1 6 2 < / i n t > < / v a l u e > < / i t e m > < i t e m > < k e y > < s t r i n g > I n c o m e _ c l a s s < / s t r i n g > < / k e y > < v a l u e > < i n t > 1 4 7 < / i n t > < / v a l u e > < / i t e m > < i t e m > < k e y > < s t r i n g > A m o u n t < / s t r i n g > < / k e y > < v a l u e > < i n t > 1 0 5 < / i n t > < / v a l u e > < / i t e m > < i t e m > < k e y > < s t r i n g > I n c o m e _ d u e _ d a t e < / s t r i n g > < / k e y > < v a l u e > < i n t > 1 8 2 < / i n t > < / v a l u e > < / i t e m > < i t e m > < k e y > < s t r i n g > R e v e n u e _ t r a n s a c t i o n _ t y p e < / s t r i n g > < / k e y > < v a l u e > < i n t > 2 4 9 < / i n t > < / v a l u e > < / i t e m > < i t e m > < k e y > < s t r i n g > R e n e w a l _ s t a t u s < / s t r i n g > < / k e y > < v a l u e > < i n t > 1 6 4 < / i n t > < / v a l u e > < / i t e m > < i t e m > < k e y > < s t r i n g > l a p s e _ r e a s o n < / s t r i n g > < / k e y > < v a l u e > < i n t > 1 4 5 < / 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  I D < / s t r i n g > < / k e y > < v a l u e > < i n t > 6 < / i n t > < / v a l u e > < / i t e m > < i t e m > < k e y > < s t r i n g > E x e   N a m e < / 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I n c o m e _ c l a s s _ 9 1 0 8 f 7 e 9 - 7 2 e c - 4 c 2 4 - b 3 8 b - c a d 7 9 3 2 f b 1 e 9 " > < C u s t o m C o n t e n t > < ! [ C D A T A [ < T a b l e W i d g e t G r i d S e r i a l i z a t i o n   x m l n s : x s d = " h t t p : / / w w w . w 3 . o r g / 2 0 0 1 / X M L S c h e m a "   x m l n s : x s i = " h t t p : / / w w w . w 3 . o r g / 2 0 0 1 / X M L S c h e m a - i n s t a n c e " > < C o l u m n S u g g e s t e d T y p e   / > < C o l u m n F o r m a t   / > < C o l u m n A c c u r a c y   / > < C o l u m n C u r r e n c y S y m b o l   / > < C o l u m n P o s i t i v e P a t t e r n   / > < C o l u m n N e g a t i v e P a t t e r n   / > < C o l u m n W i d t h s > < i t e m > < k e y > < s t r i n g > I n c o m e _ c l a s s < / s t r i n g > < / k e y > < v a l u e > < i n t > 1 4 7 < / i n t > < / v a l u e > < / i t e m > < / C o l u m n W i d t h s > < C o l u m n D i s p l a y I n d e x > < i t e m > < k e y > < s t r i n g > I n c o m e _ c l a s s < / s t r i n g > < / k e y > < v a l u e > < i n t > 0 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O r d e r " > < C u s t o m C o n t e n t > < ! [ C D A T A [ B u d g e t _ S h e e t _ e 5 7 0 d 0 e e - 2 9 c 5 - 4 a a 6 - 8 2 8 1 - 8 d c 9 5 5 b 3 4 1 6 c , A c n t _ i d _ r e f e r e n c e _ 7 8 7 e c 9 6 0 - 0 5 e 3 - 4 2 5 b - b 7 5 5 - f 4 5 6 f 0 2 2 d 2 7 9 , I n v o i c e _ S h e e t _ d e 3 f 8 2 b 5 - f 9 f d - 4 3 c 4 - 8 e 8 5 - 4 b 7 a 2 6 8 2 c 8 a f , O p p o r t u n i t y _ S h e e t _ d 0 3 3 d b 6 4 - b 0 8 e - 4 1 8 b - 8 f 9 b - b 6 2 d 7 8 7 1 a d f 4 , m e e t i n g _ l i s t _ 2 0 2 0 0 1 2 3 1 0 4 1 _ 0 1 5 3 b 8 7 7 - 7 1 0 c - 4 4 1 1 - 9 0 6 c - 8 d 9 0 5 6 b 1 1 0 b 9 , B r o k e r a g e _ S h e e t _ 6 3 0 b 0 9 4 2 - 5 3 1 c - 4 b b 3 - b b 6 e - 4 5 d 6 c 1 c 6 2 6 3 5 , F e e s _ d 9 4 b 9 8 2 3 - 4 3 f 1 - 4 5 e e - 9 5 c 4 - 2 7 4 4 f 2 8 c 1 5 7 9 , I n c o m e _ c l a s s _ 9 1 0 8 f 7 e 9 - 7 2 e c - 4 c 2 4 - b 3 8 b - c a d 7 9 3 2 f b 1 e 9 ] ] > < / C u s t o m C o n t e n t > < / G e m i n i > 
</file>

<file path=customXml/item18.xml>��< ? x m l   v e r s i o n = " 1 . 0 "   e n c o d i n g = " U T F - 1 6 " ? > < G e m i n i   x m l n s = " h t t p : / / g e m i n i / p i v o t c u s t o m i z a t i o n / 6 0 4 3 3 a 3 c - a 8 8 5 - 4 9 b d - b 6 f 1 - f a b 4 b 5 a 9 a 3 8 9 " > < C u s t o m C o n t e n t > < ! [ C D A T A [ < ? x m l   v e r s i o n = " 1 . 0 "   e n c o d i n g = " u t f - 1 6 " ? > < S e t t i n g s > < C a l c u l a t e d F i e l d s > < i t e m > < M e a s u r e N a m e > A c h i v e d _ a m o u n t < / M e a s u r e N a m e > < D i s p l a y N a m e > A c h i v e d _ a m o u n t < / D i s p l a y N a m e > < V i s i b l e > F a l s e < / V i s i b l e > < / i t e m > < i t e m > < M e a s u r e N a m e > m e a s u r e   1 < / M e a s u r e N a m e > < D i s p l a y N a m e > m e a s u r e   1 < / D i s p l a y N a m e > < V i s i b l e > F a l s e < / V i s i b l e > < / i t e m > < / C a l c u l a t e d F i e l d s > < S A H o s t H a s h > 0 < / S A H o s t H a s h > < G e m i n i F i e l d L i s t V i s i b l e > T r u e < / G e m i n i F i e l d L i s t V i s i b l e > < / S e t t i n g s > ] ] > < / 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f 2 6 1 f 6 3 7 - 9 0 3 3 - 4 0 5 a - a 2 0 6 - e e 9 e e 3 3 d 3 e 1 5 " > < C u s t o m C o n t e n t > < ! [ C D A T A [ < ? x m l   v e r s i o n = " 1 . 0 "   e n c o d i n g = " u t f - 1 6 " ? > < S e t t i n g s > < C a l c u l a t e d F i e l d s > < i t e m > < M e a s u r e N a m e > A c h i v e d _ a m o u n t < / M e a s u r e N a m e > < D i s p l a y N a m e > A c h i v e d _ a m o u n t < / D i s p l a y N a m e > < V i s i b l e > F a l s e < / V i s i b l e > < / i t e m > < i t e m > < M e a s u r e N a m e > m e a s u r e   1 < / M e a s u r e N a m e > < D i s p l a y N a m e > m e a s u r e   1 < / D i s p l a y N a m e > < V i s i b l e > F a l s e < / V i s i b l e > < / i t e m > < / C a l c u l a t e d F i e l d s > < S A H o s t H a s h > 0 < / S A H o s t H a s h > < G e m i n i F i e l d L i s t V i s i b l e > T r u e < / G e m i n i F i e l d L i s t V i s i b l e > < / S e t t i n g s > ] ] > < / C u s t o m C o n t e n t > < / G e m i n i > 
</file>

<file path=customXml/item20.xml>��< ? x m l   v e r s i o n = " 1 . 0 "   e n c o d i n g = " U T F - 1 6 " ? > < G e m i n i   x m l n s = " h t t p : / / g e m i n i / p i v o t c u s t o m i z a t i o n / b 1 5 b 0 5 d 7 - 3 2 8 0 - 4 2 0 1 - b 8 f 3 - a 9 d d 8 7 2 d b 1 3 2 " > < C u s t o m C o n t e n t > < ! [ C D A T A [ < ? x m l   v e r s i o n = " 1 . 0 "   e n c o d i n g = " u t f - 1 6 " ? > < S e t t i n g s > < C a l c u l a t e d F i e l d s > < i t e m > < M e a s u r e N a m e > A c h i v e d _ a m o u n t < / M e a s u r e N a m e > < D i s p l a y N a m e > A c h i v e d _ a m o u n t < / D i s p l a y N a m e > < V i s i b l e > F a l s e < / V i s i b l e > < / i t e m > < i t e m > < M e a s u r e N a m e > m e a s u r e   1 < / M e a s u r e N a m e > < D i s p l a y N a m e > m e a s u r e   1 < / D i s p l a y N a m e > < V i s i b l e > F a l s e < / V i s i b l e > < / i t e m > < / C a l c u l a t e d F i e l d s > < S A H o s t H a s h > 0 < / S A H o s t H a s h > < G e m i n i F i e l d L i s t V i s i b l e > T r u e < / G e m i n i F i e l d L i s t V i s i b l e > < / S e t t i n g s > ] ] > < / C u s t o m C o n t e n t > < / G e m i n i > 
</file>

<file path=customXml/item21.xml>��< ? x m l   v e r s i o n = " 1 . 0 "   e n c o d i n g = " U T F - 1 6 " ? > < G e m i n i   x m l n s = " h t t p : / / g e m i n i / p i v o t c u s t o m i z a t i o n / a f 6 c 0 2 5 3 - 1 d 7 d - 4 d 2 c - 8 5 b 7 - 0 8 9 a 4 1 1 d 8 2 9 5 " > < C u s t o m C o n t e n t > < ! [ C D A T A [ < ? x m l   v e r s i o n = " 1 . 0 "   e n c o d i n g = " u t f - 1 6 " ? > < S e t t i n g s > < C a l c u l a t e d F i e l d s > < i t e m > < M e a s u r e N a m e > A c h i v e d _ a m o u n t < / M e a s u r e N a m e > < D i s p l a y N a m e > A c h i v e d _ a m o u n t < / D i s p l a y N a m e > < V i s i b l e > F a l s e < / V i s i b l e > < / i t e m > < i t e m > < M e a s u r e N a m e > m e a s u r e   1 < / M e a s u r e N a m e > < D i s p l a y N a m e > m e a s u r e   1 < / D i s p l a y N a m e > < V i s i b l e > F a l s e < / V i s i b l e > < / i t e m > < / C a l c u l a t e d F i e l d s > < S A H o s t H a s h > 0 < / S A H o s t H a s h > < G e m i n i F i e l d L i s t V i s i b l e > T r u e < / G e m i n i F i e l d L i s t V i s i b l e > < / S e t t i n g s > ] ] > < / C u s t o m C o n t e n t > < / G e m i n i > 
</file>

<file path=customXml/item22.xml>��< ? x m l   v e r s i o n = " 1 . 0 "   e n c o d i n g = " U T F - 1 6 " ? > < G e m i n i   x m l n s = " h t t p : / / g e m i n i / p i v o t c u s t o m i z a t i o n / M a n u a l C a l c M o d e " > < C u s t o m C o n t e n t > < ! [ C D A T A [ F a l s e ] ] > < / 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T a b l e X M L _ F e e s _ d 9 4 b 9 8 2 3 - 4 3 f 1 - 4 5 e e - 9 5 c 4 - 2 7 4 4 f 2 8 c 1 5 7 9 " > < 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 1 3 8 < / i n t > < / v a l u e > < / i t e m > < i t e m > < k e y > < s t r i n g > B r a n c h _ n a m e < / s t r i n g > < / k e y > < v a l u e > < i n t > 1 4 9 < / i n t > < / v a l u e > < / i t e m > < i t e m > < k e y > < s t r i n g > S o l u t i o n _ g r o u p < / s t r i n g > < / k e y > < v a l u e > < i n t > 1 6 2 < / i n t > < / v a l u e > < / i t e m > < i t e m > < k e y > < s t r i n g > A c c o u n t   E x e   I D < / s t r i n g > < / k e y > < v a l u e > < i n t > 1 5 7 < / i n t > < / v a l u e > < / i t e m > < i t e m > < k e y > < s t r i n g > A c c o u n t   E x e c u t i v e < / s t r i n g > < / k e y > < v a l u e > < i n t > 1 8 2 < / i n t > < / v a l u e > < / i t e m > < i t e m > < k e y > < s t r i n g > I n c o m e _ c l a s s < / s t r i n g > < / k e y > < v a l u e > < i n t > 1 4 7 < / i n t > < / v a l u e > < / i t e m > < i t e m > < k e y > < s t r i n g > A m o u n t < / s t r i n g > < / k e y > < v a l u e > < i n t > 1 0 5 < / i n t > < / v a l u e > < / i t e m > < i t e m > < k e y > < s t r i n g > I n c o m e _ d u e _ d a t e < / s t r i n g > < / k e y > < v a l u e > < i n t > 1 8 2 < / i n t > < / v a l u e > < / i t e m > < i t e m > < k e y > < s t r i n g > R e v e n u e _ t r a n s a c t i o n _ t y p e < / s t r i n g > < / k e y > < v a l u e > < i n t > 2 4 9 < / i n t > < / v a l u e > < / i t e m > < / C o l u m n W i d t h s > < C o l u m n D i s p l a y I n d e x > < i t e m > < k e y > < s t r i n g > C l i e n t _ n a m e < / s t r i n g > < / k e y > < v a l u e > < i n t > 0 < / i n t > < / v a l u e > < / i t e m > < i t e m > < k e y > < s t r i n g > B r a n c h _ n a m e < / s t r i n g > < / k e y > < v a l u e > < i n t > 1 < / i n t > < / v a l u e > < / i t e m > < i t e m > < k e y > < s t r i n g > S o l u t i o n _ g r o u p < / s t r i n g > < / k e y > < v a l u e > < i n t > 2 < / i n t > < / v a l u e > < / i t e m > < i t e m > < k e y > < s t r i n g > A c c o u n t   E x e 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S h o w H i d d e n " > < C u s t o m C o n t e n t > < ! [ C D A T A [ T r u e ] ] > < / 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 I n c o m e _ c l a s s 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 I n c o m e _ c l a s s 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 C o l u m n s \ I n c o m e _ c l a s s 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 C o l u m n s \ I n c o m e _ c l a s s < / K e y > < / a : K e y > < a : V a l u e   i : t y p e = " M e a s u r e G r i d N o d e V i e w S t a t e " > < L a y e d O u t > t r u e < / L a y e d O u t > < / a : V a l u e > < / a : K e y V a l u e O f D i a g r a m O b j e c t K e y a n y T y p e z b w N T n L X > < / V i e w S t a t e s > < / D i a g r a m M a n a g e r . S e r i a l i z a b l e D i a g r a m > < D i a g r a m M a n a g e r . S e r i a l i z a b l e D i a g r a m > < A d a p t e r   i : t y p e = " M e a s u r e D i a g r a m S a n d b o x A d a p t e r " > < T a b l e N a m e > F e e s 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 C o l u m n s \ A c c o u n t   E x e 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V i e w S t a t e s > < / D i a g r a m M a n a g e r . S e r i a l i z a b l e D i a g r a m > < D i a g r a m M a n a g e r . S e r i a l i z a b l e D i a g r a m > < A d a p t e r   i : t y p e = " M e a s u r e D i a g r a m S a n d b o x A d a p t e r " > < T a b l e N a m e > m e e t i n g _ l i s t _ 2 0 2 0 0 1 2 3 1 0 4 1 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V i e w S t a t e s > < / D i a g r a m M a n a g e r . S e r i a l i z a b l e D i a g r a m > < D i a g r a m M a n a g e r . S e r i a l i z a b l e D i a g r a m > < A d a p t e r   i : t y p e = " M e a s u r e D i a g r a m S a n d b o x A d a p t e r " > < T a b l e N a m e > B u d g e t _ S h e e t 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 B u d g e t _ S h e e t 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 C r o s s   s e l l   b u g d e t < / K e y > < / D i a g r a m O b j e c t K e y > < D i a g r a m O b j e c t K e y > < K e y > M e a s u r e s \ S u m   o f   C r o s s   s e l l   b u g d e t \ T a g I n f o \ F o r m u l a < / K e y > < / D i a g r a m O b j e c t K e y > < D i a g r a m O b j e c t K e y > < K e y > M e a s u r e s \ S u m   o f   C r o s s   s e l l   b u g d e t \ T a g I n f o \ V a l u e < / K e y > < / D i a g r a m O b j e c t K e y > < D i a g r a m O b j e c t K e y > < K e y > M e a s u r e s \ S u m   o f   N e w   B u d g e t < / K e y > < / D i a g r a m O b j e c t K e y > < D i a g r a m O b j e c t K e y > < K e y > M e a s u r e s \ S u m   o f   N e w   B u d g e t \ T a g I n f o \ F o r m u l a < / K e y > < / D i a g r a m O b j e c t K e y > < D i a g r a m O b j e c t K e y > < K e y > M e a s u r e s \ S u m   o f   N e w   B u d g e t \ T a g I n f o \ V a l u e < / K e y > < / D i a g r a m O b j e c t K e y > < D i a g r a m O b j e c t K e y > < K e y > M e a s u r e s \ S u m   o f   R e n e w a l   B u d g e t < / K e y > < / D i a g r a m O b j e c t K e y > < D i a g r a m O b j e c t K e y > < K e y > M e a s u r e s \ S u m   o f   R e n e w a l   B u d g e t \ T a g I n f o \ F o r m u l a < / K e y > < / D i a g r a m O b j e c t K e y > < D i a g r a m O b j e c t K e y > < K e y > M e a s u r e s \ S u m   o f   R e n e w a l   B u d g e t \ T a g I n f o \ V a l u e < / K e y > < / D i a g r a m O b j e c t K e y > < D i a g r a m O b j e c t K e y > < K e y > C o l u m n s \ B r a n c h < / K e y > < / D i a g r a m O b j e c t K e y > < D i a g r a m O b j e c t K e y > < K e y > C o l u m n s \ A c c o u n t   E x e 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D i a g r a m O b j e c t K e y > < K e y > L i n k s \ & l t ; C o l u m n s \ S u m   o f   C r o s s   s e l l   b u g d e t & g t ; - & l t ; M e a s u r e s \ C r o s s   s e l l   b u g d e t & g t ; < / K e y > < / D i a g r a m O b j e c t K e y > < D i a g r a m O b j e c t K e y > < K e y > L i n k s \ & l t ; C o l u m n s \ S u m   o f   C r o s s   s e l l   b u g d e t & g t ; - & l t ; M e a s u r e s \ C r o s s   s e l l   b u g d e t & g t ; \ C O L U M N < / K e y > < / D i a g r a m O b j e c t K e y > < D i a g r a m O b j e c t K e y > < K e y > L i n k s \ & l t ; C o l u m n s \ S u m   o f   C r o s s   s e l l   b u g d e t & g t ; - & l t ; M e a s u r e s \ C r o s s   s e l l   b u g d e t & g t ; \ M E A S U R E < / K e y > < / D i a g r a m O b j e c t K e y > < D i a g r a m O b j e c t K e y > < K e y > L i n k s \ & l t ; C o l u m n s \ S u m   o f   N e w   B u d g e t & g t ; - & l t ; M e a s u r e s \ N e w   B u d g e t & g t ; < / K e y > < / D i a g r a m O b j e c t K e y > < D i a g r a m O b j e c t K e y > < K e y > L i n k s \ & l t ; C o l u m n s \ S u m   o f   N e w   B u d g e t & g t ; - & l t ; M e a s u r e s \ N e w   B u d g e t & g t ; \ C O L U M N < / K e y > < / D i a g r a m O b j e c t K e y > < D i a g r a m O b j e c t K e y > < K e y > L i n k s \ & l t ; C o l u m n s \ S u m   o f   N e w   B u d g e t & g t ; - & l t ; M e a s u r e s \ N e w   B u d g e t & g t ; \ M E A S U R E < / K e y > < / D i a g r a m O b j e c t K e y > < D i a g r a m O b j e c t K e y > < K e y > L i n k s \ & l t ; C o l u m n s \ S u m   o f   R e n e w a l   B u d g e t & g t ; - & l t ; M e a s u r e s \ R e n e w a l   B u d g e t & g t ; < / K e y > < / D i a g r a m O b j e c t K e y > < D i a g r a m O b j e c t K e y > < K e y > L i n k s \ & l t ; C o l u m n s \ S u m   o f   R e n e w a l   B u d g e t & g t ; - & l t ; M e a s u r e s \ R e n e w a l   B u d g e t & g t ; \ C O L U M N < / K e y > < / D i a g r a m O b j e c t K e y > < D i a g r a m O b j e c t K e y > < K e y > L i n k s \ & l t ; C o l u m n s \ S u m   o f   R e n e w a l   B u d g e t & g t ; - & l t ; M e a s u r e s \ R e n e w a l   B u d g e t & g t ; \ M E A S U R E 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 C r o s s   s e l l   b u g d e t < / K e y > < / a : K e y > < a : V a l u e   i : t y p e = " M e a s u r e G r i d N o d e V i e w S t a t e " > < C o l u m n > 5 < / C o l u m n > < L a y e d O u t > t r u e < / L a y e d O u t > < W a s U I I n v i s i b l e > t r u e < / W a s U I I n v i s i b l e > < / a : V a l u e > < / a : K e y V a l u e O f D i a g r a m O b j e c t K e y a n y T y p e z b w N T n L X > < a : K e y V a l u e O f D i a g r a m O b j e c t K e y a n y T y p e z b w N T n L X > < a : K e y > < K e y > M e a s u r e s \ S u m   o f   C r o s s   s e l l   b u g d e t \ T a g I n f o \ F o r m u l a < / K e y > < / a : K e y > < a : V a l u e   i : t y p e = " M e a s u r e G r i d V i e w S t a t e I D i a g r a m T a g A d d i t i o n a l I n f o " / > < / a : K e y V a l u e O f D i a g r a m O b j e c t K e y a n y T y p e z b w N T n L X > < a : K e y V a l u e O f D i a g r a m O b j e c t K e y a n y T y p e z b w N T n L X > < a : K e y > < K e y > M e a s u r e s \ S u m   o f   C r o s s   s e l l   b u g d e t \ T a g I n f o \ V a l u e < / K e y > < / a : K e y > < a : V a l u e   i : t y p e = " M e a s u r e G r i d V i e w S t a t e I D i a g r a m T a g A d d i t i o n a l I n f o " / > < / a : K e y V a l u e O f D i a g r a m O b j e c t K e y a n y T y p e z b w N T n L X > < a : K e y V a l u e O f D i a g r a m O b j e c t K e y a n y T y p e z b w N T n L X > < a : K e y > < K e y > M e a s u r e s \ S u m   o f   N e w   B u d g e t < / K e y > < / a : K e y > < a : V a l u e   i : t y p e = " M e a s u r e G r i d N o d e V i e w S t a t e " > < C o l u m n > 4 < / C o l u m n > < L a y e d O u t > t r u e < / L a y e d O u t > < W a s U I I n v i s i b l e > t r u e < / W a s U I I n v i s i b l e > < / a : V a l u e > < / a : K e y V a l u e O f D i a g r a m O b j e c t K e y a n y T y p e z b w N T n L X > < a : K e y V a l u e O f D i a g r a m O b j e c t K e y a n y T y p e z b w N T n L X > < a : K e y > < K e y > M e a s u r e s \ S u m   o f   N e w   B u d g e t \ T a g I n f o \ F o r m u l a < / K e y > < / a : K e y > < a : V a l u e   i : t y p e = " M e a s u r e G r i d V i e w S t a t e I D i a g r a m T a g A d d i t i o n a l I n f o " / > < / a : K e y V a l u e O f D i a g r a m O b j e c t K e y a n y T y p e z b w N T n L X > < a : K e y V a l u e O f D i a g r a m O b j e c t K e y a n y T y p e z b w N T n L X > < a : K e y > < K e y > M e a s u r e s \ S u m   o f   N e w   B u d g e t \ T a g I n f o \ V a l u e < / K e y > < / a : K e y > < a : V a l u e   i : t y p e = " M e a s u r e G r i d V i e w S t a t e I D i a g r a m T a g A d d i t i o n a l I n f o " / > < / a : K e y V a l u e O f D i a g r a m O b j e c t K e y a n y T y p e z b w N T n L X > < a : K e y V a l u e O f D i a g r a m O b j e c t K e y a n y T y p e z b w N T n L X > < a : K e y > < K e y > M e a s u r e s \ S u m   o f   R e n e w a l   B u d g e t < / K e y > < / a : K e y > < a : V a l u e   i : t y p e = " M e a s u r e G r i d N o d e V i e w S t a t e " > < C o l u m n > 6 < / C o l u m n > < L a y e d O u t > t r u e < / L a y e d O u t > < W a s U I I n v i s i b l e > t r u e < / W a s U I I n v i s i b l e > < / a : V a l u e > < / a : K e y V a l u e O f D i a g r a m O b j e c t K e y a n y T y p e z b w N T n L X > < a : K e y V a l u e O f D i a g r a m O b j e c t K e y a n y T y p e z b w N T n L X > < a : K e y > < K e y > M e a s u r e s \ S u m   o f   R e n e w a l   B u d g e t \ T a g I n f o \ F o r m u l a < / K e y > < / a : K e y > < a : V a l u e   i : t y p e = " M e a s u r e G r i d V i e w S t a t e I D i a g r a m T a g A d d i t i o n a l I n f o " / > < / a : K e y V a l u e O f D i a g r a m O b j e c t K e y a n y T y p e z b w N T n L X > < a : K e y V a l u e O f D i a g r a m O b j e c t K e y a n y T y p e z b w N T n L X > < a : K e y > < K e y > M e a s u r e s \ S u m   o f   R e n e w a l   B u d g e t \ T a g I n f o \ V a l u e < / K e y > < / a : K e y > < a : V a l u e   i : t y p e = " M e a s u r e G r i d V i e w S t a t e I D i a g r a m T a g A d d i t i o n a l I n f o " / > < / a : K e y V a l u e O f D i a g r a m O b j e c t K e y a n y T y p e z b w N T n L X > < a : K e y V a l u e O f D i a g r a m O b j e c t K e y a n y T y p e z b w N T n L X > < a : K e y > < K e y > C o l u m n s \ B r a n c h < / K e y > < / a : K e y > < a : V a l u e   i : t y p e = " M e a s u r e G r i d N o d e V i e w S t a t e " > < L a y e d O u t > t r u e < / L a y e d O u t > < / a : V a l u e > < / a : K e y V a l u e O f D i a g r a m O b j e c t K e y a n y T y p e z b w N T n L X > < a : K e y V a l u e O f D i a g r a m O b j e c t K e y a n y T y p e z b w N T n L X > < a : K e y > < K e y > C o l u m n s \ A c c o u n t   E x e 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a : K e y V a l u e O f D i a g r a m O b j e c t K e y a n y T y p e z b w N T n L X > < a : K e y > < K e y > L i n k s \ & l t ; C o l u m n s \ S u m   o f   C r o s s   s e l l   b u g d e t & g t ; - & l t ; M e a s u r e s \ C r o s s   s e l l   b u g d e t & g t ; < / K e y > < / a : K e y > < a : V a l u e   i : t y p e = " M e a s u r e G r i d V i e w S t a t e I D i a g r a m L i n k " / > < / a : K e y V a l u e O f D i a g r a m O b j e c t K e y a n y T y p e z b w N T n L X > < a : K e y V a l u e O f D i a g r a m O b j e c t K e y a n y T y p e z b w N T n L X > < a : K e y > < K e y > L i n k s \ & l t ; C o l u m n s \ S u m   o f   C r o s s   s e l l   b u g d e t & g t ; - & l t ; M e a s u r e s \ C r o s s   s e l l   b u g d e t & g t ; \ C O L U M N < / K e y > < / a : K e y > < a : V a l u e   i : t y p e = " M e a s u r e G r i d V i e w S t a t e I D i a g r a m L i n k E n d p o i n t " / > < / a : K e y V a l u e O f D i a g r a m O b j e c t K e y a n y T y p e z b w N T n L X > < a : K e y V a l u e O f D i a g r a m O b j e c t K e y a n y T y p e z b w N T n L X > < a : K e y > < K e y > L i n k s \ & l t ; C o l u m n s \ S u m   o f   C r o s s   s e l l   b u g d e t & g t ; - & l t ; M e a s u r e s \ C r o s s   s e l l   b u g d e t & g t ; \ M E A S U R E < / K e y > < / a : K e y > < a : V a l u e   i : t y p e = " M e a s u r e G r i d V i e w S t a t e I D i a g r a m L i n k E n d p o i n t " / > < / a : K e y V a l u e O f D i a g r a m O b j e c t K e y a n y T y p e z b w N T n L X > < a : K e y V a l u e O f D i a g r a m O b j e c t K e y a n y T y p e z b w N T n L X > < a : K e y > < K e y > L i n k s \ & l t ; C o l u m n s \ S u m   o f   N e w   B u d g e t & g t ; - & l t ; M e a s u r e s \ N e w   B u d g e t & g t ; < / K e y > < / a : K e y > < a : V a l u e   i : t y p e = " M e a s u r e G r i d V i e w S t a t e I D i a g r a m L i n k " / > < / a : K e y V a l u e O f D i a g r a m O b j e c t K e y a n y T y p e z b w N T n L X > < a : K e y V a l u e O f D i a g r a m O b j e c t K e y a n y T y p e z b w N T n L X > < a : K e y > < K e y > L i n k s \ & l t ; C o l u m n s \ S u m   o f   N e w   B u d g e t & g t ; - & l t ; M e a s u r e s \ N e w   B u d g e t & g t ; \ C O L U M N < / K e y > < / a : K e y > < a : V a l u e   i : t y p e = " M e a s u r e G r i d V i e w S t a t e I D i a g r a m L i n k E n d p o i n t " / > < / a : K e y V a l u e O f D i a g r a m O b j e c t K e y a n y T y p e z b w N T n L X > < a : K e y V a l u e O f D i a g r a m O b j e c t K e y a n y T y p e z b w N T n L X > < a : K e y > < K e y > L i n k s \ & l t ; C o l u m n s \ S u m   o f   N e w   B u d g e t & g t ; - & l t ; M e a s u r e s \ N e w   B u d g e t & g t ; \ M E A S U R E < / K e y > < / a : K e y > < a : V a l u e   i : t y p e = " M e a s u r e G r i d V i e w S t a t e I D i a g r a m L i n k E n d p o i n t " / > < / a : K e y V a l u e O f D i a g r a m O b j e c t K e y a n y T y p e z b w N T n L X > < a : K e y V a l u e O f D i a g r a m O b j e c t K e y a n y T y p e z b w N T n L X > < a : K e y > < K e y > L i n k s \ & l t ; C o l u m n s \ S u m   o f   R e n e w a l   B u d g e t & g t ; - & l t ; M e a s u r e s \ R e n e w a l   B u d g e t & g t ; < / K e y > < / a : K e y > < a : V a l u e   i : t y p e = " M e a s u r e G r i d V i e w S t a t e I D i a g r a m L i n k " / > < / a : K e y V a l u e O f D i a g r a m O b j e c t K e y a n y T y p e z b w N T n L X > < a : K e y V a l u e O f D i a g r a m O b j e c t K e y a n y T y p e z b w N T n L X > < a : K e y > < K e y > L i n k s \ & l t ; C o l u m n s \ S u m   o f   R e n e w a l   B u d g e t & g t ; - & l t ; M e a s u r e s \ R e n e w a l   B u d g e t & g t ; \ C O L U M N < / K e y > < / a : K e y > < a : V a l u e   i : t y p e = " M e a s u r e G r i d V i e w S t a t e I D i a g r a m L i n k E n d p o i n t " / > < / a : K e y V a l u e O f D i a g r a m O b j e c t K e y a n y T y p e z b w N T n L X > < a : K e y V a l u e O f D i a g r a m O b j e c t K e y a n y T y p e z b w N T n L X > < a : K e y > < K e y > L i n k s \ & l t ; C o l u m n s \ S u m   o f   R e n e w a l   B u d g e t & g t ; - & l t ; M e a s u r e s \ R e n e w a l   B u d g e t & g t ; \ M E A S U R E < / K e y > < / a : K e y > < a : V a l u e   i : t y p e = " M e a s u r e G r i d V i e w S t a t e I D i a g r a m L i n k E n d p o i n t " / > < / a : K e y V a l u e O f D i a g r a m O b j e c t K e y a n y T y p e z b w N T n L X > < / V i e w S t a t e s > < / D i a g r a m M a n a g e r . S e r i a l i z a b l e D i a g r a m > < D i a g r a m M a n a g e r . S e r i a l i z a b l e D i a g r a m > < A d a p t e r   i : t y p e = " M e a s u r e D i a g r a m S a n d b o x A d a p t e r " > < T a b l e N a m e > I n v o i c e _ S h e e t 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 I n v o i c e _ S h e e t 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 M e a s u r e s \ A c h i v e d _ a m o u n t < / K e y > < / D i a g r a m O b j e c t K e y > < D i a g r a m O b j e c t K e y > < K e y > M e a s u r e s \ A c h i v e d _ a m o u n t \ T a g I n f o \ F o r m u l a < / K e y > < / D i a g r a m O b j e c t K e y > < D i a g r a m O b j e c t K e y > < K e y > M e a s u r e s \ A c h i v e d _ a m o u n t \ T a g I n f o \ V a l u e < / K e y > < / D i a g r a m O b j e c t K e y > < D i a g r a m O b j e c t K e y > < K e y > M e a s u r e s \ I n v o i c e _ a m o u n t < / K e y > < / D i a g r a m O b j e c t K e y > < D i a g r a m O b j e c t K e y > < K e y > M e a s u r e s \ I n v o i c e _ a m o u n t \ T a g I n f o \ F o r m u l a < / K e y > < / D i a g r a m O b j e c t K e y > < D i a g r a m O b j e c t K e y > < K e y > M e a s u r e s \ I n v o i c e _ a m o u n t \ T a g I n f o \ V a l u e < / 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 1 0 < / 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 M e a s u r e s \ A c h i v e d _ a m o u n t < / K e y > < / a : K e y > < a : V a l u e   i : t y p e = " M e a s u r e G r i d N o d e V i e w S t a t e " > < L a y e d O u t > t r u e < / L a y e d O u t > < / a : V a l u e > < / a : K e y V a l u e O f D i a g r a m O b j e c t K e y a n y T y p e z b w N T n L X > < a : K e y V a l u e O f D i a g r a m O b j e c t K e y a n y T y p e z b w N T n L X > < a : K e y > < K e y > M e a s u r e s \ A c h i v e d _ a m o u n t \ T a g I n f o \ F o r m u l a < / K e y > < / a : K e y > < a : V a l u e   i : t y p e = " M e a s u r e G r i d V i e w S t a t e I D i a g r a m T a g A d d i t i o n a l I n f o " / > < / a : K e y V a l u e O f D i a g r a m O b j e c t K e y a n y T y p e z b w N T n L X > < a : K e y V a l u e O f D i a g r a m O b j e c t K e y a n y T y p e z b w N T n L X > < a : K e y > < K e y > M e a s u r e s \ A c h i v e d _ a m o u n t \ T a g I n f o \ V a l u e < / K e y > < / a : K e y > < a : V a l u e   i : t y p e = " M e a s u r e G r i d V i e w S t a t e I D i a g r a m T a g A d d i t i o n a l I n f o " / > < / a : K e y V a l u e O f D i a g r a m O b j e c t K e y a n y T y p e z b w N T n L X > < a : K e y V a l u e O f D i a g r a m O b j e c t K e y a n y T y p e z b w N T n L X > < a : K e y > < K e y > M e a s u r e s \ I n v o i c e _ a m o u n t < / K e y > < / a : K e y > < a : V a l u e   i : t y p e = " M e a s u r e G r i d N o d e V i e w S t a t e " > < L a y e d O u t > t r u e < / L a y e d O u t > < R o w > 1 < / R o w > < / a : V a l u e > < / a : K e y V a l u e O f D i a g r a m O b j e c t K e y a n y T y p e z b w N T n L X > < a : K e y V a l u e O f D i a g r a m O b j e c t K e y a n y T y p e z b w N T n L X > < a : K e y > < K e y > M e a s u r e s \ I n v o i c e _ a m o u n t \ T a g I n f o \ F o r m u l a < / K e y > < / a : K e y > < a : V a l u e   i : t y p e = " M e a s u r e G r i d V i e w S t a t e I D i a g r a m T a g A d d i t i o n a l I n f o " / > < / a : K e y V a l u e O f D i a g r a m O b j e c t K e y a n y T y p e z b w N T n L X > < a : K e y V a l u e O f D i a g r a m O b j e c t K e y a n y T y p e z b w N T n L X > < a : K e y > < K e y > M e a s u r e s \ I n v o i c e _ a m o u n t \ T a g I n f o \ V a l u e < / K e y > < / a : K e y > < a : V a l u e   i : t y p e = " M e a s u r e G r i d V i e w S t a t e I D i a g r a m T a g A d d i t i o n a l I n f o " / > < / 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V i e w S t a t e s > < / D i a g r a m M a n a g e r . S e r i a l i z a b l e D i a g r a m > < D i a g r a m M a n a g e r . S e r i a l i z a b l e D i a g r a m > < A d a p t e r   i : t y p e = " M e a s u r e D i a g r a m S a n d b o x A d a p t e r " > < T a b l e N a m e > B r o k e r a g e _ S h e e t 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 B r o k e r a g e _ S h e e t 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  I D < / K e y > < / D i a g r a m O b j e c t K e y > < D i a g r a m O b j e c t K e y > < K e y > C o l u m n s \ E x e   N a m e 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  I D < / K e y > < / a : K e y > < a : V a l u e   i : t y p e = " M e a s u r e G r i d N o d e V i e w S t a t e " > < C o l u m n > 6 < / C o l u m n > < L a y e d O u t > t r u e < / L a y e d O u t > < / a : V a l u e > < / a : K e y V a l u e O f D i a g r a m O b j e c t K e y a n y T y p e z b w N T n L X > < a : K e y V a l u e O f D i a g r a m O b j e c t K e y a n y T y p e z b w N T n L X > < a : K e y > < K e y > C o l u m n s \ E x e   N a m e < / 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V i e w S t a t e s > < / D i a g r a m M a n a g e r . S e r i a l i z a b l e D i a g r a m > < D i a g r a m M a n a g e r . S e r i a l i z a b l e D i a g r a m > < A d a p t e r   i : t y p e = " M e a s u r e D i a g r a m S a n d b o x A d a p t e r " > < T a b l e N a m e > O p p o r t u n i t y _ S h e e t 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 O p p o r t u n i t y _ S h e e t 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 T a g s \ T a b l e s \ & l t ; T a b l e s \ B u d g e t _ S h e e t & g t ; < / K e y > < / D i a g r a m O b j e c t K e y > < D i a g r a m O b j e c t K e y > < K e y > D y n a m i c   T a g s \ T a b l e s \ & l t ; T a b l e s \ A c n t _ i d _ r e f e r e n c e & g t ; < / K e y > < / D i a g r a m O b j e c t K e y > < D i a g r a m O b j e c t K e y > < K e y > D y n a m i c   T a g s \ T a b l e s \ & l t ; T a b l e s \ I n v o i c e _ S h e e t & g t ; < / K e y > < / D i a g r a m O b j e c t K e y > < D i a g r a m O b j e c t K e y > < K e y > D y n a m i c   T a g s \ T a b l e s \ & l t ; T a b l e s \ O p p o r t u n i t y _ S h e e t & g t ; < / K e y > < / D i a g r a m O b j e c t K e y > < D i a g r a m O b j e c t K e y > < K e y > D y n a m i c   T a g s \ T a b l e s \ & l t ; T a b l e s \ m e e t i n g _ l i s t _ 2 0 2 0 0 1 2 3 1 0 4 1 & g t ; < / K e y > < / D i a g r a m O b j e c t K e y > < D i a g r a m O b j e c t K e y > < K e y > D y n a m i c   T a g s \ T a b l e s \ & l t ; T a b l e s \ B r o k e r a g e _ S h e e t & g t ; < / K e y > < / D i a g r a m O b j e c t K e y > < D i a g r a m O b j e c t K e y > < K e y > D y n a m i c   T a g s \ T a b l e s \ & l t ; T a b l e s \ F e e s & g t ; < / K e y > < / D i a g r a m O b j e c t K e y > < D i a g r a m O b j e c t K e y > < K e y > D y n a m i c   T a g s \ T a b l e s \ & l t ; T a b l e s \ I n c o m e _ c l a s s & g t ; < / K e y > < / D i a g r a m O b j e c t K e y > < D i a g r a m O b j e c t K e y > < K e y > T a b l e s \ B u d g e t _ S h e e t < / K e y > < / D i a g r a m O b j e c t K e y > < D i a g r a m O b j e c t K e y > < K e y > T a b l e s \ B u d g e t _ S h e e t \ C o l u m n s \ B r a n c h < / K e y > < / D i a g r a m O b j e c t K e y > < D i a g r a m O b j e c t K e y > < K e y > T a b l e s \ B u d g e t _ S h e e t \ C o l u m n s \ A c c o u n t   E x e   I D < / K e y > < / D i a g r a m O b j e c t K e y > < D i a g r a m O b j e c t K e y > < K e y > T a b l e s \ B u d g e t _ S h e e t \ C o l u m n s \ E m p l o y e e   N a m e < / K e y > < / D i a g r a m O b j e c t K e y > < D i a g r a m O b j e c t K e y > < K e y > T a b l e s \ B u d g e t _ S h e e t \ C o l u m n s \ N e w   R o l e 2 < / K e y > < / D i a g r a m O b j e c t K e y > < D i a g r a m O b j e c t K e y > < K e y > T a b l e s \ B u d g e t _ S h e e t \ C o l u m n s \ N e w   B u d g e t < / K e y > < / D i a g r a m O b j e c t K e y > < D i a g r a m O b j e c t K e y > < K e y > T a b l e s \ B u d g e t _ S h e e t \ C o l u m n s \ C r o s s   s e l l   b u g d e t < / K e y > < / D i a g r a m O b j e c t K e y > < D i a g r a m O b j e c t K e y > < K e y > T a b l e s \ B u d g e t _ S h e e t \ C o l u m n s \ R e n e w a l   B u d g e t < / K e y > < / D i a g r a m O b j e c t K e y > < D i a g r a m O b j e c t K e y > < K e y > T a b l e s \ B u d g e t _ S h e e t \ M e a s u r e s \ S u m   o f   C r o s s   s e l l   b u g d e t < / K e y > < / D i a g r a m O b j e c t K e y > < D i a g r a m O b j e c t K e y > < K e y > T a b l e s \ B u d g e t _ S h e e t \ S u m   o f   C r o s s   s e l l   b u g d e t \ A d d i t i o n a l   I n f o \ I m p l i c i t   M e a s u r e < / K e y > < / D i a g r a m O b j e c t K e y > < D i a g r a m O b j e c t K e y > < K e y > T a b l e s \ B u d g e t _ S h e e t \ M e a s u r e s \ S u m   o f   N e w   B u d g e t < / K e y > < / D i a g r a m O b j e c t K e y > < D i a g r a m O b j e c t K e y > < K e y > T a b l e s \ B u d g e t _ S h e e t \ S u m   o f   N e w   B u d g e t \ A d d i t i o n a l   I n f o \ I m p l i c i t   M e a s u r e < / K e y > < / D i a g r a m O b j e c t K e y > < D i a g r a m O b j e c t K e y > < K e y > T a b l e s \ B u d g e t _ S h e e t \ M e a s u r e s \ S u m   o f   R e n e w a l   B u d g e t < / K e y > < / D i a g r a m O b j e c t K e y > < D i a g r a m O b j e c t K e y > < K e y > T a b l e s \ B u d g e t _ S h e e t \ S u m   o f   R e n e w a l   B u d g e t \ A d d i t i o n a l   I n f o \ I m p l i c i t   M e a s u r e < / K e y > < / D i a g r a m O b j e c t K e y > < D i a g r a m O b j e c t K e y > < K e y > T a b l e s \ A c n t _ i d _ r e f e r e n c e < / K e y > < / D i a g r a m O b j e c t K e y > < D i a g r a m O b j e c t K e y > < K e y > T a b l e s \ A c n t _ i d _ r e f e r e n c e \ C o l u m n s \ A c c o u n t   E x e   I D < / K e y > < / D i a g r a m O b j e c t K e y > < D i a g r a m O b j e c t K e y > < K e y > T a b l e s \ A c n t _ i d _ r e f e r e n c e \ C o l u m n s \ E m p l o y e e   N a m e < / K e y > < / D i a g r a m O b j e c t K e y > < D i a g r a m O b j e c t K e y > < K e y > T a b l e s \ I n v o i c e _ S h e e t < / K e y > < / D i a g r a m O b j e c t K e y > < D i a g r a m O b j e c t K e y > < K e y > T a b l e s \ I n v o i c e _ S h e e t \ C o l u m n s \ I n v o i c e _ n u m b e r < / K e y > < / D i a g r a m O b j e c t K e y > < D i a g r a m O b j e c t K e y > < K e y > T a b l e s \ I n v o i c e _ S h e e t \ C o l u m n s \ I n v o i c e _ d a t e < / K e y > < / D i a g r a m O b j e c t K e y > < D i a g r a m O b j e c t K e y > < K e y > T a b l e s \ I n v o i c e _ S h e e t \ C o l u m n s \ R e v e n u e _ t r a n s a c t i o n _ t y p e < / K e y > < / D i a g r a m O b j e c t K e y > < D i a g r a m O b j e c t K e y > < K e y > T a b l e s \ I n v o i c e _ S h e e t \ C o l u m n s \ B r a n c h _ n a m e < / K e y > < / D i a g r a m O b j e c t K e y > < D i a g r a m O b j e c t K e y > < K e y > T a b l e s \ I n v o i c e _ S h e e t \ C o l u m n s \ S o l u t i o n _ g r o u p < / K e y > < / D i a g r a m O b j e c t K e y > < D i a g r a m O b j e c t K e y > < K e y > T a b l e s \ I n v o i c e _ S h e e t \ C o l u m n s \ A c c o u n t   E x e   I D < / K e y > < / D i a g r a m O b j e c t K e y > < D i a g r a m O b j e c t K e y > < K e y > T a b l e s \ I n v o i c e _ S h e e t \ C o l u m n s \ A c c o u n t   E x e c u t i v e < / K e y > < / D i a g r a m O b j e c t K e y > < D i a g r a m O b j e c t K e y > < K e y > T a b l e s \ I n v o i c e _ S h e e t \ C o l u m n s \ I n c o m e _ c l a s s < / K e y > < / D i a g r a m O b j e c t K e y > < D i a g r a m O b j e c t K e y > < K e y > T a b l e s \ I n v o i c e _ S h e e t \ C o l u m n s \ C l i e n t _ n a m e < / K e y > < / D i a g r a m O b j e c t K e y > < D i a g r a m O b j e c t K e y > < K e y > T a b l e s \ I n v o i c e _ S h e e t \ C o l u m n s \ P o l i c y _ n u m b e r < / K e y > < / D i a g r a m O b j e c t K e y > < D i a g r a m O b j e c t K e y > < K e y > T a b l e s \ I n v o i c e _ S h e e t \ C o l u m n s \ A m o u n t < / K e y > < / D i a g r a m O b j e c t K e y > < D i a g r a m O b j e c t K e y > < K e y > T a b l e s \ I n v o i c e _ S h e e t \ C o l u m n s \ I n c o m e _ d u e _ d a t e < / K e y > < / D i a g r a m O b j e c t K e y > < D i a g r a m O b j e c t K e y > < K e y > T a b l e s \ I n v o i c e _ S h e e t \ M e a s u r e s \ S u m   o f   A m o u n t < / K e y > < / D i a g r a m O b j e c t K e y > < D i a g r a m O b j e c t K e y > < K e y > T a b l e s \ I n v o i c e _ S h e e t \ S u m   o f   A m o u n t \ A d d i t i o n a l   I n f o \ I m p l i c i t   M e a s u r e < / K e y > < / D i a g r a m O b j e c t K e y > < D i a g r a m O b j e c t K e y > < K e y > T a b l e s \ I n v o i c e _ S h e e t \ M e a s u r e s \ A c h i v e d _ a m o u n t < / K e y > < / D i a g r a m O b j e c t K e y > < D i a g r a m O b j e c t K e y > < K e y > T a b l e s \ I n v o i c e _ S h e e t \ M e a s u r e s \ I n v o i c e _ a m o u n t < / K e y > < / D i a g r a m O b j e c t K e y > < D i a g r a m O b j e c t K e y > < K e y > T a b l e s \ O p p o r t u n i t y _ S h e e t < / K e y > < / D i a g r a m O b j e c t K e y > < D i a g r a m O b j e c t K e y > < K e y > T a b l e s \ O p p o r t u n i t y _ S h e e t \ C o l u m n s \ O p p o r t u n i t y _ n a m e < / K e y > < / D i a g r a m O b j e c t K e y > < D i a g r a m O b j e c t K e y > < K e y > T a b l e s \ O p p o r t u n i t y _ S h e e t \ C o l u m n s \ O p p o r t u n i t y _ i d < / K e y > < / D i a g r a m O b j e c t K e y > < D i a g r a m O b j e c t K e y > < K e y > T a b l e s \ O p p o r t u n i t y _ S h e e t \ C o l u m n s \ A c c o u n t   E x e   I D < / K e y > < / D i a g r a m O b j e c t K e y > < D i a g r a m O b j e c t K e y > < K e y > T a b l e s \ O p p o r t u n i t y _ S h e e t \ C o l u m n s \ A c c o u n t   E x e c u t i v e < / K e y > < / D i a g r a m O b j e c t K e y > < D i a g r a m O b j e c t K e y > < K e y > T a b l e s \ O p p o r t u n i t y _ S h e e t \ C o l u m n s \ P r e m i u m _ a m o u n t < / K e y > < / D i a g r a m O b j e c t K e y > < D i a g r a m O b j e c t K e y > < K e y > T a b l e s \ O p p o r t u n i t y _ S h e e t \ C o l u m n s \ R e v e n u e _ a m o u n t < / K e y > < / D i a g r a m O b j e c t K e y > < D i a g r a m O b j e c t K e y > < K e y > T a b l e s \ O p p o r t u n i t y _ S h e e t \ C o l u m n s \ C l o s i n g _ d a t e < / K e y > < / D i a g r a m O b j e c t K e y > < D i a g r a m O b j e c t K e y > < K e y > T a b l e s \ O p p o r t u n i t y _ S h e e t \ C o l u m n s \ S t a g e < / K e y > < / D i a g r a m O b j e c t K e y > < D i a g r a m O b j e c t K e y > < K e y > T a b l e s \ O p p o r t u n i t y _ S h e e t \ C o l u m n s \ B r a n c h < / K e y > < / D i a g r a m O b j e c t K e y > < D i a g r a m O b j e c t K e y > < K e y > T a b l e s \ O p p o r t u n i t y _ S h e e t \ C o l u m n s \ S p e c i a l t y < / K e y > < / D i a g r a m O b j e c t K e y > < D i a g r a m O b j e c t K e y > < K e y > T a b l e s \ O p p o r t u n i t y _ S h e e t \ C o l u m n s \ P r o d u c t _ g r o u p < / K e y > < / D i a g r a m O b j e c t K e y > < D i a g r a m O b j e c t K e y > < K e y > T a b l e s \ O p p o r t u n i t y _ S h e e t \ C o l u m n s \ P r o d u c t _ s u b _ g r o u p < / K e y > < / D i a g r a m O b j e c t K e y > < D i a g r a m O b j e c t K e y > < K e y > T a b l e s \ O p p o r t u n i t y _ S h e e t \ C o l u m n s \ R i s k _ d e t a i l s < / K e y > < / D i a g r a m O b j e c t K e y > < D i a g r a m O b j e c t K e y > < K e y > T a b l e s \ m e e t i n g _ l i s t _ 2 0 2 0 0 1 2 3 1 0 4 1 < / K e y > < / D i a g r a m O b j e c t K e y > < D i a g r a m O b j e c t K e y > < K e y > T a b l e s \ m e e t i n g _ l i s t _ 2 0 2 0 0 1 2 3 1 0 4 1 \ C o l u m n s \ A c c o u n t   E x e   I D < / K e y > < / D i a g r a m O b j e c t K e y > < D i a g r a m O b j e c t K e y > < K e y > T a b l e s \ m e e t i n g _ l i s t _ 2 0 2 0 0 1 2 3 1 0 4 1 \ C o l u m n s \ A c c o u n t   E x e c u t i v e < / K e y > < / D i a g r a m O b j e c t K e y > < D i a g r a m O b j e c t K e y > < K e y > T a b l e s \ m e e t i n g _ l i s t _ 2 0 2 0 0 1 2 3 1 0 4 1 \ C o l u m n s \ B r a n c h _ n a m e < / K e y > < / D i a g r a m O b j e c t K e y > < D i a g r a m O b j e c t K e y > < K e y > T a b l e s \ m e e t i n g _ l i s t _ 2 0 2 0 0 1 2 3 1 0 4 1 \ C o l u m n s \ G l o b a l _ a t t e n d e e s < / K e y > < / D i a g r a m O b j e c t K e y > < D i a g r a m O b j e c t K e y > < K e y > T a b l e s \ m e e t i n g _ l i s t _ 2 0 2 0 0 1 2 3 1 0 4 1 \ C o l u m n s \ M e e t i n g _ d a t e < / K e y > < / D i a g r a m O b j e c t K e y > < D i a g r a m O b j e c t K e y > < K e y > T a b l e s \ B r o k e r a g e _ S h e e t < / K e y > < / D i a g r a m O b j e c t K e y > < D i a g r a m O b j e c t K e y > < K e y > T a b l e s \ B r o k e r a g e _ S h e e t \ C o l u m n s \ C l i e n t _ n a m e < / K e y > < / D i a g r a m O b j e c t K e y > < D i a g r a m O b j e c t K e y > < K e y > T a b l e s \ B r o k e r a g e _ S h e e t \ C o l u m n s \ P o l i c y _ n u m b e r < / K e y > < / D i a g r a m O b j e c t K e y > < D i a g r a m O b j e c t K e y > < K e y > T a b l e s \ B r o k e r a g e _ S h e e t \ C o l u m n s \ P o l i c y _ s t a t u s < / K e y > < / D i a g r a m O b j e c t K e y > < D i a g r a m O b j e c t K e y > < K e y > T a b l e s \ B r o k e r a g e _ S h e e t \ C o l u m n s \ P o l i c y _ s t a r t _ d a t e < / K e y > < / D i a g r a m O b j e c t K e y > < D i a g r a m O b j e c t K e y > < K e y > T a b l e s \ B r o k e r a g e _ S h e e t \ C o l u m n s \ P o l i c y _ e n d _ d a t e < / K e y > < / D i a g r a m O b j e c t K e y > < D i a g r a m O b j e c t K e y > < K e y > T a b l e s \ B r o k e r a g e _ S h e e t \ C o l u m n s \ P r o d u c t _ g r o u p < / K e y > < / D i a g r a m O b j e c t K e y > < D i a g r a m O b j e c t K e y > < K e y > T a b l e s \ B r o k e r a g e _ S h e e t \ C o l u m n s \ A c c o u n t   E x e   I D < / K e y > < / D i a g r a m O b j e c t K e y > < D i a g r a m O b j e c t K e y > < K e y > T a b l e s \ B r o k e r a g e _ S h e e t \ C o l u m n s \ E x e   N a m e < / K e y > < / D i a g r a m O b j e c t K e y > < D i a g r a m O b j e c t K e y > < K e y > T a b l e s \ B r o k e r a g e _ S h e e t \ C o l u m n s \ B r a n c h _ n a m e < / K e y > < / D i a g r a m O b j e c t K e y > < D i a g r a m O b j e c t K e y > < K e y > T a b l e s \ B r o k e r a g e _ S h e e t \ C o l u m n s \ S o l u t i o n _ g r o u p < / K e y > < / D i a g r a m O b j e c t K e y > < D i a g r a m O b j e c t K e y > < K e y > T a b l e s \ B r o k e r a g e _ S h e e t \ C o l u m n s \ I n c o m e _ c l a s s < / K e y > < / D i a g r a m O b j e c t K e y > < D i a g r a m O b j e c t K e y > < K e y > T a b l e s \ B r o k e r a g e _ S h e e t \ C o l u m n s \ A m o u n t < / K e y > < / D i a g r a m O b j e c t K e y > < D i a g r a m O b j e c t K e y > < K e y > T a b l e s \ B r o k e r a g e _ S h e e t \ C o l u m n s \ I n c o m e _ d u e _ d a t e < / K e y > < / D i a g r a m O b j e c t K e y > < D i a g r a m O b j e c t K e y > < K e y > T a b l e s \ B r o k e r a g e _ S h e e t \ C o l u m n s \ R e v e n u e _ t r a n s a c t i o n _ t y p e < / K e y > < / D i a g r a m O b j e c t K e y > < D i a g r a m O b j e c t K e y > < K e y > T a b l e s \ B r o k e r a g e _ S h e e t \ C o l u m n s \ R e n e w a l _ s t a t u s < / K e y > < / D i a g r a m O b j e c t K e y > < D i a g r a m O b j e c t K e y > < K e y > T a b l e s \ B r o k e r a g e _ S h e e t \ C o l u m n s \ l a p s e _ r e a s o n < / K e y > < / D i a g r a m O b j e c t K e y > < D i a g r a m O b j e c t K e y > < K e y > T a b l e s \ B r o k e r a g e _ S h e e t \ C o l u m n s \ l a s t _ u p d a t e d _ d a t e < / K e y > < / D i a g r a m O b j e c t K e y > < D i a g r a m O b j e c t K e y > < K e y > T a b l e s \ F e e s < / K e y > < / D i a g r a m O b j e c t K e y > < D i a g r a m O b j e c t K e y > < K e y > T a b l e s \ F e e s \ C o l u m n s \ C l i e n t _ n a m e < / K e y > < / D i a g r a m O b j e c t K e y > < D i a g r a m O b j e c t K e y > < K e y > T a b l e s \ F e e s \ C o l u m n s \ B r a n c h _ n a m e < / K e y > < / D i a g r a m O b j e c t K e y > < D i a g r a m O b j e c t K e y > < K e y > T a b l e s \ F e e s \ C o l u m n s \ S o l u t i o n _ g r o u p < / K e y > < / D i a g r a m O b j e c t K e y > < D i a g r a m O b j e c t K e y > < K e y > T a b l e s \ F e e s \ C o l u m n s \ A c c o u n t   E x e   I D < / K e y > < / D i a g r a m O b j e c t K e y > < D i a g r a m O b j e c t K e y > < K e y > T a b l e s \ F e e s \ C o l u m n s \ A c c o u n t   E x e c u t i v e < / K e y > < / D i a g r a m O b j e c t K e y > < D i a g r a m O b j e c t K e y > < K e y > T a b l e s \ F e e s \ C o l u m n s \ I n c o m e _ c l a s s < / K e y > < / D i a g r a m O b j e c t K e y > < D i a g r a m O b j e c t K e y > < K e y > T a b l e s \ F e e s \ C o l u m n s \ A m o u n t < / K e y > < / D i a g r a m O b j e c t K e y > < D i a g r a m O b j e c t K e y > < K e y > T a b l e s \ F e e s \ C o l u m n s \ I n c o m e _ d u e _ d a t e < / K e y > < / D i a g r a m O b j e c t K e y > < D i a g r a m O b j e c t K e y > < K e y > T a b l e s \ F e e s \ C o l u m n s \ R e v e n u e _ t r a n s a c t i o n _ t y p e < / K e y > < / D i a g r a m O b j e c t K e y > < D i a g r a m O b j e c t K e y > < K e y > T a b l e s \ I n c o m e _ c l a s s < / K e y > < / D i a g r a m O b j e c t K e y > < D i a g r a m O b j e c t K e y > < K e y > T a b l e s \ I n c o m e _ c l a s s \ C o l u m n s \ I n c o m e _ c l a s s < / K e y > < / D i a g r a m O b j e c t K e y > < D i a g r a m O b j e c t K e y > < K e y > R e l a t i o n s h i p s \ & l t ; T a b l e s \ I n v o i c e _ S h e e t \ C o l u m n s \ A c c o u n t   E x e   I D & g t ; - & l t ; T a b l e s \ B u d g e t _ S h e e t \ C o l u m n s \ A c c o u n t   E x e   I D & g t ; < / K e y > < / D i a g r a m O b j e c t K e y > < D i a g r a m O b j e c t K e y > < K e y > R e l a t i o n s h i p s \ & l t ; T a b l e s \ I n v o i c e _ S h e e t \ C o l u m n s \ A c c o u n t   E x e   I D & g t ; - & l t ; T a b l e s \ B u d g e t _ S h e e t \ C o l u m n s \ A c c o u n t   E x e   I D & g t ; \ F K < / K e y > < / D i a g r a m O b j e c t K e y > < D i a g r a m O b j e c t K e y > < K e y > R e l a t i o n s h i p s \ & l t ; T a b l e s \ I n v o i c e _ S h e e t \ C o l u m n s \ A c c o u n t   E x e   I D & g t ; - & l t ; T a b l e s \ B u d g e t _ S h e e t \ C o l u m n s \ A c c o u n t   E x e   I D & g t ; \ P K < / K e y > < / D i a g r a m O b j e c t K e y > < D i a g r a m O b j e c t K e y > < K e y > R e l a t i o n s h i p s \ & l t ; T a b l e s \ I n v o i c e _ S h e e t \ C o l u m n s \ A c c o u n t   E x e   I D & g t ; - & l t ; T a b l e s \ B u d g e t _ S h e e t \ C o l u m n s \ A c c o u n t   E x e   I D & g t ; \ C r o s s F i l t e r < / K e y > < / D i a g r a m O b j e c t K e y > < D i a g r a m O b j e c t K e y > < K e y > R e l a t i o n s h i p s \ & l t ; T a b l e s \ I n v o i c e _ S h e e t \ C o l u m n s \ I n c o m e _ c l a s s & g t ; - & l t ; T a b l e s \ I n c o m e _ c l a s s \ C o l u m n s \ I n c o m e _ c l a s s & g t ; < / K e y > < / D i a g r a m O b j e c t K e y > < D i a g r a m O b j e c t K e y > < K e y > R e l a t i o n s h i p s \ & l t ; T a b l e s \ I n v o i c e _ S h e e t \ C o l u m n s \ I n c o m e _ c l a s s & g t ; - & l t ; T a b l e s \ I n c o m e _ c l a s s \ C o l u m n s \ I n c o m e _ c l a s s & g t ; \ F K < / K e y > < / D i a g r a m O b j e c t K e y > < D i a g r a m O b j e c t K e y > < K e y > R e l a t i o n s h i p s \ & l t ; T a b l e s \ I n v o i c e _ S h e e t \ C o l u m n s \ I n c o m e _ c l a s s & g t ; - & l t ; T a b l e s \ I n c o m e _ c l a s s \ C o l u m n s \ I n c o m e _ c l a s s & g t ; \ P K < / K e y > < / D i a g r a m O b j e c t K e y > < D i a g r a m O b j e c t K e y > < K e y > R e l a t i o n s h i p s \ & l t ; T a b l e s \ I n v o i c e _ S h e e t \ C o l u m n s \ I n c o m e _ c l a s s & g t ; - & l t ; T a b l e s \ I n c o m e _ c l a s s \ C o l u m n s \ I n c o m e _ c l a s s & g t ; \ C r o s s F i l t e r < / K e y > < / D i a g r a m O b j e c t K e y > < D i a g r a m O b j e c t K e y > < K e y > R e l a t i o n s h i p s \ & l t ; T a b l e s \ O p p o r t u n i t y _ S h e e t \ C o l u m n s \ A c c o u n t   E x e   I D & g t ; - & l t ; T a b l e s \ B u d g e t _ S h e e t \ C o l u m n s \ A c c o u n t   E x e   I D & g t ; < / K e y > < / D i a g r a m O b j e c t K e y > < D i a g r a m O b j e c t K e y > < K e y > R e l a t i o n s h i p s \ & l t ; T a b l e s \ O p p o r t u n i t y _ S h e e t \ C o l u m n s \ A c c o u n t   E x e   I D & g t ; - & l t ; T a b l e s \ B u d g e t _ S h e e t \ C o l u m n s \ A c c o u n t   E x e   I D & g t ; \ F K < / K e y > < / D i a g r a m O b j e c t K e y > < D i a g r a m O b j e c t K e y > < K e y > R e l a t i o n s h i p s \ & l t ; T a b l e s \ O p p o r t u n i t y _ S h e e t \ C o l u m n s \ A c c o u n t   E x e   I D & g t ; - & l t ; T a b l e s \ B u d g e t _ S h e e t \ C o l u m n s \ A c c o u n t   E x e   I D & g t ; \ P K < / K e y > < / D i a g r a m O b j e c t K e y > < D i a g r a m O b j e c t K e y > < K e y > R e l a t i o n s h i p s \ & l t ; T a b l e s \ O p p o r t u n i t y _ S h e e t \ C o l u m n s \ A c c o u n t   E x e   I D & g t ; - & l t ; T a b l e s \ B u d g e t _ S h e e t \ C o l u m n s \ A c c o u n t   E x e   I D & g t ; \ C r o s s F i l t e r < / K e y > < / D i a g r a m O b j e c t K e y > < D i a g r a m O b j e c t K e y > < K e y > R e l a t i o n s h i p s \ & l t ; T a b l e s \ m e e t i n g _ l i s t _ 2 0 2 0 0 1 2 3 1 0 4 1 \ C o l u m n s \ A c c o u n t   E x e   I D & g t ; - & l t ; T a b l e s \ B u d g e t _ S h e e t \ C o l u m n s \ A c c o u n t   E x e   I D & g t ; < / K e y > < / D i a g r a m O b j e c t K e y > < D i a g r a m O b j e c t K e y > < K e y > R e l a t i o n s h i p s \ & l t ; T a b l e s \ m e e t i n g _ l i s t _ 2 0 2 0 0 1 2 3 1 0 4 1 \ C o l u m n s \ A c c o u n t   E x e   I D & g t ; - & l t ; T a b l e s \ B u d g e t _ S h e e t \ C o l u m n s \ A c c o u n t   E x e   I D & g t ; \ F K < / K e y > < / D i a g r a m O b j e c t K e y > < D i a g r a m O b j e c t K e y > < K e y > R e l a t i o n s h i p s \ & l t ; T a b l e s \ m e e t i n g _ l i s t _ 2 0 2 0 0 1 2 3 1 0 4 1 \ C o l u m n s \ A c c o u n t   E x e   I D & g t ; - & l t ; T a b l e s \ B u d g e t _ S h e e t \ C o l u m n s \ A c c o u n t   E x e   I D & g t ; \ P K < / K e y > < / D i a g r a m O b j e c t K e y > < D i a g r a m O b j e c t K e y > < K e y > R e l a t i o n s h i p s \ & l t ; T a b l e s \ m e e t i n g _ l i s t _ 2 0 2 0 0 1 2 3 1 0 4 1 \ C o l u m n s \ A c c o u n t   E x e   I D & g t ; - & l t ; T a b l e s \ B u d g e t _ S h e e t \ C o l u m n s \ A c c o u n t   E x e   I D & g t ; \ C r o s s F i l t e r < / K e y > < / D i a g r a m O b j e c t K e y > < D i a g r a m O b j e c t K e y > < K e y > R e l a t i o n s h i p s \ & l t ; T a b l e s \ B r o k e r a g e _ S h e e t \ C o l u m n s \ A c c o u n t   E x e   I D & g t ; - & l t ; T a b l e s \ B u d g e t _ S h e e t \ C o l u m n s \ A c c o u n t   E x e   I D & g t ; < / K e y > < / D i a g r a m O b j e c t K e y > < D i a g r a m O b j e c t K e y > < K e y > R e l a t i o n s h i p s \ & l t ; T a b l e s \ B r o k e r a g e _ S h e e t \ C o l u m n s \ A c c o u n t   E x e   I D & g t ; - & l t ; T a b l e s \ B u d g e t _ S h e e t \ C o l u m n s \ A c c o u n t   E x e   I D & g t ; \ F K < / K e y > < / D i a g r a m O b j e c t K e y > < D i a g r a m O b j e c t K e y > < K e y > R e l a t i o n s h i p s \ & l t ; T a b l e s \ B r o k e r a g e _ S h e e t \ C o l u m n s \ A c c o u n t   E x e   I D & g t ; - & l t ; T a b l e s \ B u d g e t _ S h e e t \ C o l u m n s \ A c c o u n t   E x e   I D & g t ; \ P K < / K e y > < / D i a g r a m O b j e c t K e y > < D i a g r a m O b j e c t K e y > < K e y > R e l a t i o n s h i p s \ & l t ; T a b l e s \ B r o k e r a g e _ S h e e t \ C o l u m n s \ A c c o u n t   E x e   I D & g t ; - & l t ; T a b l e s \ B u d g e t _ S h e e t \ C o l u m n s \ A c c o u n t   E x e   I D & g t ; \ C r o s s F i l t e r < / K e y > < / D i a g r a m O b j e c t K e y > < D i a g r a m O b j e c t K e y > < K e y > R e l a t i o n s h i p s \ & l t ; T a b l e s \ B r o k e r a g e _ S h e e t \ C o l u m n s \ I n c o m e _ c l a s s & g t ; - & l t ; T a b l e s \ I n c o m e _ c l a s s \ C o l u m n s \ I n c o m e _ c l a s s & g t ; < / K e y > < / D i a g r a m O b j e c t K e y > < D i a g r a m O b j e c t K e y > < K e y > R e l a t i o n s h i p s \ & l t ; T a b l e s \ B r o k e r a g e _ S h e e t \ C o l u m n s \ I n c o m e _ c l a s s & g t ; - & l t ; T a b l e s \ I n c o m e _ c l a s s \ C o l u m n s \ I n c o m e _ c l a s s & g t ; \ F K < / K e y > < / D i a g r a m O b j e c t K e y > < D i a g r a m O b j e c t K e y > < K e y > R e l a t i o n s h i p s \ & l t ; T a b l e s \ B r o k e r a g e _ S h e e t \ C o l u m n s \ I n c o m e _ c l a s s & g t ; - & l t ; T a b l e s \ I n c o m e _ c l a s s \ C o l u m n s \ I n c o m e _ c l a s s & g t ; \ P K < / K e y > < / D i a g r a m O b j e c t K e y > < D i a g r a m O b j e c t K e y > < K e y > R e l a t i o n s h i p s \ & l t ; T a b l e s \ B r o k e r a g e _ S h e e t \ C o l u m n s \ I n c o m e _ c l a s s & g t ; - & l t ; T a b l e s \ I n c o m e _ c l a s s \ C o l u m n s \ I n c o m e _ c l a s s & g t ; \ C r o s s F i l t e r < / K e y > < / D i a g r a m O b j e c t K e y > < D i a g r a m O b j e c t K e y > < K e y > R e l a t i o n s h i p s \ & l t ; T a b l e s \ F e e s \ C o l u m n s \ A c c o u n t   E x e   I D & g t ; - & l t ; T a b l e s \ B u d g e t _ S h e e t \ C o l u m n s \ A c c o u n t   E x e   I D & g t ; < / K e y > < / D i a g r a m O b j e c t K e y > < D i a g r a m O b j e c t K e y > < K e y > R e l a t i o n s h i p s \ & l t ; T a b l e s \ F e e s \ C o l u m n s \ A c c o u n t   E x e   I D & g t ; - & l t ; T a b l e s \ B u d g e t _ S h e e t \ C o l u m n s \ A c c o u n t   E x e   I D & g t ; \ F K < / K e y > < / D i a g r a m O b j e c t K e y > < D i a g r a m O b j e c t K e y > < K e y > R e l a t i o n s h i p s \ & l t ; T a b l e s \ F e e s \ C o l u m n s \ A c c o u n t   E x e   I D & g t ; - & l t ; T a b l e s \ B u d g e t _ S h e e t \ C o l u m n s \ A c c o u n t   E x e   I D & g t ; \ P K < / K e y > < / D i a g r a m O b j e c t K e y > < D i a g r a m O b j e c t K e y > < K e y > R e l a t i o n s h i p s \ & l t ; T a b l e s \ F e e s \ C o l u m n s \ A c c o u n t   E x e   I D & g t ; - & l t ; T a b l e s \ B u d g e t _ S h e e t \ C o l u m n s \ A c c o u n t   E x e   I D & g t ; \ C r o s s F i l t e r < / K e y > < / D i a g r a m O b j e c t K e y > < D i a g r a m O b j e c t K e y > < K e y > R e l a t i o n s h i p s \ & l t ; T a b l e s \ F e e s \ C o l u m n s \ I n c o m e _ c l a s s & g t ; - & l t ; T a b l e s \ I n c o m e _ c l a s s \ C o l u m n s \ I n c o m e _ c l a s s & g t ; < / K e y > < / D i a g r a m O b j e c t K e y > < D i a g r a m O b j e c t K e y > < K e y > R e l a t i o n s h i p s \ & l t ; T a b l e s \ F e e s \ C o l u m n s \ I n c o m e _ c l a s s & g t ; - & l t ; T a b l e s \ I n c o m e _ c l a s s \ C o l u m n s \ I n c o m e _ c l a s s & g t ; \ F K < / K e y > < / D i a g r a m O b j e c t K e y > < D i a g r a m O b j e c t K e y > < K e y > R e l a t i o n s h i p s \ & l t ; T a b l e s \ F e e s \ C o l u m n s \ I n c o m e _ c l a s s & g t ; - & l t ; T a b l e s \ I n c o m e _ c l a s s \ C o l u m n s \ I n c o m e _ c l a s s & g t ; \ P K < / K e y > < / D i a g r a m O b j e c t K e y > < D i a g r a m O b j e c t K e y > < K e y > R e l a t i o n s h i p s \ & l t ; T a b l e s \ F e e s \ C o l u m n s \ I n c o m e _ c l a s s & g t ; - & l t ; T a b l e s \ I n c o m e _ c l a s s \ C o l u m n s \ I n c o m e _ c l a s s & g t ; \ C r o s s F i l t e r < / K e y > < / D i a g r a m O b j e c t K e y > < / A l l K e y s > < S e l e c t e d K e y s > < D i a g r a m O b j e c t K e y > < K e y > T a b l e s \ I n c o m e _ c l a s s \ C o l u m n s \ I n c o m e _ c l a s s 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 8 2 . 0 8 2 2 0 4 7 9 4 3 1 4 8 6 2 < / 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 T a g s \ T a b l e s \ & l t ; T a b l e s \ B u d g e t _ S h e e t & g t ; < / K e y > < / a : K e y > < a : V a l u e   i : t y p e = " D i a g r a m D i s p l a y T a g V i e w S t a t e " > < I s N o t F i l t e r e d O u t > t r u e < / I s N o t F i l t e r e d O u t > < / a : V a l u e > < / a : K e y V a l u e O f D i a g r a m O b j e c t K e y a n y T y p e z b w N T n L X > < a : K e y V a l u e O f D i a g r a m O b j e c t K e y a n y T y p e z b w N T n L X > < a : K e y > < K e y > D y n a m i c   T a g s \ T a b l e s \ & l t ; T a b l e s \ A c n t _ i d _ r e f e r e n c e & g t ; < / K e y > < / a : K e y > < a : V a l u e   i : t y p e = " D i a g r a m D i s p l a y T a g V i e w S t a t e " > < I s N o t F i l t e r e d O u t > t r u e < / I s N o t F i l t e r e d O u t > < / a : V a l u e > < / a : K e y V a l u e O f D i a g r a m O b j e c t K e y a n y T y p e z b w N T n L X > < a : K e y V a l u e O f D i a g r a m O b j e c t K e y a n y T y p e z b w N T n L X > < a : K e y > < K e y > D y n a m i c   T a g s \ T a b l e s \ & l t ; T a b l e s \ I n v o i c e _ S h e e t & g t ; < / K e y > < / a : K e y > < a : V a l u e   i : t y p e = " D i a g r a m D i s p l a y T a g V i e w S t a t e " > < I s N o t F i l t e r e d O u t > t r u e < / I s N o t F i l t e r e d O u t > < / a : V a l u e > < / a : K e y V a l u e O f D i a g r a m O b j e c t K e y a n y T y p e z b w N T n L X > < a : K e y V a l u e O f D i a g r a m O b j e c t K e y a n y T y p e z b w N T n L X > < a : K e y > < K e y > D y n a m i c   T a g s \ T a b l e s \ & l t ; T a b l e s \ O p p o r t u n i t y _ S h e e t & g t ; < / K e y > < / a : K e y > < a : V a l u e   i : t y p e = " D i a g r a m D i s p l a y T a g V i e w S t a t e " > < I s N o t F i l t e r e d O u t > t r u e < / I s N o t F i l t e r e d O u t > < / a : V a l u e > < / a : K e y V a l u e O f D i a g r a m O b j e c t K e y a n y T y p e z b w N T n L X > < a : K e y V a l u e O f D i a g r a m O b j e c t K e y a n y T y p e z b w N T n L X > < a : K e y > < K e y > D y n a m i c   T a g s \ T a b l e s \ & l t ; T a b l e s \ m e e t i n g _ l i s t _ 2 0 2 0 0 1 2 3 1 0 4 1 & g t ; < / K e y > < / a : K e y > < a : V a l u e   i : t y p e = " D i a g r a m D i s p l a y T a g V i e w S t a t e " > < I s N o t F i l t e r e d O u t > t r u e < / I s N o t F i l t e r e d O u t > < / a : V a l u e > < / a : K e y V a l u e O f D i a g r a m O b j e c t K e y a n y T y p e z b w N T n L X > < a : K e y V a l u e O f D i a g r a m O b j e c t K e y a n y T y p e z b w N T n L X > < a : K e y > < K e y > D y n a m i c   T a g s \ T a b l e s \ & l t ; T a b l e s \ B r o k e r a g e _ S h e e t & g t ; 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 D y n a m i c   T a g s \ T a b l e s \ & l t ; T a b l e s \ I n c o m e _ c l a s s & g t ; < / K e y > < / a : K e y > < a : V a l u e   i : t y p e = " D i a g r a m D i s p l a y T a g V i e w S t a t e " > < I s N o t F i l t e r e d O u t > t r u e < / I s N o t F i l t e r e d O u t > < / a : V a l u e > < / a : K e y V a l u e O f D i a g r a m O b j e c t K e y a n y T y p e z b w N T n L X > < a : K e y V a l u e O f D i a g r a m O b j e c t K e y a n y T y p e z b w N T n L X > < a : K e y > < K e y > T a b l e s \ B u d g e t _ S h e e t < / K e y > < / a : K e y > < a : V a l u e   i : t y p e = " D i a g r a m D i s p l a y N o d e V i e w S t a t e " > < H e i g h t > 1 5 0 < / H e i g h t > < I s E x p a n d e d > t r u e < / I s E x p a n d e d > < L a y e d O u t > t r u e < / L a y e d O u t > < L e f t > 2 7 6 . 3 6 7 9 1 5 8 6 7 2 1 8 4 7 < / L e f t > < T a b I n d e x > 3 < / T a b I n d e x > < T o p > 2 6 4 . 0 2 4 4 4 9 7 6 9 0 8 3 1 6 < / T o p > < W i d t h > 2 0 0 < / W i d t h > < / a : V a l u e > < / a : K e y V a l u e O f D i a g r a m O b j e c t K e y a n y T y p e z b w N T n L X > < a : K e y V a l u e O f D i a g r a m O b j e c t K e y a n y T y p e z b w N T n L X > < a : K e y > < K e y > T a b l e s \ B u d g e t _ S h e e t \ C o l u m n s \ B r a n c h < / K e y > < / a : K e y > < a : V a l u e   i : t y p e = " D i a g r a m D i s p l a y N o d e V i e w S t a t e " > < H e i g h t > 1 5 0 < / H e i g h t > < I s E x p a n d e d > t r u e < / I s E x p a n d e d > < W i d t h > 2 0 0 < / W i d t h > < / a : V a l u e > < / a : K e y V a l u e O f D i a g r a m O b j e c t K e y a n y T y p e z b w N T n L X > < a : K e y V a l u e O f D i a g r a m O b j e c t K e y a n y T y p e z b w N T n L X > < a : K e y > < K e y > T a b l e s \ B u d g e t _ S h e e t \ C o l u m n s \ A c c o u n t   E x e   I D < / K e y > < / a : K e y > < a : V a l u e   i : t y p e = " D i a g r a m D i s p l a y N o d e V i e w S t a t e " > < H e i g h t > 1 5 0 < / H e i g h t > < I s E x p a n d e d > t r u e < / I s E x p a n d e d > < W i d t h > 2 0 0 < / W i d t h > < / a : V a l u e > < / a : K e y V a l u e O f D i a g r a m O b j e c t K e y a n y T y p e z b w N T n L X > < a : K e y V a l u e O f D i a g r a m O b j e c t K e y a n y T y p e z b w N T n L X > < a : K e y > < K e y > T a b l e s \ B u d g e t _ S h e e t \ C o l u m n s \ E m p l o y e e   N a m e < / K e y > < / a : K e y > < a : V a l u e   i : t y p e = " D i a g r a m D i s p l a y N o d e V i e w S t a t e " > < H e i g h t > 1 5 0 < / H e i g h t > < I s E x p a n d e d > t r u e < / I s E x p a n d e d > < W i d t h > 2 0 0 < / W i d t h > < / a : V a l u e > < / a : K e y V a l u e O f D i a g r a m O b j e c t K e y a n y T y p e z b w N T n L X > < a : K e y V a l u e O f D i a g r a m O b j e c t K e y a n y T y p e z b w N T n L X > < a : K e y > < K e y > T a b l e s \ B u d g e t _ S h e e t \ C o l u m n s \ N e w   R o l e 2 < / K e y > < / a : K e y > < a : V a l u e   i : t y p e = " D i a g r a m D i s p l a y N o d e V i e w S t a t e " > < H e i g h t > 1 5 0 < / H e i g h t > < I s E x p a n d e d > t r u e < / I s E x p a n d e d > < W i d t h > 2 0 0 < / W i d t h > < / a : V a l u e > < / a : K e y V a l u e O f D i a g r a m O b j e c t K e y a n y T y p e z b w N T n L X > < a : K e y V a l u e O f D i a g r a m O b j e c t K e y a n y T y p e z b w N T n L X > < a : K e y > < K e y > T a b l e s \ B u d g e t _ S h e e t \ C o l u m n s \ N e w   B u d g e t < / K e y > < / a : K e y > < a : V a l u e   i : t y p e = " D i a g r a m D i s p l a y N o d e V i e w S t a t e " > < H e i g h t > 1 5 0 < / H e i g h t > < I s E x p a n d e d > t r u e < / I s E x p a n d e d > < W i d t h > 2 0 0 < / W i d t h > < / a : V a l u e > < / a : K e y V a l u e O f D i a g r a m O b j e c t K e y a n y T y p e z b w N T n L X > < a : K e y V a l u e O f D i a g r a m O b j e c t K e y a n y T y p e z b w N T n L X > < a : K e y > < K e y > T a b l e s \ B u d g e t _ S h e e t \ C o l u m n s \ C r o s s   s e l l   b u g d e t < / K e y > < / a : K e y > < a : V a l u e   i : t y p e = " D i a g r a m D i s p l a y N o d e V i e w S t a t e " > < H e i g h t > 1 5 0 < / H e i g h t > < I s E x p a n d e d > t r u e < / I s E x p a n d e d > < W i d t h > 2 0 0 < / W i d t h > < / a : V a l u e > < / a : K e y V a l u e O f D i a g r a m O b j e c t K e y a n y T y p e z b w N T n L X > < a : K e y V a l u e O f D i a g r a m O b j e c t K e y a n y T y p e z b w N T n L X > < a : K e y > < K e y > T a b l e s \ B u d g e t _ S h e e t \ C o l u m n s \ R e n e w a l   B u d g e t < / K e y > < / a : K e y > < a : V a l u e   i : t y p e = " D i a g r a m D i s p l a y N o d e V i e w S t a t e " > < H e i g h t > 1 5 0 < / H e i g h t > < I s E x p a n d e d > t r u e < / I s E x p a n d e d > < W i d t h > 2 0 0 < / W i d t h > < / a : V a l u e > < / a : K e y V a l u e O f D i a g r a m O b j e c t K e y a n y T y p e z b w N T n L X > < a : K e y V a l u e O f D i a g r a m O b j e c t K e y a n y T y p e z b w N T n L X > < a : K e y > < K e y > T a b l e s \ B u d g e t _ S h e e t \ M e a s u r e s \ S u m   o f   C r o s s   s e l l   b u g d e t < / K e y > < / a : K e y > < a : V a l u e   i : t y p e = " D i a g r a m D i s p l a y N o d e V i e w S t a t e " > < H e i g h t > 1 5 0 < / H e i g h t > < I s E x p a n d e d > t r u e < / I s E x p a n d e d > < W i d t h > 2 0 0 < / W i d t h > < / a : V a l u e > < / a : K e y V a l u e O f D i a g r a m O b j e c t K e y a n y T y p e z b w N T n L X > < a : K e y V a l u e O f D i a g r a m O b j e c t K e y a n y T y p e z b w N T n L X > < a : K e y > < K e y > T a b l e s \ B u d g e t _ S h e e t \ S u m   o f   C r o s s   s e l l   b u g d e t \ A d d i t i o n a l   I n f o \ I m p l i c i t   M e a s u r e < / K e y > < / a : K e y > < a : V a l u e   i : t y p e = " D i a g r a m D i s p l a y V i e w S t a t e I D i a g r a m T a g A d d i t i o n a l I n f o " / > < / a : K e y V a l u e O f D i a g r a m O b j e c t K e y a n y T y p e z b w N T n L X > < a : K e y V a l u e O f D i a g r a m O b j e c t K e y a n y T y p e z b w N T n L X > < a : K e y > < K e y > T a b l e s \ B u d g e t _ S h e e t \ M e a s u r e s \ S u m   o f   N e w   B u d g e t < / K e y > < / a : K e y > < a : V a l u e   i : t y p e = " D i a g r a m D i s p l a y N o d e V i e w S t a t e " > < H e i g h t > 1 5 0 < / H e i g h t > < I s E x p a n d e d > t r u e < / I s E x p a n d e d > < W i d t h > 2 0 0 < / W i d t h > < / a : V a l u e > < / a : K e y V a l u e O f D i a g r a m O b j e c t K e y a n y T y p e z b w N T n L X > < a : K e y V a l u e O f D i a g r a m O b j e c t K e y a n y T y p e z b w N T n L X > < a : K e y > < K e y > T a b l e s \ B u d g e t _ S h e e t \ S u m   o f   N e w   B u d g e t \ A d d i t i o n a l   I n f o \ I m p l i c i t   M e a s u r e < / K e y > < / a : K e y > < a : V a l u e   i : t y p e = " D i a g r a m D i s p l a y V i e w S t a t e I D i a g r a m T a g A d d i t i o n a l I n f o " / > < / a : K e y V a l u e O f D i a g r a m O b j e c t K e y a n y T y p e z b w N T n L X > < a : K e y V a l u e O f D i a g r a m O b j e c t K e y a n y T y p e z b w N T n L X > < a : K e y > < K e y > T a b l e s \ B u d g e t _ S h e e t \ M e a s u r e s \ S u m   o f   R e n e w a l   B u d g e t < / K e y > < / a : K e y > < a : V a l u e   i : t y p e = " D i a g r a m D i s p l a y N o d e V i e w S t a t e " > < H e i g h t > 1 5 0 < / H e i g h t > < I s E x p a n d e d > t r u e < / I s E x p a n d e d > < W i d t h > 2 0 0 < / W i d t h > < / a : V a l u e > < / a : K e y V a l u e O f D i a g r a m O b j e c t K e y a n y T y p e z b w N T n L X > < a : K e y V a l u e O f D i a g r a m O b j e c t K e y a n y T y p e z b w N T n L X > < a : K e y > < K e y > T a b l e s \ B u d g e t _ S h e e t \ S u m   o f   R e n e w a l   B u d g e t \ A d d i t i o n a l   I n f o \ I m p l i c i t   M e a s u r e < / K e y > < / a : K e y > < a : V a l u e   i : t y p e = " D i a g r a m D i s p l a y V i e w S t a t e I D i a g r a m T a g A d d i t i o n a l I n f o " / > < / a : K e y V a l u e O f D i a g r a m O b j e c t K e y a n y T y p e z b w N T n L X > < a : K e y V a l u e O f D i a g r a m O b j e c t K e y a n y T y p e z b w N T n L X > < a : K e y > < K e y > T a b l e s \ A c n t _ i d _ r e f e r e n c e < / K e y > < / a : K e y > < a : V a l u e   i : t y p e = " D i a g r a m D i s p l a y N o d e V i e w S t a t e " > < H e i g h t > 1 5 0 < / H e i g h t > < I s E x p a n d e d > t r u e < / I s E x p a n d e d > < L a y e d O u t > t r u e < / L a y e d O u t > < L e f t > 8 3 2 . 1 2 4 7 9 6 1 2 6 9 7 0 7 5 < / L e f t > < T a b I n d e x > 4 < / T a b I n d e x > < T o p > 2 6 4 . 6 3 0 2 3 4 9 6 7 5 9 2 6 3 < / T o p > < W i d t h > 2 0 0 < / W i d t h > < / a : V a l u e > < / a : K e y V a l u e O f D i a g r a m O b j e c t K e y a n y T y p e z b w N T n L X > < a : K e y V a l u e O f D i a g r a m O b j e c t K e y a n y T y p e z b w N T n L X > < a : K e y > < K e y > T a b l e s \ A c n t _ i d _ r e f e r e n c e \ C o l u m n s \ A c c o u n t   E x e   I D < / K e y > < / a : K e y > < a : V a l u e   i : t y p e = " D i a g r a m D i s p l a y N o d e V i e w S t a t e " > < H e i g h t > 1 5 0 < / H e i g h t > < I s E x p a n d e d > t r u e < / I s E x p a n d e d > < W i d t h > 2 0 0 < / W i d t h > < / a : V a l u e > < / a : K e y V a l u e O f D i a g r a m O b j e c t K e y a n y T y p e z b w N T n L X > < a : K e y V a l u e O f D i a g r a m O b j e c t K e y a n y T y p e z b w N T n L X > < a : K e y > < K e y > T a b l e s \ A c n t _ i d _ r e f e r e n c e \ C o l u m n s \ E m p l o y e e   N a m e < / K e y > < / a : K e y > < a : V a l u e   i : t y p e = " D i a g r a m D i s p l a y N o d e V i e w S t a t e " > < H e i g h t > 1 5 0 < / H e i g h t > < I s E x p a n d e d > t r u e < / I s E x p a n d e d > < W i d t h > 2 0 0 < / W i d t h > < / a : V a l u e > < / a : K e y V a l u e O f D i a g r a m O b j e c t K e y a n y T y p e z b w N T n L X > < a : K e y V a l u e O f D i a g r a m O b j e c t K e y a n y T y p e z b w N T n L X > < a : K e y > < K e y > T a b l e s \ I n v o i c e _ S h e e t < / K e y > < / a : K e y > < a : V a l u e   i : t y p e = " D i a g r a m D i s p l a y N o d e V i e w S t a t e " > < H e i g h t > 1 5 0 < / H e i g h t > < I s E x p a n d e d > t r u e < / I s E x p a n d e d > < L a y e d O u t > t r u e < / L a y e d O u t > < L e f t > 4 9 7 . 6 8 5 7 9 4 0 6 2 3 0 4 9 2 < / L e f t > < S c r o l l V e r t i c a l O f f s e t > 1 5 0 < / S c r o l l V e r t i c a l O f f s e t > < T a b I n d e x > 7 < / T a b I n d e x > < T o p > 4 2 9 . 5 9 3 0 4 4 2 5 3 1 6 2 7 < / T o p > < W i d t h > 2 0 0 < / W i d t h > < / a : V a l u e > < / a : K e y V a l u e O f D i a g r a m O b j e c t K e y a n y T y p e z b w N T n L X > < a : K e y V a l u e O f D i a g r a m O b j e c t K e y a n y T y p e z b w N T n L X > < a : K e y > < K e y > T a b l e s \ I n v o i c e _ S h e e t \ C o l u m n s \ I n v o i c e _ n u m b e r < / K e y > < / a : K e y > < a : V a l u e   i : t y p e = " D i a g r a m D i s p l a y N o d e V i e w S t a t e " > < H e i g h t > 1 5 0 < / H e i g h t > < I s E x p a n d e d > t r u e < / I s E x p a n d e d > < W i d t h > 2 0 0 < / W i d t h > < / a : V a l u e > < / a : K e y V a l u e O f D i a g r a m O b j e c t K e y a n y T y p e z b w N T n L X > < a : K e y V a l u e O f D i a g r a m O b j e c t K e y a n y T y p e z b w N T n L X > < a : K e y > < K e y > T a b l e s \ I n v o i c e _ S h e e t \ C o l u m n s \ I n v o i c e _ d a t e < / K e y > < / a : K e y > < a : V a l u e   i : t y p e = " D i a g r a m D i s p l a y N o d e V i e w S t a t e " > < H e i g h t > 1 5 0 < / H e i g h t > < I s E x p a n d e d > t r u e < / I s E x p a n d e d > < W i d t h > 2 0 0 < / W i d t h > < / a : V a l u e > < / a : K e y V a l u e O f D i a g r a m O b j e c t K e y a n y T y p e z b w N T n L X > < a : K e y V a l u e O f D i a g r a m O b j e c t K e y a n y T y p e z b w N T n L X > < a : K e y > < K e y > T a b l e s \ I n v o i c e _ S h e e t \ C o l u m n s \ R e v e n u e _ t r a n s a c t i o n _ t y p e < / K e y > < / a : K e y > < a : V a l u e   i : t y p e = " D i a g r a m D i s p l a y N o d e V i e w S t a t e " > < H e i g h t > 1 5 0 < / H e i g h t > < I s E x p a n d e d > t r u e < / I s E x p a n d e d > < W i d t h > 2 0 0 < / W i d t h > < / a : V a l u e > < / a : K e y V a l u e O f D i a g r a m O b j e c t K e y a n y T y p e z b w N T n L X > < a : K e y V a l u e O f D i a g r a m O b j e c t K e y a n y T y p e z b w N T n L X > < a : K e y > < K e y > T a b l e s \ I n v o i c e _ S h e e t \ C o l u m n s \ B r a n c h _ n a m e < / K e y > < / a : K e y > < a : V a l u e   i : t y p e = " D i a g r a m D i s p l a y N o d e V i e w S t a t e " > < H e i g h t > 1 5 0 < / H e i g h t > < I s E x p a n d e d > t r u e < / I s E x p a n d e d > < W i d t h > 2 0 0 < / W i d t h > < / a : V a l u e > < / a : K e y V a l u e O f D i a g r a m O b j e c t K e y a n y T y p e z b w N T n L X > < a : K e y V a l u e O f D i a g r a m O b j e c t K e y a n y T y p e z b w N T n L X > < a : K e y > < K e y > T a b l e s \ I n v o i c e _ S h e e t \ C o l u m n s \ S o l u t i o n _ g r o u p < / K e y > < / a : K e y > < a : V a l u e   i : t y p e = " D i a g r a m D i s p l a y N o d e V i e w S t a t e " > < H e i g h t > 1 5 0 < / H e i g h t > < I s E x p a n d e d > t r u e < / I s E x p a n d e d > < W i d t h > 2 0 0 < / W i d t h > < / a : V a l u e > < / a : K e y V a l u e O f D i a g r a m O b j e c t K e y a n y T y p e z b w N T n L X > < a : K e y V a l u e O f D i a g r a m O b j e c t K e y a n y T y p e z b w N T n L X > < a : K e y > < K e y > T a b l e s \ I n v o i c e _ S h e e t \ C o l u m n s \ A c c o u n t   E x e   I D < / K e y > < / a : K e y > < a : V a l u e   i : t y p e = " D i a g r a m D i s p l a y N o d e V i e w S t a t e " > < H e i g h t > 1 5 0 < / H e i g h t > < I s E x p a n d e d > t r u e < / I s E x p a n d e d > < W i d t h > 2 0 0 < / W i d t h > < / a : V a l u e > < / a : K e y V a l u e O f D i a g r a m O b j e c t K e y a n y T y p e z b w N T n L X > < a : K e y V a l u e O f D i a g r a m O b j e c t K e y a n y T y p e z b w N T n L X > < a : K e y > < K e y > T a b l e s \ I n v o i c e _ S h e e t \ C o l u m n s \ A c c o u n t   E x e c u t i v e < / K e y > < / a : K e y > < a : V a l u e   i : t y p e = " D i a g r a m D i s p l a y N o d e V i e w S t a t e " > < H e i g h t > 1 5 0 < / H e i g h t > < I s E x p a n d e d > t r u e < / I s E x p a n d e d > < W i d t h > 2 0 0 < / W i d t h > < / a : V a l u e > < / a : K e y V a l u e O f D i a g r a m O b j e c t K e y a n y T y p e z b w N T n L X > < a : K e y V a l u e O f D i a g r a m O b j e c t K e y a n y T y p e z b w N T n L X > < a : K e y > < K e y > T a b l e s \ I n v o i c e _ S h e e t \ C o l u m n s \ I n c o m e _ c l a s s < / K e y > < / a : K e y > < a : V a l u e   i : t y p e = " D i a g r a m D i s p l a y N o d e V i e w S t a t e " > < H e i g h t > 1 5 0 < / H e i g h t > < I s E x p a n d e d > t r u e < / I s E x p a n d e d > < W i d t h > 2 0 0 < / W i d t h > < / a : V a l u e > < / a : K e y V a l u e O f D i a g r a m O b j e c t K e y a n y T y p e z b w N T n L X > < a : K e y V a l u e O f D i a g r a m O b j e c t K e y a n y T y p e z b w N T n L X > < a : K e y > < K e y > T a b l e s \ I n v o i c e _ S h e e t \ C o l u m n s \ C l i e n t _ n a m e < / K e y > < / a : K e y > < a : V a l u e   i : t y p e = " D i a g r a m D i s p l a y N o d e V i e w S t a t e " > < H e i g h t > 1 5 0 < / H e i g h t > < I s E x p a n d e d > t r u e < / I s E x p a n d e d > < W i d t h > 2 0 0 < / W i d t h > < / a : V a l u e > < / a : K e y V a l u e O f D i a g r a m O b j e c t K e y a n y T y p e z b w N T n L X > < a : K e y V a l u e O f D i a g r a m O b j e c t K e y a n y T y p e z b w N T n L X > < a : K e y > < K e y > T a b l e s \ I n v o i c e _ S h e e t \ C o l u m n s \ P o l i c y _ n u m b e r < / K e y > < / a : K e y > < a : V a l u e   i : t y p e = " D i a g r a m D i s p l a y N o d e V i e w S t a t e " > < H e i g h t > 1 5 0 < / H e i g h t > < I s E x p a n d e d > t r u e < / I s E x p a n d e d > < W i d t h > 2 0 0 < / W i d t h > < / a : V a l u e > < / a : K e y V a l u e O f D i a g r a m O b j e c t K e y a n y T y p e z b w N T n L X > < a : K e y V a l u e O f D i a g r a m O b j e c t K e y a n y T y p e z b w N T n L X > < a : K e y > < K e y > T a b l e s \ I n v o i c e _ S h e e t \ C o l u m n s \ A m o u n t < / K e y > < / a : K e y > < a : V a l u e   i : t y p e = " D i a g r a m D i s p l a y N o d e V i e w S t a t e " > < H e i g h t > 1 5 0 < / H e i g h t > < I s E x p a n d e d > t r u e < / I s E x p a n d e d > < W i d t h > 2 0 0 < / W i d t h > < / a : V a l u e > < / a : K e y V a l u e O f D i a g r a m O b j e c t K e y a n y T y p e z b w N T n L X > < a : K e y V a l u e O f D i a g r a m O b j e c t K e y a n y T y p e z b w N T n L X > < a : K e y > < K e y > T a b l e s \ I n v o i c e _ S h e e t \ C o l u m n s \ I n c o m e _ d u e _ d a t e < / K e y > < / a : K e y > < a : V a l u e   i : t y p e = " D i a g r a m D i s p l a y N o d e V i e w S t a t e " > < H e i g h t > 1 5 0 < / H e i g h t > < I s E x p a n d e d > t r u e < / I s E x p a n d e d > < W i d t h > 2 0 0 < / W i d t h > < / a : V a l u e > < / a : K e y V a l u e O f D i a g r a m O b j e c t K e y a n y T y p e z b w N T n L X > < a : K e y V a l u e O f D i a g r a m O b j e c t K e y a n y T y p e z b w N T n L X > < a : K e y > < K e y > T a b l e s \ I n v o i c e _ S h e e t \ M e a s u r e s \ S u m   o f   A m o u n t < / K e y > < / a : K e y > < a : V a l u e   i : t y p e = " D i a g r a m D i s p l a y N o d e V i e w S t a t e " > < H e i g h t > 1 5 0 < / H e i g h t > < I s E x p a n d e d > t r u e < / I s E x p a n d e d > < W i d t h > 2 0 0 < / W i d t h > < / a : V a l u e > < / a : K e y V a l u e O f D i a g r a m O b j e c t K e y a n y T y p e z b w N T n L X > < a : K e y V a l u e O f D i a g r a m O b j e c t K e y a n y T y p e z b w N T n L X > < a : K e y > < K e y > T a b l e s \ I n v o i c e _ S h e e t \ S u m   o f   A m o u n t \ A d d i t i o n a l   I n f o \ I m p l i c i t   M e a s u r e < / K e y > < / a : K e y > < a : V a l u e   i : t y p e = " D i a g r a m D i s p l a y V i e w S t a t e I D i a g r a m T a g A d d i t i o n a l I n f o " / > < / a : K e y V a l u e O f D i a g r a m O b j e c t K e y a n y T y p e z b w N T n L X > < a : K e y V a l u e O f D i a g r a m O b j e c t K e y a n y T y p e z b w N T n L X > < a : K e y > < K e y > T a b l e s \ I n v o i c e _ S h e e t \ M e a s u r e s \ A c h i v e d _ a m o u n t < / K e y > < / a : K e y > < a : V a l u e   i : t y p e = " D i a g r a m D i s p l a y N o d e V i e w S t a t e " > < H e i g h t > 1 5 0 < / H e i g h t > < I s E x p a n d e d > t r u e < / I s E x p a n d e d > < W i d t h > 2 0 0 < / W i d t h > < / a : V a l u e > < / a : K e y V a l u e O f D i a g r a m O b j e c t K e y a n y T y p e z b w N T n L X > < a : K e y V a l u e O f D i a g r a m O b j e c t K e y a n y T y p e z b w N T n L X > < a : K e y > < K e y > T a b l e s \ I n v o i c e _ S h e e t \ M e a s u r e s \ I n v o i c e _ a m o u n t < / K e y > < / a : K e y > < a : V a l u e   i : t y p e = " D i a g r a m D i s p l a y N o d e V i e w S t a t e " > < H e i g h t > 1 5 0 < / H e i g h t > < I s E x p a n d e d > t r u e < / I s E x p a n d e d > < W i d t h > 2 0 0 < / W i d t h > < / a : V a l u e > < / a : K e y V a l u e O f D i a g r a m O b j e c t K e y a n y T y p e z b w N T n L X > < a : K e y V a l u e O f D i a g r a m O b j e c t K e y a n y T y p e z b w N T n L X > < a : K e y > < K e y > T a b l e s \ O p p o r t u n i t y _ S h e e t < / K e y > < / a : K e y > < a : V a l u e   i : t y p e = " D i a g r a m D i s p l a y N o d e V i e w S t a t e " > < H e i g h t > 1 5 0 < / H e i g h t > < I s E x p a n d e d > t r u e < / I s E x p a n d e d > < L a y e d O u t > t r u e < / L a y e d O u t > < L e f t > 5 0 2 . 2 2 0 9 8 5 5 5 9 3 0 4 9 5 < / L e f t > < S c r o l l V e r t i c a l O f f s e t > 1 8 < / S c r o l l V e r t i c a l O f f s e t > < T a b I n d e x > 1 < / T a b I n d e x > < T o p > 1 0 4 . 7 0 3 4 0 9 5 1 4 5 1 0 1 8 < / T o p > < W i d t h > 2 0 0 < / W i d t h > < / a : V a l u e > < / a : K e y V a l u e O f D i a g r a m O b j e c t K e y a n y T y p e z b w N T n L X > < a : K e y V a l u e O f D i a g r a m O b j e c t K e y a n y T y p e z b w N T n L X > < a : K e y > < K e y > T a b l e s \ O p p o r t u n i t y _ S h e e t \ C o l u m n s \ O p p o r t u n i t y _ n a m e < / K e y > < / a : K e y > < a : V a l u e   i : t y p e = " D i a g r a m D i s p l a y N o d e V i e w S t a t e " > < H e i g h t > 1 5 0 < / H e i g h t > < I s E x p a n d e d > t r u e < / I s E x p a n d e d > < W i d t h > 2 0 0 < / W i d t h > < / a : V a l u e > < / a : K e y V a l u e O f D i a g r a m O b j e c t K e y a n y T y p e z b w N T n L X > < a : K e y V a l u e O f D i a g r a m O b j e c t K e y a n y T y p e z b w N T n L X > < a : K e y > < K e y > T a b l e s \ O p p o r t u n i t y _ S h e e t \ C o l u m n s \ O p p o r t u n i t y _ i d < / K e y > < / a : K e y > < a : V a l u e   i : t y p e = " D i a g r a m D i s p l a y N o d e V i e w S t a t e " > < H e i g h t > 1 5 0 < / H e i g h t > < I s E x p a n d e d > t r u e < / I s E x p a n d e d > < W i d t h > 2 0 0 < / W i d t h > < / a : V a l u e > < / a : K e y V a l u e O f D i a g r a m O b j e c t K e y a n y T y p e z b w N T n L X > < a : K e y V a l u e O f D i a g r a m O b j e c t K e y a n y T y p e z b w N T n L X > < a : K e y > < K e y > T a b l e s \ O p p o r t u n i t y _ S h e e t \ C o l u m n s \ A c c o u n t   E x e   I D < / K e y > < / a : K e y > < a : V a l u e   i : t y p e = " D i a g r a m D i s p l a y N o d e V i e w S t a t e " > < H e i g h t > 1 5 0 < / H e i g h t > < I s E x p a n d e d > t r u e < / I s E x p a n d e d > < W i d t h > 2 0 0 < / W i d t h > < / a : V a l u e > < / a : K e y V a l u e O f D i a g r a m O b j e c t K e y a n y T y p e z b w N T n L X > < a : K e y V a l u e O f D i a g r a m O b j e c t K e y a n y T y p e z b w N T n L X > < a : K e y > < K e y > T a b l e s \ O p p o r t u n i t y _ S h e e t \ C o l u m n s \ A c c o u n t   E x e c u t i v e < / K e y > < / a : K e y > < a : V a l u e   i : t y p e = " D i a g r a m D i s p l a y N o d e V i e w S t a t e " > < H e i g h t > 1 5 0 < / H e i g h t > < I s E x p a n d e d > t r u e < / I s E x p a n d e d > < W i d t h > 2 0 0 < / W i d t h > < / a : V a l u e > < / a : K e y V a l u e O f D i a g r a m O b j e c t K e y a n y T y p e z b w N T n L X > < a : K e y V a l u e O f D i a g r a m O b j e c t K e y a n y T y p e z b w N T n L X > < a : K e y > < K e y > T a b l e s \ O p p o r t u n i t y _ S h e e t \ C o l u m n s \ P r e m i u m _ a m o u n t < / K e y > < / a : K e y > < a : V a l u e   i : t y p e = " D i a g r a m D i s p l a y N o d e V i e w S t a t e " > < H e i g h t > 1 5 0 < / H e i g h t > < I s E x p a n d e d > t r u e < / I s E x p a n d e d > < W i d t h > 2 0 0 < / W i d t h > < / a : V a l u e > < / a : K e y V a l u e O f D i a g r a m O b j e c t K e y a n y T y p e z b w N T n L X > < a : K e y V a l u e O f D i a g r a m O b j e c t K e y a n y T y p e z b w N T n L X > < a : K e y > < K e y > T a b l e s \ O p p o r t u n i t y _ S h e e t \ C o l u m n s \ R e v e n u e _ a m o u n t < / K e y > < / a : K e y > < a : V a l u e   i : t y p e = " D i a g r a m D i s p l a y N o d e V i e w S t a t e " > < H e i g h t > 1 5 0 < / H e i g h t > < I s E x p a n d e d > t r u e < / I s E x p a n d e d > < W i d t h > 2 0 0 < / W i d t h > < / a : V a l u e > < / a : K e y V a l u e O f D i a g r a m O b j e c t K e y a n y T y p e z b w N T n L X > < a : K e y V a l u e O f D i a g r a m O b j e c t K e y a n y T y p e z b w N T n L X > < a : K e y > < K e y > T a b l e s \ O p p o r t u n i t y _ S h e e t \ C o l u m n s \ C l o s i n g _ d a t e < / K e y > < / a : K e y > < a : V a l u e   i : t y p e = " D i a g r a m D i s p l a y N o d e V i e w S t a t e " > < H e i g h t > 1 5 0 < / H e i g h t > < I s E x p a n d e d > t r u e < / I s E x p a n d e d > < W i d t h > 2 0 0 < / W i d t h > < / a : V a l u e > < / a : K e y V a l u e O f D i a g r a m O b j e c t K e y a n y T y p e z b w N T n L X > < a : K e y V a l u e O f D i a g r a m O b j e c t K e y a n y T y p e z b w N T n L X > < a : K e y > < K e y > T a b l e s \ O p p o r t u n i t y _ S h e e t \ C o l u m n s \ S t a g e < / K e y > < / a : K e y > < a : V a l u e   i : t y p e = " D i a g r a m D i s p l a y N o d e V i e w S t a t e " > < H e i g h t > 1 5 0 < / H e i g h t > < I s E x p a n d e d > t r u e < / I s E x p a n d e d > < W i d t h > 2 0 0 < / W i d t h > < / a : V a l u e > < / a : K e y V a l u e O f D i a g r a m O b j e c t K e y a n y T y p e z b w N T n L X > < a : K e y V a l u e O f D i a g r a m O b j e c t K e y a n y T y p e z b w N T n L X > < a : K e y > < K e y > T a b l e s \ O p p o r t u n i t y _ S h e e t \ C o l u m n s \ B r a n c h < / K e y > < / a : K e y > < a : V a l u e   i : t y p e = " D i a g r a m D i s p l a y N o d e V i e w S t a t e " > < H e i g h t > 1 5 0 < / H e i g h t > < I s E x p a n d e d > t r u e < / I s E x p a n d e d > < W i d t h > 2 0 0 < / W i d t h > < / a : V a l u e > < / a : K e y V a l u e O f D i a g r a m O b j e c t K e y a n y T y p e z b w N T n L X > < a : K e y V a l u e O f D i a g r a m O b j e c t K e y a n y T y p e z b w N T n L X > < a : K e y > < K e y > T a b l e s \ O p p o r t u n i t y _ S h e e t \ C o l u m n s \ S p e c i a l t y < / K e y > < / a : K e y > < a : V a l u e   i : t y p e = " D i a g r a m D i s p l a y N o d e V i e w S t a t e " > < H e i g h t > 1 5 0 < / H e i g h t > < I s E x p a n d e d > t r u e < / I s E x p a n d e d > < W i d t h > 2 0 0 < / W i d t h > < / a : V a l u e > < / a : K e y V a l u e O f D i a g r a m O b j e c t K e y a n y T y p e z b w N T n L X > < a : K e y V a l u e O f D i a g r a m O b j e c t K e y a n y T y p e z b w N T n L X > < a : K e y > < K e y > T a b l e s \ O p p o r t u n i t y _ S h e e t \ C o l u m n s \ P r o d u c t _ g r o u p < / K e y > < / a : K e y > < a : V a l u e   i : t y p e = " D i a g r a m D i s p l a y N o d e V i e w S t a t e " > < H e i g h t > 1 5 0 < / H e i g h t > < I s E x p a n d e d > t r u e < / I s E x p a n d e d > < W i d t h > 2 0 0 < / W i d t h > < / a : V a l u e > < / a : K e y V a l u e O f D i a g r a m O b j e c t K e y a n y T y p e z b w N T n L X > < a : K e y V a l u e O f D i a g r a m O b j e c t K e y a n y T y p e z b w N T n L X > < a : K e y > < K e y > T a b l e s \ O p p o r t u n i t y _ S h e e t \ C o l u m n s \ P r o d u c t _ s u b _ g r o u p < / K e y > < / a : K e y > < a : V a l u e   i : t y p e = " D i a g r a m D i s p l a y N o d e V i e w S t a t e " > < H e i g h t > 1 5 0 < / H e i g h t > < I s E x p a n d e d > t r u e < / I s E x p a n d e d > < W i d t h > 2 0 0 < / W i d t h > < / a : V a l u e > < / a : K e y V a l u e O f D i a g r a m O b j e c t K e y a n y T y p e z b w N T n L X > < a : K e y V a l u e O f D i a g r a m O b j e c t K e y a n y T y p e z b w N T n L X > < a : K e y > < K e y > T a b l e s \ O p p o r t u n i t y _ S h e e t \ C o l u m n s \ R i s k _ d e t a i l s < / K e y > < / a : K e y > < a : V a l u e   i : t y p e = " D i a g r a m D i s p l a y N o d e V i e w S t a t e " > < H e i g h t > 1 5 0 < / H e i g h t > < I s E x p a n d e d > t r u e < / I s E x p a n d e d > < W i d t h > 2 0 0 < / W i d t h > < / a : V a l u e > < / a : K e y V a l u e O f D i a g r a m O b j e c t K e y a n y T y p e z b w N T n L X > < a : K e y V a l u e O f D i a g r a m O b j e c t K e y a n y T y p e z b w N T n L X > < a : K e y > < K e y > T a b l e s \ m e e t i n g _ l i s t _ 2 0 2 0 0 1 2 3 1 0 4 1 < / K e y > < / a : K e y > < a : V a l u e   i : t y p e = " D i a g r a m D i s p l a y N o d e V i e w S t a t e " > < H e i g h t > 1 5 0 < / H e i g h t > < I s E x p a n d e d > t r u e < / I s E x p a n d e d > < L a y e d O u t > t r u e < / L a y e d O u t > < L e f t > 1 9 4 . 6 1 5 0 5 8 4 2 2 3 0 5 8 8 < / L e f t > < W i d t h > 2 0 0 < / W i d t h > < / a : V a l u e > < / a : K e y V a l u e O f D i a g r a m O b j e c t K e y a n y T y p e z b w N T n L X > < a : K e y V a l u e O f D i a g r a m O b j e c t K e y a n y T y p e z b w N T n L X > < a : K e y > < K e y > T a b l e s \ m e e t i n g _ l i s t _ 2 0 2 0 0 1 2 3 1 0 4 1 \ C o l u m n s \ A c c o u n t   E x e   I D < / K e y > < / a : K e y > < a : V a l u e   i : t y p e = " D i a g r a m D i s p l a y N o d e V i e w S t a t e " > < H e i g h t > 1 5 0 < / H e i g h t > < I s E x p a n d e d > t r u e < / I s E x p a n d e d > < W i d t h > 2 0 0 < / W i d t h > < / a : V a l u e > < / a : K e y V a l u e O f D i a g r a m O b j e c t K e y a n y T y p e z b w N T n L X > < a : K e y V a l u e O f D i a g r a m O b j e c t K e y a n y T y p e z b w N T n L X > < a : K e y > < K e y > T a b l e s \ m e e t i n g _ l i s t _ 2 0 2 0 0 1 2 3 1 0 4 1 \ C o l u m n s \ A c c o u n t   E x e c u t i v e < / K e y > < / a : K e y > < a : V a l u e   i : t y p e = " D i a g r a m D i s p l a y N o d e V i e w S t a t e " > < H e i g h t > 1 5 0 < / H e i g h t > < I s E x p a n d e d > t r u e < / I s E x p a n d e d > < W i d t h > 2 0 0 < / W i d t h > < / a : V a l u e > < / a : K e y V a l u e O f D i a g r a m O b j e c t K e y a n y T y p e z b w N T n L X > < a : K e y V a l u e O f D i a g r a m O b j e c t K e y a n y T y p e z b w N T n L X > < a : K e y > < K e y > T a b l e s \ m e e t i n g _ l i s t _ 2 0 2 0 0 1 2 3 1 0 4 1 \ C o l u m n s \ B r a n c h _ n a m e < / K e y > < / a : K e y > < a : V a l u e   i : t y p e = " D i a g r a m D i s p l a y N o d e V i e w S t a t e " > < H e i g h t > 1 5 0 < / H e i g h t > < I s E x p a n d e d > t r u e < / I s E x p a n d e d > < W i d t h > 2 0 0 < / W i d t h > < / a : V a l u e > < / a : K e y V a l u e O f D i a g r a m O b j e c t K e y a n y T y p e z b w N T n L X > < a : K e y V a l u e O f D i a g r a m O b j e c t K e y a n y T y p e z b w N T n L X > < a : K e y > < K e y > T a b l e s \ m e e t i n g _ l i s t _ 2 0 2 0 0 1 2 3 1 0 4 1 \ C o l u m n s \ G l o b a l _ a t t e n d e e s < / K e y > < / a : K e y > < a : V a l u e   i : t y p e = " D i a g r a m D i s p l a y N o d e V i e w S t a t e " > < H e i g h t > 1 5 0 < / H e i g h t > < I s E x p a n d e d > t r u e < / I s E x p a n d e d > < W i d t h > 2 0 0 < / W i d t h > < / a : V a l u e > < / a : K e y V a l u e O f D i a g r a m O b j e c t K e y a n y T y p e z b w N T n L X > < a : K e y V a l u e O f D i a g r a m O b j e c t K e y a n y T y p e z b w N T n L X > < a : K e y > < K e y > T a b l e s \ m e e t i n g _ l i s t _ 2 0 2 0 0 1 2 3 1 0 4 1 \ C o l u m n s \ M e e t i n g _ d a t e < / K e y > < / a : K e y > < a : V a l u e   i : t y p e = " D i a g r a m D i s p l a y N o d e V i e w S t a t e " > < H e i g h t > 1 5 0 < / H e i g h t > < I s E x p a n d e d > t r u e < / I s E x p a n d e d > < W i d t h > 2 0 0 < / W i d t h > < / a : V a l u e > < / a : K e y V a l u e O f D i a g r a m O b j e c t K e y a n y T y p e z b w N T n L X > < a : K e y V a l u e O f D i a g r a m O b j e c t K e y a n y T y p e z b w N T n L X > < a : K e y > < K e y > T a b l e s \ B r o k e r a g e _ S h e e t < / K e y > < / a : K e y > < a : V a l u e   i : t y p e = " D i a g r a m D i s p l a y N o d e V i e w S t a t e " > < H e i g h t > 1 5 0 < / H e i g h t > < I s E x p a n d e d > t r u e < / I s E x p a n d e d > < L a y e d O u t > t r u e < / L a y e d O u t > < L e f t > 5 . 6 8 4 3 4 1 8 8 6 0 8 0 8 0 1 5 E - 1 4 < / L e f t > < S c r o l l V e r t i c a l O f f s e t > 1 8 0 . 7 2 0 9 5 8 4 2 2 5 6 2 5 2 < / S c r o l l V e r t i c a l O f f s e t > < T a b I n d e x > 2 < / T a b I n d e x > < T o p > 2 6 0 . 2 0 2 7 7 0 6 7 2 4 9 7 6 5 < / T o p > < W i d t h > 2 0 0 < / W i d t h > < / a : V a l u e > < / a : K e y V a l u e O f D i a g r a m O b j e c t K e y a n y T y p e z b w N T n L X > < a : K e y V a l u e O f D i a g r a m O b j e c t K e y a n y T y p e z b w N T n L X > < a : K e y > < K e y > T a b l e s \ B r o k e r a g e _ S h e e t \ C o l u m n s \ C l i e n t _ n a m e < / K e y > < / a : K e y > < a : V a l u e   i : t y p e = " D i a g r a m D i s p l a y N o d e V i e w S t a t e " > < H e i g h t > 1 5 0 < / H e i g h t > < I s E x p a n d e d > t r u e < / I s E x p a n d e d > < W i d t h > 2 0 0 < / W i d t h > < / a : V a l u e > < / a : K e y V a l u e O f D i a g r a m O b j e c t K e y a n y T y p e z b w N T n L X > < a : K e y V a l u e O f D i a g r a m O b j e c t K e y a n y T y p e z b w N T n L X > < a : K e y > < K e y > T a b l e s \ B r o k e r a g e _ S h e e t \ C o l u m n s \ P o l i c y _ n u m b e r < / K e y > < / a : K e y > < a : V a l u e   i : t y p e = " D i a g r a m D i s p l a y N o d e V i e w S t a t e " > < H e i g h t > 1 5 0 < / H e i g h t > < I s E x p a n d e d > t r u e < / I s E x p a n d e d > < W i d t h > 2 0 0 < / W i d t h > < / a : V a l u e > < / a : K e y V a l u e O f D i a g r a m O b j e c t K e y a n y T y p e z b w N T n L X > < a : K e y V a l u e O f D i a g r a m O b j e c t K e y a n y T y p e z b w N T n L X > < a : K e y > < K e y > T a b l e s \ B r o k e r a g e _ S h e e t \ C o l u m n s \ P o l i c y _ s t a t u s < / K e y > < / a : K e y > < a : V a l u e   i : t y p e = " D i a g r a m D i s p l a y N o d e V i e w S t a t e " > < H e i g h t > 1 5 0 < / H e i g h t > < I s E x p a n d e d > t r u e < / I s E x p a n d e d > < W i d t h > 2 0 0 < / W i d t h > < / a : V a l u e > < / a : K e y V a l u e O f D i a g r a m O b j e c t K e y a n y T y p e z b w N T n L X > < a : K e y V a l u e O f D i a g r a m O b j e c t K e y a n y T y p e z b w N T n L X > < a : K e y > < K e y > T a b l e s \ B r o k e r a g e _ S h e e t \ C o l u m n s \ P o l i c y _ s t a r t _ d a t e < / K e y > < / a : K e y > < a : V a l u e   i : t y p e = " D i a g r a m D i s p l a y N o d e V i e w S t a t e " > < H e i g h t > 1 5 0 < / H e i g h t > < I s E x p a n d e d > t r u e < / I s E x p a n d e d > < W i d t h > 2 0 0 < / W i d t h > < / a : V a l u e > < / a : K e y V a l u e O f D i a g r a m O b j e c t K e y a n y T y p e z b w N T n L X > < a : K e y V a l u e O f D i a g r a m O b j e c t K e y a n y T y p e z b w N T n L X > < a : K e y > < K e y > T a b l e s \ B r o k e r a g e _ S h e e t \ C o l u m n s \ P o l i c y _ e n d _ d a t e < / K e y > < / a : K e y > < a : V a l u e   i : t y p e = " D i a g r a m D i s p l a y N o d e V i e w S t a t e " > < H e i g h t > 1 5 0 < / H e i g h t > < I s E x p a n d e d > t r u e < / I s E x p a n d e d > < W i d t h > 2 0 0 < / W i d t h > < / a : V a l u e > < / a : K e y V a l u e O f D i a g r a m O b j e c t K e y a n y T y p e z b w N T n L X > < a : K e y V a l u e O f D i a g r a m O b j e c t K e y a n y T y p e z b w N T n L X > < a : K e y > < K e y > T a b l e s \ B r o k e r a g e _ S h e e t \ C o l u m n s \ P r o d u c t _ g r o u p < / K e y > < / a : K e y > < a : V a l u e   i : t y p e = " D i a g r a m D i s p l a y N o d e V i e w S t a t e " > < H e i g h t > 1 5 0 < / H e i g h t > < I s E x p a n d e d > t r u e < / I s E x p a n d e d > < W i d t h > 2 0 0 < / W i d t h > < / a : V a l u e > < / a : K e y V a l u e O f D i a g r a m O b j e c t K e y a n y T y p e z b w N T n L X > < a : K e y V a l u e O f D i a g r a m O b j e c t K e y a n y T y p e z b w N T n L X > < a : K e y > < K e y > T a b l e s \ B r o k e r a g e _ S h e e t \ C o l u m n s \ A c c o u n t   E x e   I D < / K e y > < / a : K e y > < a : V a l u e   i : t y p e = " D i a g r a m D i s p l a y N o d e V i e w S t a t e " > < H e i g h t > 1 5 0 < / H e i g h t > < I s E x p a n d e d > t r u e < / I s E x p a n d e d > < W i d t h > 2 0 0 < / W i d t h > < / a : V a l u e > < / a : K e y V a l u e O f D i a g r a m O b j e c t K e y a n y T y p e z b w N T n L X > < a : K e y V a l u e O f D i a g r a m O b j e c t K e y a n y T y p e z b w N T n L X > < a : K e y > < K e y > T a b l e s \ B r o k e r a g e _ S h e e t \ C o l u m n s \ E x e   N a m e < / K e y > < / a : K e y > < a : V a l u e   i : t y p e = " D i a g r a m D i s p l a y N o d e V i e w S t a t e " > < H e i g h t > 1 5 0 < / H e i g h t > < I s E x p a n d e d > t r u e < / I s E x p a n d e d > < W i d t h > 2 0 0 < / W i d t h > < / a : V a l u e > < / a : K e y V a l u e O f D i a g r a m O b j e c t K e y a n y T y p e z b w N T n L X > < a : K e y V a l u e O f D i a g r a m O b j e c t K e y a n y T y p e z b w N T n L X > < a : K e y > < K e y > T a b l e s \ B r o k e r a g e _ S h e e t \ C o l u m n s \ B r a n c h _ n a m e < / K e y > < / a : K e y > < a : V a l u e   i : t y p e = " D i a g r a m D i s p l a y N o d e V i e w S t a t e " > < H e i g h t > 1 5 0 < / H e i g h t > < I s E x p a n d e d > t r u e < / I s E x p a n d e d > < W i d t h > 2 0 0 < / W i d t h > < / a : V a l u e > < / a : K e y V a l u e O f D i a g r a m O b j e c t K e y a n y T y p e z b w N T n L X > < a : K e y V a l u e O f D i a g r a m O b j e c t K e y a n y T y p e z b w N T n L X > < a : K e y > < K e y > T a b l e s \ B r o k e r a g e _ S h e e t \ C o l u m n s \ S o l u t i o n _ g r o u p < / K e y > < / a : K e y > < a : V a l u e   i : t y p e = " D i a g r a m D i s p l a y N o d e V i e w S t a t e " > < H e i g h t > 1 5 0 < / H e i g h t > < I s E x p a n d e d > t r u e < / I s E x p a n d e d > < W i d t h > 2 0 0 < / W i d t h > < / a : V a l u e > < / a : K e y V a l u e O f D i a g r a m O b j e c t K e y a n y T y p e z b w N T n L X > < a : K e y V a l u e O f D i a g r a m O b j e c t K e y a n y T y p e z b w N T n L X > < a : K e y > < K e y > T a b l e s \ B r o k e r a g e _ S h e e t \ C o l u m n s \ I n c o m e _ c l a s s < / K e y > < / a : K e y > < a : V a l u e   i : t y p e = " D i a g r a m D i s p l a y N o d e V i e w S t a t e " > < H e i g h t > 1 5 0 < / H e i g h t > < I s E x p a n d e d > t r u e < / I s E x p a n d e d > < W i d t h > 2 0 0 < / W i d t h > < / a : V a l u e > < / a : K e y V a l u e O f D i a g r a m O b j e c t K e y a n y T y p e z b w N T n L X > < a : K e y V a l u e O f D i a g r a m O b j e c t K e y a n y T y p e z b w N T n L X > < a : K e y > < K e y > T a b l e s \ B r o k e r a g e _ S h e e t \ C o l u m n s \ A m o u n t < / K e y > < / a : K e y > < a : V a l u e   i : t y p e = " D i a g r a m D i s p l a y N o d e V i e w S t a t e " > < H e i g h t > 1 5 0 < / H e i g h t > < I s E x p a n d e d > t r u e < / I s E x p a n d e d > < W i d t h > 2 0 0 < / W i d t h > < / a : V a l u e > < / a : K e y V a l u e O f D i a g r a m O b j e c t K e y a n y T y p e z b w N T n L X > < a : K e y V a l u e O f D i a g r a m O b j e c t K e y a n y T y p e z b w N T n L X > < a : K e y > < K e y > T a b l e s \ B r o k e r a g e _ S h e e t \ C o l u m n s \ I n c o m e _ d u e _ d a t e < / K e y > < / a : K e y > < a : V a l u e   i : t y p e = " D i a g r a m D i s p l a y N o d e V i e w S t a t e " > < H e i g h t > 1 5 0 < / H e i g h t > < I s E x p a n d e d > t r u e < / I s E x p a n d e d > < W i d t h > 2 0 0 < / W i d t h > < / a : V a l u e > < / a : K e y V a l u e O f D i a g r a m O b j e c t K e y a n y T y p e z b w N T n L X > < a : K e y V a l u e O f D i a g r a m O b j e c t K e y a n y T y p e z b w N T n L X > < a : K e y > < K e y > T a b l e s \ B r o k e r a g e _ S h e e t \ C o l u m n s \ R e v e n u e _ t r a n s a c t i o n _ t y p e < / K e y > < / a : K e y > < a : V a l u e   i : t y p e = " D i a g r a m D i s p l a y N o d e V i e w S t a t e " > < H e i g h t > 1 5 0 < / H e i g h t > < I s E x p a n d e d > t r u e < / I s E x p a n d e d > < W i d t h > 2 0 0 < / W i d t h > < / a : V a l u e > < / a : K e y V a l u e O f D i a g r a m O b j e c t K e y a n y T y p e z b w N T n L X > < a : K e y V a l u e O f D i a g r a m O b j e c t K e y a n y T y p e z b w N T n L X > < a : K e y > < K e y > T a b l e s \ B r o k e r a g e _ S h e e t \ C o l u m n s \ R e n e w a l _ s t a t u s < / K e y > < / a : K e y > < a : V a l u e   i : t y p e = " D i a g r a m D i s p l a y N o d e V i e w S t a t e " > < H e i g h t > 1 5 0 < / H e i g h t > < I s E x p a n d e d > t r u e < / I s E x p a n d e d > < W i d t h > 2 0 0 < / W i d t h > < / a : V a l u e > < / a : K e y V a l u e O f D i a g r a m O b j e c t K e y a n y T y p e z b w N T n L X > < a : K e y V a l u e O f D i a g r a m O b j e c t K e y a n y T y p e z b w N T n L X > < a : K e y > < K e y > T a b l e s \ B r o k e r a g e _ S h e e t \ C o l u m n s \ l a p s e _ r e a s o n < / K e y > < / a : K e y > < a : V a l u e   i : t y p e = " D i a g r a m D i s p l a y N o d e V i e w S t a t e " > < H e i g h t > 1 5 0 < / H e i g h t > < I s E x p a n d e d > t r u e < / I s E x p a n d e d > < W i d t h > 2 0 0 < / W i d t h > < / a : V a l u e > < / a : K e y V a l u e O f D i a g r a m O b j e c t K e y a n y T y p e z b w N T n L X > < a : K e y V a l u e O f D i a g r a m O b j e c t K e y a n y T y p e z b w N T n L X > < a : K e y > < K e y > T a b l e s \ B r o k e r a g e _ S h e e t \ C o l u m n s \ l a s t _ u p d a t e d _ d a t e < / K e y > < / a : K e y > < a : V a l u e   i : t y p e = " D i a g r a m D i s p l a y N o d e V i e w S t a t e " > < H e i g h t > 1 5 0 < / H e i g h t > < I s E x p a n d e d > t r u e < / I s E x p a n d e d > < W i d t h > 2 0 0 < / W i d t h > < / a : V a l u e > < / a : K e y V a l u e O f D i a g r a m O b j e c t K e y a n y T y p e z b w N T n L X > < a : K e y V a l u e O f D i a g r a m O b j e c t K e y a n y T y p e z b w N T n L X > < a : K e y > < K e y > T a b l e s \ F e e s < / K e y > < / a : K e y > < a : V a l u e   i : t y p e = " D i a g r a m D i s p l a y N o d e V i e w S t a t e " > < H e i g h t > 1 5 0 < / H e i g h t > < I s E x p a n d e d > t r u e < / I s E x p a n d e d > < L a y e d O u t > t r u e < / L a y e d O u t > < L e f t > 1 8 7 . 3 1 6 3 4 1 8 3 4 0 4 6 2 3 < / L e f t > < S c r o l l V e r t i c a l O f f s e t > 7 2 < / S c r o l l V e r t i c a l O f f s e t > < T a b I n d e x > 6 < / T a b I n d e x > < T o p > 5 2 5 . 6 8 2 2 0 4 7 9 4 3 1 4 8 8 < / T o p > < W i d t h > 2 0 0 < / 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 T a b l e s \ F e e s \ C o l u m n s \ B r a n c h _ n a m e < / 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 T a b l e s \ F e e s \ C o l u m n s \ A c c o u n t   E x e   I D < / K e y > < / a : K e y > < a : V a l u e   i : t y p e = " D i a g r a m D i s p l a y N o d e V i e w S t a t e " > < H e i g h t > 1 5 0 < / H e i g h t > < I s E x p a n d e d > t r u e < / I s E x p a n d e d > < W i d t h > 2 0 0 < / W i d t h > < / a : V a l u e > < / a : K e y V a l u e O f D i a g r a m O b j e c t K e y a n y T y p e z b w N T n L X > < a : K e y V a l u e O f D i a g r a m O b j e c t K e y a n y T y p e z b w N T n L X > < a : K e y > < K e y > T a b l e s \ F e e s \ C o l u m n s \ A c c o u n t   E x e c u t i v e < / K e y > < / a : K e y > < a : V a l u e   i : t y p e = " D i a g r a m D i s p l a y N o d e V i e w S t a t e " > < H e i g h t > 1 5 0 < / H e i g h t > < I s E x p a n d e d > t r u e < / I s E x p a n d e d > < W i d t h > 2 0 0 < / W i d t h > < / a : V a l u e > < / a : K e y V a l u e O f D i a g r a m O b j e c t K e y a n y T y p e z b w N T n L X > < a : K e y V a l u e O f D i a g r a m O b j e c t K e y a n y T y p e z b w N T n L X > < a : K e y > < K e y > T a b l e s \ F e e s \ C o l u m n s \ I n c o m e _ c l a s s < / 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 T a b l e s \ I n c o m e _ c l a s s < / K e y > < / a : K e y > < a : V a l u e   i : t y p e = " D i a g r a m D i s p l a y N o d e V i e w S t a t e " > < H e i g h t > 1 5 0 < / H e i g h t > < I s E x p a n d e d > t r u e < / I s E x p a n d e d > < L a y e d O u t > t r u e < / L a y e d O u t > < L e f t > 1 0 7 2 . 1 2 4 7 9 6 1 2 6 9 7 0 8 < / L e f t > < T a b I n d e x > 5 < / T a b I n d e x > < T o p > 2 6 2 . 8 4 1 1 0 2 3 9 7 1 5 7 4 4 < / T o p > < W i d t h > 2 0 0 < / W i d t h > < / a : V a l u e > < / a : K e y V a l u e O f D i a g r a m O b j e c t K e y a n y T y p e z b w N T n L X > < a : K e y V a l u e O f D i a g r a m O b j e c t K e y a n y T y p e z b w N T n L X > < a : K e y > < K e y > T a b l e s \ I n c o m e _ c l a s s \ C o l u m n s \ I n c o m e _ c l a s s < / K e y > < / a : K e y > < a : V a l u e   i : t y p e = " D i a g r a m D i s p l a y N o d e V i e w S t a t e " > < H e i g h t > 1 5 0 < / H e i g h t > < I s E x p a n d e d > t r u e < / I s E x p a n d e d > < W i d t h > 2 0 0 < / W i d t h > < / a : V a l u e > < / a : K e y V a l u e O f D i a g r a m O b j e c t K e y a n y T y p e z b w N T n L X > < a : K e y V a l u e O f D i a g r a m O b j e c t K e y a n y T y p e z b w N T n L X > < a : K e y > < K e y > R e l a t i o n s h i p s \ & l t ; T a b l e s \ I n v o i c e _ S h e e t \ C o l u m n s \ A c c o u n t   E x e   I D & g t ; - & l t ; T a b l e s \ B u d g e t _ S h e e t \ C o l u m n s \ A c c o u n t   E x e   I D & g t ; < / K e y > < / a : K e y > < a : V a l u e   i : t y p e = " D i a g r a m D i s p l a y L i n k V i e w S t a t e " > < A u t o m a t i o n P r o p e r t y H e l p e r T e x t > E n d   p o i n t   1 :   ( 4 8 1 . 6 8 5 7 9 4 0 6 2 3 0 5 , 4 9 8 . 6 8 2 2 0 5 ) .   E n d   p o i n t   2 :   ( 3 8 6 . 3 6 7 9 1 6 , 4 3 0 . 0 2 4 4 4 9 7 6 9 0 8 3 )   < / A u t o m a t i o n P r o p e r t y H e l p e r T e x t > < L a y e d O u t > t r u e < / L a y e d O u t > < P o i n t s   x m l n s : b = " h t t p : / / s c h e m a s . d a t a c o n t r a c t . o r g / 2 0 0 4 / 0 7 / S y s t e m . W i n d o w s " > < b : P o i n t > < b : _ x > 4 8 1 . 6 8 5 7 9 4 0 6 2 3 0 5 < / b : _ x > < b : _ y > 4 9 8 . 6 8 2 2 0 5 0 0 0 0 0 0 0 7 < / b : _ y > < / b : P o i n t > < b : P o i n t > < b : _ x > 3 8 8 . 3 6 7 9 1 6 < / b : _ x > < b : _ y > 4 9 8 . 6 8 2 2 0 5 < / b : _ y > < / b : P o i n t > < b : P o i n t > < b : _ x > 3 8 6 . 3 6 7 9 1 6 < / b : _ x > < b : _ y > 4 9 6 . 6 8 2 2 0 5 < / b : _ y > < / b : P o i n t > < b : P o i n t > < b : _ x > 3 8 6 . 3 6 7 9 1 6 < / b : _ x > < b : _ y > 4 3 0 . 0 2 4 4 4 9 7 6 9 0 8 3 1 6 < / b : _ y > < / b : P o i n t > < / P o i n t s > < / a : V a l u e > < / a : K e y V a l u e O f D i a g r a m O b j e c t K e y a n y T y p e z b w N T n L X > < a : K e y V a l u e O f D i a g r a m O b j e c t K e y a n y T y p e z b w N T n L X > < a : K e y > < K e y > R e l a t i o n s h i p s \ & l t ; T a b l e s \ I n v o i c e _ S h e e t \ C o l u m n s \ A c c o u n t   E x e   I D & g t ; - & l t ; T a b l e s \ B u d g e t _ S h e e t \ C o l u m n s \ A c c o u n t   E x e   I D & g t ; \ F K < / K e y > < / a : K e y > < a : V a l u e   i : t y p e = " D i a g r a m D i s p l a y L i n k E n d p o i n t V i e w S t a t e " > < H e i g h t > 1 6 < / H e i g h t > < L a b e l L o c a t i o n   x m l n s : b = " h t t p : / / s c h e m a s . d a t a c o n t r a c t . o r g / 2 0 0 4 / 0 7 / S y s t e m . W i n d o w s " > < b : _ x > 4 8 1 . 6 8 5 7 9 4 0 6 2 3 0 5 < / b : _ x > < b : _ y > 4 9 0 . 6 8 2 2 0 5 0 0 0 0 0 0 0 7 < / b : _ y > < / L a b e l L o c a t i o n > < L o c a t i o n   x m l n s : b = " h t t p : / / s c h e m a s . d a t a c o n t r a c t . o r g / 2 0 0 4 / 0 7 / S y s t e m . W i n d o w s " > < b : _ x > 4 9 7 . 6 8 5 7 9 4 0 6 2 3 0 5 < / b : _ x > < b : _ y > 4 9 8 . 6 8 2 2 0 5 0 0 0 0 0 0 0 7 < / b : _ y > < / L o c a t i o n > < S h a p e R o t a t e A n g l e > 1 8 0 < / S h a p e R o t a t e A n g l e > < W i d t h > 1 6 < / W i d t h > < / a : V a l u e > < / a : K e y V a l u e O f D i a g r a m O b j e c t K e y a n y T y p e z b w N T n L X > < a : K e y V a l u e O f D i a g r a m O b j e c t K e y a n y T y p e z b w N T n L X > < a : K e y > < K e y > R e l a t i o n s h i p s \ & l t ; T a b l e s \ I n v o i c e _ S h e e t \ C o l u m n s \ A c c o u n t   E x e   I D & g t ; - & l t ; T a b l e s \ B u d g e t _ S h e e t \ C o l u m n s \ A c c o u n t   E x e   I D & g t ; \ P K < / K e y > < / a : K e y > < a : V a l u e   i : t y p e = " D i a g r a m D i s p l a y L i n k E n d p o i n t V i e w S t a t e " > < H e i g h t > 1 6 < / H e i g h t > < L a b e l L o c a t i o n   x m l n s : b = " h t t p : / / s c h e m a s . d a t a c o n t r a c t . o r g / 2 0 0 4 / 0 7 / S y s t e m . W i n d o w s " > < b : _ x > 3 7 8 . 3 6 7 9 1 6 < / b : _ x > < b : _ y > 4 1 4 . 0 2 4 4 4 9 7 6 9 0 8 3 1 6 < / b : _ y > < / L a b e l L o c a t i o n > < L o c a t i o n   x m l n s : b = " h t t p : / / s c h e m a s . d a t a c o n t r a c t . o r g / 2 0 0 4 / 0 7 / S y s t e m . W i n d o w s " > < b : _ x > 3 8 6 . 3 6 7 9 1 6 < / b : _ x > < b : _ y > 4 1 4 . 0 2 4 4 4 9 7 6 9 0 8 3 1 6 < / b : _ y > < / L o c a t i o n > < S h a p e R o t a t e A n g l e > 9 0 < / S h a p e R o t a t e A n g l e > < W i d t h > 1 6 < / W i d t h > < / a : V a l u e > < / a : K e y V a l u e O f D i a g r a m O b j e c t K e y a n y T y p e z b w N T n L X > < a : K e y V a l u e O f D i a g r a m O b j e c t K e y a n y T y p e z b w N T n L X > < a : K e y > < K e y > R e l a t i o n s h i p s \ & l t ; T a b l e s \ I n v o i c e _ S h e e t \ C o l u m n s \ A c c o u n t   E x e   I D & g t ; - & l t ; T a b l e s \ B u d g e t _ S h e e t \ C o l u m n s \ A c c o u n t   E x e   I D & g t ; \ C r o s s F i l t e r < / K e y > < / a : K e y > < a : V a l u e   i : t y p e = " D i a g r a m D i s p l a y L i n k C r o s s F i l t e r V i e w S t a t e " > < P o i n t s   x m l n s : b = " h t t p : / / s c h e m a s . d a t a c o n t r a c t . o r g / 2 0 0 4 / 0 7 / S y s t e m . W i n d o w s " > < b : P o i n t > < b : _ x > 4 8 1 . 6 8 5 7 9 4 0 6 2 3 0 5 < / b : _ x > < b : _ y > 4 9 8 . 6 8 2 2 0 5 0 0 0 0 0 0 0 7 < / b : _ y > < / b : P o i n t > < b : P o i n t > < b : _ x > 3 8 8 . 3 6 7 9 1 6 < / b : _ x > < b : _ y > 4 9 8 . 6 8 2 2 0 5 < / b : _ y > < / b : P o i n t > < b : P o i n t > < b : _ x > 3 8 6 . 3 6 7 9 1 6 < / b : _ x > < b : _ y > 4 9 6 . 6 8 2 2 0 5 < / b : _ y > < / b : P o i n t > < b : P o i n t > < b : _ x > 3 8 6 . 3 6 7 9 1 6 < / b : _ x > < b : _ y > 4 3 0 . 0 2 4 4 4 9 7 6 9 0 8 3 1 6 < / b : _ y > < / b : P o i n t > < / P o i n t s > < / a : V a l u e > < / a : K e y V a l u e O f D i a g r a m O b j e c t K e y a n y T y p e z b w N T n L X > < a : K e y V a l u e O f D i a g r a m O b j e c t K e y a n y T y p e z b w N T n L X > < a : K e y > < K e y > R e l a t i o n s h i p s \ & l t ; T a b l e s \ I n v o i c e _ S h e e t \ C o l u m n s \ I n c o m e _ c l a s s & g t ; - & l t ; T a b l e s \ I n c o m e _ c l a s s \ C o l u m n s \ I n c o m e _ c l a s s & g t ; < / K e y > < / a : K e y > < a : V a l u e   i : t y p e = " D i a g r a m D i s p l a y L i n k V i e w S t a t e " > < A u t o m a t i o n P r o p e r t y H e l p e r T e x t > E n d   p o i n t   1 :   ( 7 1 3 . 6 8 5 7 9 4 0 6 2 3 0 5 , 4 8 0 . 6 7 7 3 4 9 ) .   E n d   p o i n t   2 :   ( 1 0 5 6 . 1 2 4 7 9 6 1 2 6 9 7 , 3 3 7 . 8 4 1 1 0 2 )   < / A u t o m a t i o n P r o p e r t y H e l p e r T e x t > < L a y e d O u t > t r u e < / L a y e d O u t > < P o i n t s   x m l n s : b = " h t t p : / / s c h e m a s . d a t a c o n t r a c t . o r g / 2 0 0 4 / 0 7 / S y s t e m . W i n d o w s " > < b : P o i n t > < b : _ x > 7 1 3 . 6 8 5 7 9 4 0 6 2 3 0 4 9 2 < / b : _ x > < b : _ y > 4 8 0 . 6 7 7 3 4 8 9 9 9 9 9 9 9 4 < / b : _ y > < / b : P o i n t > < b : P o i n t > < b : _ x > 1 0 5 0 . 1 2 4 7 9 5 9 8 5 < / b : _ x > < b : _ y > 4 8 0 . 6 7 7 3 4 9 < / b : _ y > < / b : P o i n t > < b : P o i n t > < b : _ x > 1 0 5 2 . 1 2 4 7 9 5 9 8 5 < / b : _ x > < b : _ y > 4 7 8 . 6 7 7 3 4 9 < / b : _ y > < / b : P o i n t > < b : P o i n t > < b : _ x > 1 0 5 2 . 1 2 4 7 9 5 9 8 5 < / b : _ x > < b : _ y > 3 3 9 . 8 4 1 1 0 2 < / b : _ y > < / b : P o i n t > < b : P o i n t > < b : _ x > 1 0 5 4 . 1 2 4 7 9 5 9 8 5 < / b : _ x > < b : _ y > 3 3 7 . 8 4 1 1 0 2 < / b : _ y > < / b : P o i n t > < b : P o i n t > < b : _ x > 1 0 5 6 . 1 2 4 7 9 6 1 2 6 9 7 0 8 < / b : _ x > < b : _ y > 3 3 7 . 8 4 1 1 0 2 < / b : _ y > < / b : P o i n t > < / P o i n t s > < / a : V a l u e > < / a : K e y V a l u e O f D i a g r a m O b j e c t K e y a n y T y p e z b w N T n L X > < a : K e y V a l u e O f D i a g r a m O b j e c t K e y a n y T y p e z b w N T n L X > < a : K e y > < K e y > R e l a t i o n s h i p s \ & l t ; T a b l e s \ I n v o i c e _ S h e e t \ C o l u m n s \ I n c o m e _ c l a s s & g t ; - & l t ; T a b l e s \ I n c o m e _ c l a s s \ C o l u m n s \ I n c o m e _ c l a s s & g t ; \ F K < / K e y > < / a : K e y > < a : V a l u e   i : t y p e = " D i a g r a m D i s p l a y L i n k E n d p o i n t V i e w S t a t e " > < H e i g h t > 1 6 < / H e i g h t > < L a b e l L o c a t i o n   x m l n s : b = " h t t p : / / s c h e m a s . d a t a c o n t r a c t . o r g / 2 0 0 4 / 0 7 / S y s t e m . W i n d o w s " > < b : _ x > 6 9 7 . 6 8 5 7 9 4 0 6 2 3 0 4 9 2 < / b : _ x > < b : _ y > 4 7 2 . 6 7 7 3 4 8 9 9 9 9 9 9 9 4 < / b : _ y > < / L a b e l L o c a t i o n > < L o c a t i o n   x m l n s : b = " h t t p : / / s c h e m a s . d a t a c o n t r a c t . o r g / 2 0 0 4 / 0 7 / S y s t e m . W i n d o w s " > < b : _ x > 6 9 7 . 6 8 5 7 9 4 0 6 2 3 0 4 9 2 < / b : _ x > < b : _ y > 4 8 0 . 6 7 7 3 4 9 < / b : _ y > < / L o c a t i o n > < S h a p e R o t a t e A n g l e > 3 5 9 . 9 9 9 9 9 9 9 9 9 9 9 9 7 7 < / S h a p e R o t a t e A n g l e > < W i d t h > 1 6 < / W i d t h > < / a : V a l u e > < / a : K e y V a l u e O f D i a g r a m O b j e c t K e y a n y T y p e z b w N T n L X > < a : K e y V a l u e O f D i a g r a m O b j e c t K e y a n y T y p e z b w N T n L X > < a : K e y > < K e y > R e l a t i o n s h i p s \ & l t ; T a b l e s \ I n v o i c e _ S h e e t \ C o l u m n s \ I n c o m e _ c l a s s & g t ; - & l t ; T a b l e s \ I n c o m e _ c l a s s \ C o l u m n s \ I n c o m e _ c l a s s & g t ; \ P K < / K e y > < / a : K e y > < a : V a l u e   i : t y p e = " D i a g r a m D i s p l a y L i n k E n d p o i n t V i e w S t a t e " > < H e i g h t > 1 6 < / H e i g h t > < L a b e l L o c a t i o n   x m l n s : b = " h t t p : / / s c h e m a s . d a t a c o n t r a c t . o r g / 2 0 0 4 / 0 7 / S y s t e m . W i n d o w s " > < b : _ x > 1 0 5 6 . 1 2 4 7 9 6 1 2 6 9 7 0 8 < / b : _ x > < b : _ y > 3 2 9 . 8 4 1 1 0 2 < / b : _ y > < / L a b e l L o c a t i o n > < L o c a t i o n   x m l n s : b = " h t t p : / / s c h e m a s . d a t a c o n t r a c t . o r g / 2 0 0 4 / 0 7 / S y s t e m . W i n d o w s " > < b : _ x > 1 0 7 2 . 1 2 4 7 9 6 1 2 6 9 7 0 8 < / b : _ x > < b : _ y > 3 3 7 . 8 4 1 1 0 2 < / b : _ y > < / L o c a t i o n > < S h a p e R o t a t e A n g l e > 1 8 0 < / S h a p e R o t a t e A n g l e > < W i d t h > 1 6 < / W i d t h > < / a : V a l u e > < / a : K e y V a l u e O f D i a g r a m O b j e c t K e y a n y T y p e z b w N T n L X > < a : K e y V a l u e O f D i a g r a m O b j e c t K e y a n y T y p e z b w N T n L X > < a : K e y > < K e y > R e l a t i o n s h i p s \ & l t ; T a b l e s \ I n v o i c e _ S h e e t \ C o l u m n s \ I n c o m e _ c l a s s & g t ; - & l t ; T a b l e s \ I n c o m e _ c l a s s \ C o l u m n s \ I n c o m e _ c l a s s & g t ; \ C r o s s F i l t e r < / K e y > < / a : K e y > < a : V a l u e   i : t y p e = " D i a g r a m D i s p l a y L i n k C r o s s F i l t e r V i e w S t a t e " > < P o i n t s   x m l n s : b = " h t t p : / / s c h e m a s . d a t a c o n t r a c t . o r g / 2 0 0 4 / 0 7 / S y s t e m . W i n d o w s " > < b : P o i n t > < b : _ x > 7 1 3 . 6 8 5 7 9 4 0 6 2 3 0 4 9 2 < / b : _ x > < b : _ y > 4 8 0 . 6 7 7 3 4 8 9 9 9 9 9 9 9 4 < / b : _ y > < / b : P o i n t > < b : P o i n t > < b : _ x > 1 0 5 0 . 1 2 4 7 9 5 9 8 5 < / b : _ x > < b : _ y > 4 8 0 . 6 7 7 3 4 9 < / b : _ y > < / b : P o i n t > < b : P o i n t > < b : _ x > 1 0 5 2 . 1 2 4 7 9 5 9 8 5 < / b : _ x > < b : _ y > 4 7 8 . 6 7 7 3 4 9 < / b : _ y > < / b : P o i n t > < b : P o i n t > < b : _ x > 1 0 5 2 . 1 2 4 7 9 5 9 8 5 < / b : _ x > < b : _ y > 3 3 9 . 8 4 1 1 0 2 < / b : _ y > < / b : P o i n t > < b : P o i n t > < b : _ x > 1 0 5 4 . 1 2 4 7 9 5 9 8 5 < / b : _ x > < b : _ y > 3 3 7 . 8 4 1 1 0 2 < / b : _ y > < / b : P o i n t > < b : P o i n t > < b : _ x > 1 0 5 6 . 1 2 4 7 9 6 1 2 6 9 7 0 8 < / b : _ x > < b : _ y > 3 3 7 . 8 4 1 1 0 2 < / b : _ y > < / b : P o i n t > < / P o i n t s > < / a : V a l u e > < / a : K e y V a l u e O f D i a g r a m O b j e c t K e y a n y T y p e z b w N T n L X > < a : K e y V a l u e O f D i a g r a m O b j e c t K e y a n y T y p e z b w N T n L X > < a : K e y > < K e y > R e l a t i o n s h i p s \ & l t ; T a b l e s \ O p p o r t u n i t y _ S h e e t \ C o l u m n s \ A c c o u n t   E x e   I D & g t ; - & l t ; T a b l e s \ B u d g e t _ S h e e t \ C o l u m n s \ A c c o u n t   E x e   I D & g t ; < / K e y > < / a : K e y > < a : V a l u e   i : t y p e = " D i a g r a m D i s p l a y L i n k V i e w S t a t e " > < A u t o m a t i o n P r o p e r t y H e l p e r T e x t > E n d   p o i n t   1 :   ( 4 8 6 . 2 2 0 9 8 5 5 5 9 3 0 5 , 1 7 9 . 7 0 3 4 1 ) .   E n d   p o i n t   2 :   ( 3 8 6 . 3 6 7 9 1 6 , 2 4 8 . 0 2 4 4 4 9 7 6 9 0 8 3 )   < / A u t o m a t i o n P r o p e r t y H e l p e r T e x t > < L a y e d O u t > t r u e < / L a y e d O u t > < P o i n t s   x m l n s : b = " h t t p : / / s c h e m a s . d a t a c o n t r a c t . o r g / 2 0 0 4 / 0 7 / S y s t e m . W i n d o w s " > < b : P o i n t > < b : _ x > 4 8 6 . 2 2 0 9 8 5 5 5 9 3 0 4 9 5 < / b : _ x > < b : _ y > 1 7 9 . 7 0 3 4 1 < / b : _ y > < / b : P o i n t > < b : P o i n t > < b : _ x > 3 8 8 . 3 6 7 9 1 6 < / b : _ x > < b : _ y > 1 7 9 . 7 0 3 4 1 < / b : _ y > < / b : P o i n t > < b : P o i n t > < b : _ x > 3 8 6 . 3 6 7 9 1 6 < / b : _ x > < b : _ y > 1 8 1 . 7 0 3 4 1 < / b : _ y > < / b : P o i n t > < b : P o i n t > < b : _ x > 3 8 6 . 3 6 7 9 1 6 < / b : _ x > < b : _ y > 2 4 8 . 0 2 4 4 4 9 7 6 9 0 8 3 1 6 < / b : _ y > < / b : P o i n t > < / P o i n t s > < / a : V a l u e > < / a : K e y V a l u e O f D i a g r a m O b j e c t K e y a n y T y p e z b w N T n L X > < a : K e y V a l u e O f D i a g r a m O b j e c t K e y a n y T y p e z b w N T n L X > < a : K e y > < K e y > R e l a t i o n s h i p s \ & l t ; T a b l e s \ O p p o r t u n i t y _ S h e e t \ C o l u m n s \ A c c o u n t   E x e   I D & g t ; - & l t ; T a b l e s \ B u d g e t _ S h e e t \ C o l u m n s \ A c c o u n t   E x e   I D & g t ; \ F K < / K e y > < / a : K e y > < a : V a l u e   i : t y p e = " D i a g r a m D i s p l a y L i n k E n d p o i n t V i e w S t a t e " > < H e i g h t > 1 6 < / H e i g h t > < L a b e l L o c a t i o n   x m l n s : b = " h t t p : / / s c h e m a s . d a t a c o n t r a c t . o r g / 2 0 0 4 / 0 7 / S y s t e m . W i n d o w s " > < b : _ x > 4 8 6 . 2 2 0 9 8 5 5 5 9 3 0 4 9 5 < / b : _ x > < b : _ y > 1 7 1 . 7 0 3 4 1 < / b : _ y > < / L a b e l L o c a t i o n > < L o c a t i o n   x m l n s : b = " h t t p : / / s c h e m a s . d a t a c o n t r a c t . o r g / 2 0 0 4 / 0 7 / S y s t e m . W i n d o w s " > < b : _ x > 5 0 2 . 2 2 0 9 8 5 5 5 9 3 0 4 9 5 < / b : _ x > < b : _ y > 1 7 9 . 7 0 3 4 1 < / b : _ y > < / L o c a t i o n > < S h a p e R o t a t e A n g l e > 1 8 0 < / S h a p e R o t a t e A n g l e > < W i d t h > 1 6 < / W i d t h > < / a : V a l u e > < / a : K e y V a l u e O f D i a g r a m O b j e c t K e y a n y T y p e z b w N T n L X > < a : K e y V a l u e O f D i a g r a m O b j e c t K e y a n y T y p e z b w N T n L X > < a : K e y > < K e y > R e l a t i o n s h i p s \ & l t ; T a b l e s \ O p p o r t u n i t y _ S h e e t \ C o l u m n s \ A c c o u n t   E x e   I D & g t ; - & l t ; T a b l e s \ B u d g e t _ S h e e t \ C o l u m n s \ A c c o u n t   E x e   I D & g t ; \ P K < / K e y > < / a : K e y > < a : V a l u e   i : t y p e = " D i a g r a m D i s p l a y L i n k E n d p o i n t V i e w S t a t e " > < H e i g h t > 1 6 < / H e i g h t > < L a b e l L o c a t i o n   x m l n s : b = " h t t p : / / s c h e m a s . d a t a c o n t r a c t . o r g / 2 0 0 4 / 0 7 / S y s t e m . W i n d o w s " > < b : _ x > 3 7 8 . 3 6 7 9 1 6 < / b : _ x > < b : _ y > 2 4 8 . 0 2 4 4 4 9 7 6 9 0 8 3 1 6 < / b : _ y > < / L a b e l L o c a t i o n > < L o c a t i o n   x m l n s : b = " h t t p : / / s c h e m a s . d a t a c o n t r a c t . o r g / 2 0 0 4 / 0 7 / S y s t e m . W i n d o w s " > < b : _ x > 3 8 6 . 3 6 7 9 1 6 < / b : _ x > < b : _ y > 2 6 4 . 0 2 4 4 4 9 7 6 9 0 8 3 1 6 < / b : _ y > < / L o c a t i o n > < S h a p e R o t a t e A n g l e > 2 7 0 < / S h a p e R o t a t e A n g l e > < W i d t h > 1 6 < / W i d t h > < / a : V a l u e > < / a : K e y V a l u e O f D i a g r a m O b j e c t K e y a n y T y p e z b w N T n L X > < a : K e y V a l u e O f D i a g r a m O b j e c t K e y a n y T y p e z b w N T n L X > < a : K e y > < K e y > R e l a t i o n s h i p s \ & l t ; T a b l e s \ O p p o r t u n i t y _ S h e e t \ C o l u m n s \ A c c o u n t   E x e   I D & g t ; - & l t ; T a b l e s \ B u d g e t _ S h e e t \ C o l u m n s \ A c c o u n t   E x e   I D & g t ; \ C r o s s F i l t e r < / K e y > < / a : K e y > < a : V a l u e   i : t y p e = " D i a g r a m D i s p l a y L i n k C r o s s F i l t e r V i e w S t a t e " > < P o i n t s   x m l n s : b = " h t t p : / / s c h e m a s . d a t a c o n t r a c t . o r g / 2 0 0 4 / 0 7 / S y s t e m . W i n d o w s " > < b : P o i n t > < b : _ x > 4 8 6 . 2 2 0 9 8 5 5 5 9 3 0 4 9 5 < / b : _ x > < b : _ y > 1 7 9 . 7 0 3 4 1 < / b : _ y > < / b : P o i n t > < b : P o i n t > < b : _ x > 3 8 8 . 3 6 7 9 1 6 < / b : _ x > < b : _ y > 1 7 9 . 7 0 3 4 1 < / b : _ y > < / b : P o i n t > < b : P o i n t > < b : _ x > 3 8 6 . 3 6 7 9 1 6 < / b : _ x > < b : _ y > 1 8 1 . 7 0 3 4 1 < / b : _ y > < / b : P o i n t > < b : P o i n t > < b : _ x > 3 8 6 . 3 6 7 9 1 6 < / b : _ x > < b : _ y > 2 4 8 . 0 2 4 4 4 9 7 6 9 0 8 3 1 6 < / b : _ y > < / b : P o i n t > < / P o i n t s > < / a : V a l u e > < / a : K e y V a l u e O f D i a g r a m O b j e c t K e y a n y T y p e z b w N T n L X > < a : K e y V a l u e O f D i a g r a m O b j e c t K e y a n y T y p e z b w N T n L X > < a : K e y > < K e y > R e l a t i o n s h i p s \ & l t ; T a b l e s \ m e e t i n g _ l i s t _ 2 0 2 0 0 1 2 3 1 0 4 1 \ C o l u m n s \ A c c o u n t   E x e   I D & g t ; - & l t ; T a b l e s \ B u d g e t _ S h e e t \ C o l u m n s \ A c c o u n t   E x e   I D & g t ; < / K e y > < / a : K e y > < a : V a l u e   i : t y p e = " D i a g r a m D i s p l a y L i n k V i e w S t a t e " > < A u t o m a t i o n P r o p e r t y H e l p e r T e x t > E n d   p o i n t   1 :   ( 2 9 4 . 6 1 5 0 5 8 , 1 6 6 ) .   E n d   p o i n t   2 :   ( 3 6 6 . 3 6 7 9 1 6 , 2 4 8 . 0 2 4 4 4 9 7 6 9 0 8 3 )   < / A u t o m a t i o n P r o p e r t y H e l p e r T e x t > < L a y e d O u t > t r u e < / L a y e d O u t > < P o i n t s   x m l n s : b = " h t t p : / / s c h e m a s . d a t a c o n t r a c t . o r g / 2 0 0 4 / 0 7 / S y s t e m . W i n d o w s " > < b : P o i n t > < b : _ x > 2 9 4 . 6 1 5 0 5 8 < / b : _ x > < b : _ y > 1 6 6 < / b : _ y > < / b : P o i n t > < b : P o i n t > < b : _ x > 2 9 4 . 6 1 5 0 5 8 < / b : _ x > < b : _ y > 2 0 5 . 0 1 2 2 2 5 < / b : _ y > < / b : P o i n t > < b : P o i n t > < b : _ x > 2 9 6 . 6 1 5 0 5 8 < / b : _ x > < b : _ y > 2 0 7 . 0 1 2 2 2 5 < / b : _ y > < / b : P o i n t > < b : P o i n t > < b : _ x > 3 6 4 . 3 6 7 9 1 6 < / b : _ x > < b : _ y > 2 0 7 . 0 1 2 2 2 5 < / b : _ y > < / b : P o i n t > < b : P o i n t > < b : _ x > 3 6 6 . 3 6 7 9 1 6 < / b : _ x > < b : _ y > 2 0 9 . 0 1 2 2 2 5 < / b : _ y > < / b : P o i n t > < b : P o i n t > < b : _ x > 3 6 6 . 3 6 7 9 1 5 9 9 9 9 9 9 9 2 < / b : _ x > < b : _ y > 2 4 8 . 0 2 4 4 4 9 7 6 9 0 8 3 1 3 < / b : _ y > < / b : P o i n t > < / P o i n t s > < / a : V a l u e > < / a : K e y V a l u e O f D i a g r a m O b j e c t K e y a n y T y p e z b w N T n L X > < a : K e y V a l u e O f D i a g r a m O b j e c t K e y a n y T y p e z b w N T n L X > < a : K e y > < K e y > R e l a t i o n s h i p s \ & l t ; T a b l e s \ m e e t i n g _ l i s t _ 2 0 2 0 0 1 2 3 1 0 4 1 \ C o l u m n s \ A c c o u n t   E x e   I D & g t ; - & l t ; T a b l e s \ B u d g e t _ S h e e t \ C o l u m n s \ A c c o u n t   E x e   I D & g t ; \ F K < / K e y > < / a : K e y > < a : V a l u e   i : t y p e = " D i a g r a m D i s p l a y L i n k E n d p o i n t V i e w S t a t e " > < H e i g h t > 1 6 < / H e i g h t > < L a b e l L o c a t i o n   x m l n s : b = " h t t p : / / s c h e m a s . d a t a c o n t r a c t . o r g / 2 0 0 4 / 0 7 / S y s t e m . W i n d o w s " > < b : _ x > 2 8 6 . 6 1 5 0 5 8 < / b : _ x > < b : _ y > 1 5 0 < / b : _ y > < / L a b e l L o c a t i o n > < L o c a t i o n   x m l n s : b = " h t t p : / / s c h e m a s . d a t a c o n t r a c t . o r g / 2 0 0 4 / 0 7 / S y s t e m . W i n d o w s " > < b : _ x > 2 9 4 . 6 1 5 0 5 8 < / b : _ x > < b : _ y > 1 5 0 < / b : _ y > < / L o c a t i o n > < S h a p e R o t a t e A n g l e > 9 0 < / S h a p e R o t a t e A n g l e > < W i d t h > 1 6 < / W i d t h > < / a : V a l u e > < / a : K e y V a l u e O f D i a g r a m O b j e c t K e y a n y T y p e z b w N T n L X > < a : K e y V a l u e O f D i a g r a m O b j e c t K e y a n y T y p e z b w N T n L X > < a : K e y > < K e y > R e l a t i o n s h i p s \ & l t ; T a b l e s \ m e e t i n g _ l i s t _ 2 0 2 0 0 1 2 3 1 0 4 1 \ C o l u m n s \ A c c o u n t   E x e   I D & g t ; - & l t ; T a b l e s \ B u d g e t _ S h e e t \ C o l u m n s \ A c c o u n t   E x e   I D & g t ; \ P K < / K e y > < / a : K e y > < a : V a l u e   i : t y p e = " D i a g r a m D i s p l a y L i n k E n d p o i n t V i e w S t a t e " > < H e i g h t > 1 6 < / H e i g h t > < L a b e l L o c a t i o n   x m l n s : b = " h t t p : / / s c h e m a s . d a t a c o n t r a c t . o r g / 2 0 0 4 / 0 7 / S y s t e m . W i n d o w s " > < b : _ x > 3 5 8 . 3 6 7 9 1 5 9 9 9 9 9 9 9 2 < / b : _ x > < b : _ y > 2 4 8 . 0 2 4 4 4 9 7 6 9 0 8 3 1 3 < / b : _ y > < / L a b e l L o c a t i o n > < L o c a t i o n   x m l n s : b = " h t t p : / / s c h e m a s . d a t a c o n t r a c t . o r g / 2 0 0 4 / 0 7 / S y s t e m . W i n d o w s " > < b : _ x > 3 6 6 . 3 6 7 9 1 6 < / b : _ x > < b : _ y > 2 6 4 . 0 2 4 4 4 9 7 6 9 0 8 3 1 1 < / b : _ y > < / L o c a t i o n > < S h a p e R o t a t e A n g l e > 2 6 9 . 9 9 9 9 9 9 9 9 9 9 9 9 7 7 < / S h a p e R o t a t e A n g l e > < W i d t h > 1 6 < / W i d t h > < / a : V a l u e > < / a : K e y V a l u e O f D i a g r a m O b j e c t K e y a n y T y p e z b w N T n L X > < a : K e y V a l u e O f D i a g r a m O b j e c t K e y a n y T y p e z b w N T n L X > < a : K e y > < K e y > R e l a t i o n s h i p s \ & l t ; T a b l e s \ m e e t i n g _ l i s t _ 2 0 2 0 0 1 2 3 1 0 4 1 \ C o l u m n s \ A c c o u n t   E x e   I D & g t ; - & l t ; T a b l e s \ B u d g e t _ S h e e t \ C o l u m n s \ A c c o u n t   E x e   I D & g t ; \ C r o s s F i l t e r < / K e y > < / a : K e y > < a : V a l u e   i : t y p e = " D i a g r a m D i s p l a y L i n k C r o s s F i l t e r V i e w S t a t e " > < P o i n t s   x m l n s : b = " h t t p : / / s c h e m a s . d a t a c o n t r a c t . o r g / 2 0 0 4 / 0 7 / S y s t e m . W i n d o w s " > < b : P o i n t > < b : _ x > 2 9 4 . 6 1 5 0 5 8 < / b : _ x > < b : _ y > 1 6 6 < / b : _ y > < / b : P o i n t > < b : P o i n t > < b : _ x > 2 9 4 . 6 1 5 0 5 8 < / b : _ x > < b : _ y > 2 0 5 . 0 1 2 2 2 5 < / b : _ y > < / b : P o i n t > < b : P o i n t > < b : _ x > 2 9 6 . 6 1 5 0 5 8 < / b : _ x > < b : _ y > 2 0 7 . 0 1 2 2 2 5 < / b : _ y > < / b : P o i n t > < b : P o i n t > < b : _ x > 3 6 4 . 3 6 7 9 1 6 < / b : _ x > < b : _ y > 2 0 7 . 0 1 2 2 2 5 < / b : _ y > < / b : P o i n t > < b : P o i n t > < b : _ x > 3 6 6 . 3 6 7 9 1 6 < / b : _ x > < b : _ y > 2 0 9 . 0 1 2 2 2 5 < / b : _ y > < / b : P o i n t > < b : P o i n t > < b : _ x > 3 6 6 . 3 6 7 9 1 5 9 9 9 9 9 9 9 2 < / b : _ x > < b : _ y > 2 4 8 . 0 2 4 4 4 9 7 6 9 0 8 3 1 3 < / b : _ y > < / b : P o i n t > < / P o i n t s > < / a : V a l u e > < / a : K e y V a l u e O f D i a g r a m O b j e c t K e y a n y T y p e z b w N T n L X > < a : K e y V a l u e O f D i a g r a m O b j e c t K e y a n y T y p e z b w N T n L X > < a : K e y > < K e y > R e l a t i o n s h i p s \ & l t ; T a b l e s \ B r o k e r a g e _ S h e e t \ C o l u m n s \ A c c o u n t   E x e   I D & g t ; - & l t ; T a b l e s \ B u d g e t _ S h e e t \ C o l u m n s \ A c c o u n t   E x e   I D & g t ; < / K e y > < / a : K e y > < a : V a l u e   i : t y p e = " D i a g r a m D i s p l a y L i n k V i e w S t a t e " > < A u t o m a t i o n P r o p e r t y H e l p e r T e x t > E n d   p o i n t   1 :   ( 2 1 6 , 3 2 5 . 2 0 2 7 7 1 ) .   E n d   p o i n t   2 :   ( 2 6 0 . 3 6 7 9 1 5 8 6 7 2 1 9 , 3 3 9 . 0 2 4 4 5 )   < / A u t o m a t i o n P r o p e r t y H e l p e r T e x t > < L a y e d O u t > t r u e < / L a y e d O u t > < P o i n t s   x m l n s : b = " h t t p : / / s c h e m a s . d a t a c o n t r a c t . o r g / 2 0 0 4 / 0 7 / S y s t e m . W i n d o w s " > < b : P o i n t > < b : _ x > 2 1 6 . 0 0 0 0 0 0 0 0 0 0 0 0 0 6 < / b : _ x > < b : _ y > 3 2 5 . 2 0 2 7 7 1 < / b : _ y > < / b : P o i n t > < b : P o i n t > < b : _ x > 2 3 6 . 1 8 3 9 5 8 < / b : _ x > < b : _ y > 3 2 5 . 2 0 2 7 7 1 < / b : _ y > < / b : P o i n t > < b : P o i n t > < b : _ x > 2 3 8 . 1 8 3 9 5 8 < / b : _ x > < b : _ y > 3 2 7 . 2 0 2 7 7 1 < / b : _ y > < / b : P o i n t > < b : P o i n t > < b : _ x > 2 3 8 . 1 8 3 9 5 8 < / b : _ x > < b : _ y > 3 3 7 . 0 2 4 4 5 < / b : _ y > < / b : P o i n t > < b : P o i n t > < b : _ x > 2 4 0 . 1 8 3 9 5 8 < / b : _ x > < b : _ y > 3 3 9 . 0 2 4 4 5 < / b : _ y > < / b : P o i n t > < b : P o i n t > < b : _ x > 2 6 0 . 3 6 7 9 1 5 8 6 7 2 1 8 5 3 < / b : _ x > < b : _ y > 3 3 9 . 0 2 4 4 5 < / b : _ y > < / b : P o i n t > < / P o i n t s > < / a : V a l u e > < / a : K e y V a l u e O f D i a g r a m O b j e c t K e y a n y T y p e z b w N T n L X > < a : K e y V a l u e O f D i a g r a m O b j e c t K e y a n y T y p e z b w N T n L X > < a : K e y > < K e y > R e l a t i o n s h i p s \ & l t ; T a b l e s \ B r o k e r a g e _ S h e e t \ C o l u m n s \ A c c o u n t   E x e   I D & g t ; - & l t ; T a b l e s \ B u d g e t _ S h e e t \ C o l u m n s \ A c c o u n t   E x e   I D & g t ; \ F K < / K e y > < / a : K e y > < a : V a l u e   i : t y p e = " D i a g r a m D i s p l a y L i n k E n d p o i n t V i e w S t a t e " > < H e i g h t > 1 6 < / H e i g h t > < L a b e l L o c a t i o n   x m l n s : b = " h t t p : / / s c h e m a s . d a t a c o n t r a c t . o r g / 2 0 0 4 / 0 7 / S y s t e m . W i n d o w s " > < b : _ x > 2 0 0 . 0 0 0 0 0 0 0 0 0 0 0 0 0 6 < / b : _ x > < b : _ y > 3 1 7 . 2 0 2 7 7 1 < / b : _ y > < / L a b e l L o c a t i o n > < L o c a t i o n   x m l n s : b = " h t t p : / / s c h e m a s . d a t a c o n t r a c t . o r g / 2 0 0 4 / 0 7 / S y s t e m . W i n d o w s " > < b : _ x > 2 0 0 . 0 0 0 0 0 0 0 0 0 0 0 0 0 6 < / b : _ x > < b : _ y > 3 2 5 . 2 0 2 7 7 1 < / b : _ y > < / L o c a t i o n > < S h a p e R o t a t e A n g l e > 3 6 0 < / S h a p e R o t a t e A n g l e > < W i d t h > 1 6 < / W i d t h > < / a : V a l u e > < / a : K e y V a l u e O f D i a g r a m O b j e c t K e y a n y T y p e z b w N T n L X > < a : K e y V a l u e O f D i a g r a m O b j e c t K e y a n y T y p e z b w N T n L X > < a : K e y > < K e y > R e l a t i o n s h i p s \ & l t ; T a b l e s \ B r o k e r a g e _ S h e e t \ C o l u m n s \ A c c o u n t   E x e   I D & g t ; - & l t ; T a b l e s \ B u d g e t _ S h e e t \ C o l u m n s \ A c c o u n t   E x e   I D & g t ; \ P K < / K e y > < / a : K e y > < a : V a l u e   i : t y p e = " D i a g r a m D i s p l a y L i n k E n d p o i n t V i e w S t a t e " > < H e i g h t > 1 6 < / H e i g h t > < L a b e l L o c a t i o n   x m l n s : b = " h t t p : / / s c h e m a s . d a t a c o n t r a c t . o r g / 2 0 0 4 / 0 7 / S y s t e m . W i n d o w s " > < b : _ x > 2 6 0 . 3 6 7 9 1 5 8 6 7 2 1 8 5 3 < / b : _ x > < b : _ y > 3 3 1 . 0 2 4 4 5 < / b : _ y > < / L a b e l L o c a t i o n > < L o c a t i o n   x m l n s : b = " h t t p : / / s c h e m a s . d a t a c o n t r a c t . o r g / 2 0 0 4 / 0 7 / S y s t e m . W i n d o w s " > < b : _ x > 2 7 6 . 3 6 7 9 1 5 8 6 7 2 1 8 5 3 < / b : _ x > < b : _ y > 3 3 9 . 0 2 4 4 5 < / b : _ y > < / L o c a t i o n > < S h a p e R o t a t e A n g l e > 1 8 0 < / S h a p e R o t a t e A n g l e > < W i d t h > 1 6 < / W i d t h > < / a : V a l u e > < / a : K e y V a l u e O f D i a g r a m O b j e c t K e y a n y T y p e z b w N T n L X > < a : K e y V a l u e O f D i a g r a m O b j e c t K e y a n y T y p e z b w N T n L X > < a : K e y > < K e y > R e l a t i o n s h i p s \ & l t ; T a b l e s \ B r o k e r a g e _ S h e e t \ C o l u m n s \ A c c o u n t   E x e   I D & g t ; - & l t ; T a b l e s \ B u d g e t _ S h e e t \ C o l u m n s \ A c c o u n t   E x e   I D & g t ; \ C r o s s F i l t e r < / K e y > < / a : K e y > < a : V a l u e   i : t y p e = " D i a g r a m D i s p l a y L i n k C r o s s F i l t e r V i e w S t a t e " > < P o i n t s   x m l n s : b = " h t t p : / / s c h e m a s . d a t a c o n t r a c t . o r g / 2 0 0 4 / 0 7 / S y s t e m . W i n d o w s " > < b : P o i n t > < b : _ x > 2 1 6 . 0 0 0 0 0 0 0 0 0 0 0 0 0 6 < / b : _ x > < b : _ y > 3 2 5 . 2 0 2 7 7 1 < / b : _ y > < / b : P o i n t > < b : P o i n t > < b : _ x > 2 3 6 . 1 8 3 9 5 8 < / b : _ x > < b : _ y > 3 2 5 . 2 0 2 7 7 1 < / b : _ y > < / b : P o i n t > < b : P o i n t > < b : _ x > 2 3 8 . 1 8 3 9 5 8 < / b : _ x > < b : _ y > 3 2 7 . 2 0 2 7 7 1 < / b : _ y > < / b : P o i n t > < b : P o i n t > < b : _ x > 2 3 8 . 1 8 3 9 5 8 < / b : _ x > < b : _ y > 3 3 7 . 0 2 4 4 5 < / b : _ y > < / b : P o i n t > < b : P o i n t > < b : _ x > 2 4 0 . 1 8 3 9 5 8 < / b : _ x > < b : _ y > 3 3 9 . 0 2 4 4 5 < / b : _ y > < / b : P o i n t > < b : P o i n t > < b : _ x > 2 6 0 . 3 6 7 9 1 5 8 6 7 2 1 8 5 3 < / b : _ x > < b : _ y > 3 3 9 . 0 2 4 4 5 < / b : _ y > < / b : P o i n t > < / P o i n t s > < / a : V a l u e > < / a : K e y V a l u e O f D i a g r a m O b j e c t K e y a n y T y p e z b w N T n L X > < a : K e y V a l u e O f D i a g r a m O b j e c t K e y a n y T y p e z b w N T n L X > < a : K e y > < K e y > R e l a t i o n s h i p s \ & l t ; T a b l e s \ B r o k e r a g e _ S h e e t \ C o l u m n s \ I n c o m e _ c l a s s & g t ; - & l t ; T a b l e s \ I n c o m e _ c l a s s \ C o l u m n s \ I n c o m e _ c l a s s & g t ; < / K e y > < / a : K e y > < a : V a l u e   i : t y p e = " D i a g r a m D i s p l a y L i n k V i e w S t a t e " > < A u t o m a t i o n P r o p e r t y H e l p e r T e x t > E n d   p o i n t   1 :   ( 2 1 6 , 3 4 5 . 2 0 2 7 7 1 ) .   E n d   p o i n t   2 :   ( 1 0 5 6 . 1 2 4 7 9 6 1 2 6 9 7 , 3 1 7 . 8 4 1 1 0 2 )   < / A u t o m a t i o n P r o p e r t y H e l p e r T e x t > < L a y e d O u t > t r u e < / L a y e d O u t > < P o i n t s   x m l n s : b = " h t t p : / / s c h e m a s . d a t a c o n t r a c t . o r g / 2 0 0 4 / 0 7 / S y s t e m . W i n d o w s " > < b : P o i n t > < b : _ x > 2 1 6 . 0 0 0 0 0 0 0 0 0 0 0 0 0 6 < / b : _ x > < b : _ y > 3 4 5 . 2 0 2 7 7 1 < / b : _ y > < / b : P o i n t > < b : P o i n t > < b : _ x > 2 5 4 . 8 6 7 9 1 6 0 0 4 5 < / b : _ x > < b : _ y > 3 4 5 . 2 0 2 7 7 1 < / b : _ y > < / b : P o i n t > < b : P o i n t > < b : _ x > 2 5 6 . 8 6 7 9 1 6 0 0 4 5 < / b : _ x > < b : _ y > 3 4 7 . 2 0 2 7 7 1 < / b : _ y > < / b : P o i n t > < b : P o i n t > < b : _ x > 2 5 6 . 8 6 7 9 1 6 0 0 4 5 < / b : _ x > < b : _ y > 4 4 9 . 9 3 8 8 8 9 < / b : _ y > < / b : P o i n t > < b : P o i n t > < b : _ x > 2 5 8 . 8 6 7 9 1 6 0 0 4 5 < / b : _ x > < b : _ y > 4 5 1 . 9 3 8 8 8 9 < / b : _ y > < / b : P o i n t > < b : P o i n t > < b : _ x > 5 0 8 . 7 6 1 1 4 6 5 < / b : _ x > < b : _ y > 4 5 1 . 9 3 8 8 8 9 < / b : _ y > < / b : P o i n t > < b : P o i n t > < b : _ x > 5 1 0 . 7 6 1 1 4 6 5 < / b : _ x > < b : _ y > 4 4 9 . 9 3 8 8 8 9 < / b : _ y > < / b : P o i n t > < b : P o i n t > < b : _ x > 5 1 0 . 7 6 1 1 4 6 5 < / b : _ x > < b : _ y > 4 1 2 . 0 9 3 0 4 4 < / b : _ y > < / b : P o i n t > < b : P o i n t > < b : _ x > 5 1 2 . 7 6 1 1 4 6 5 < / b : _ x > < b : _ y > 4 1 0 . 0 9 3 0 4 4 < / b : _ y > < / b : P o i n t > < b : P o i n t > < b : _ x > 7 9 2 . 3 6 9 7 8 6 4 9 9 9 9 9 9 2 < / b : _ x > < b : _ y > 4 1 0 . 0 9 3 0 4 4 < / b : _ y > < / b : P o i n t > < b : P o i n t > < b : _ x > 7 9 4 . 3 6 9 7 8 6 4 9 9 9 9 9 9 2 < / b : _ x > < b : _ y > 4 1 2 . 0 9 3 0 4 4 < / b : _ y > < / b : P o i n t > < b : P o i n t > < b : _ x > 7 9 4 . 3 6 9 7 8 6 4 9 9 9 9 9 9 2 < / b : _ x > < b : _ y > 4 3 2 . 1 3 0 2 3 5 < / b : _ y > < / b : P o i n t > < b : P o i n t > < b : _ x > 7 9 6 . 3 6 9 7 8 6 4 9 9 9 9 9 9 2 < / b : _ x > < b : _ y > 4 3 4 . 1 3 0 2 3 5 < / b : _ y > < / b : P o i n t > < b : P o i n t > < b : _ x > 1 0 4 7 . 4 9 3 2 1 7 0 3 7 6 3 1 7 < / b : _ x > < b : _ y > 4 3 4 . 1 3 0 2 3 5 < / b : _ y > < / b : P o i n t > < b : P o i n t > < b : _ x > 1 0 4 9 . 4 9 3 2 1 7 0 3 7 6 3 1 7 < / b : _ x > < b : _ y > 4 3 2 . 1 3 0 2 3 5 < / b : _ y > < / b : P o i n t > < b : P o i n t > < b : _ x > 1 0 4 9 . 4 9 3 2 1 7 0 3 7 6 3 1 7 < / b : _ x > < b : _ y > 3 1 9 . 8 4 1 1 0 2 < / b : _ y > < / b : P o i n t > < b : P o i n t > < b : _ x > 1 0 5 1 . 4 9 3 2 1 7 0 3 7 6 3 1 7 < / b : _ x > < b : _ y > 3 1 7 . 8 4 1 1 0 2 < / b : _ y > < / b : P o i n t > < b : P o i n t > < b : _ x > 1 0 5 6 . 1 2 4 7 9 6 1 2 6 9 7 1 < / b : _ x > < b : _ y > 3 1 7 . 8 4 1 1 0 2 < / b : _ y > < / b : P o i n t > < / P o i n t s > < / a : V a l u e > < / a : K e y V a l u e O f D i a g r a m O b j e c t K e y a n y T y p e z b w N T n L X > < a : K e y V a l u e O f D i a g r a m O b j e c t K e y a n y T y p e z b w N T n L X > < a : K e y > < K e y > R e l a t i o n s h i p s \ & l t ; T a b l e s \ B r o k e r a g e _ S h e e t \ C o l u m n s \ I n c o m e _ c l a s s & g t ; - & l t ; T a b l e s \ I n c o m e _ c l a s s \ C o l u m n s \ I n c o m e _ c l a s s & g t ; \ F K < / K e y > < / a : K e y > < a : V a l u e   i : t y p e = " D i a g r a m D i s p l a y L i n k E n d p o i n t V i e w S t a t e " > < H e i g h t > 1 6 < / H e i g h t > < L a b e l L o c a t i o n   x m l n s : b = " h t t p : / / s c h e m a s . d a t a c o n t r a c t . o r g / 2 0 0 4 / 0 7 / S y s t e m . W i n d o w s " > < b : _ x > 2 0 0 . 0 0 0 0 0 0 0 0 0 0 0 0 0 6 < / b : _ x > < b : _ y > 3 3 7 . 2 0 2 7 7 1 < / b : _ y > < / L a b e l L o c a t i o n > < L o c a t i o n   x m l n s : b = " h t t p : / / s c h e m a s . d a t a c o n t r a c t . o r g / 2 0 0 4 / 0 7 / S y s t e m . W i n d o w s " > < b : _ x > 2 0 0 . 0 0 0 0 0 0 0 0 0 0 0 0 0 6 < / b : _ x > < b : _ y > 3 4 5 . 2 0 2 7 7 1 < / b : _ y > < / L o c a t i o n > < S h a p e R o t a t e A n g l e > 3 6 0 < / S h a p e R o t a t e A n g l e > < W i d t h > 1 6 < / W i d t h > < / a : V a l u e > < / a : K e y V a l u e O f D i a g r a m O b j e c t K e y a n y T y p e z b w N T n L X > < a : K e y V a l u e O f D i a g r a m O b j e c t K e y a n y T y p e z b w N T n L X > < a : K e y > < K e y > R e l a t i o n s h i p s \ & l t ; T a b l e s \ B r o k e r a g e _ S h e e t \ C o l u m n s \ I n c o m e _ c l a s s & g t ; - & l t ; T a b l e s \ I n c o m e _ c l a s s \ C o l u m n s \ I n c o m e _ c l a s s & g t ; \ P K < / K e y > < / a : K e y > < a : V a l u e   i : t y p e = " D i a g r a m D i s p l a y L i n k E n d p o i n t V i e w S t a t e " > < H e i g h t > 1 6 < / H e i g h t > < L a b e l L o c a t i o n   x m l n s : b = " h t t p : / / s c h e m a s . d a t a c o n t r a c t . o r g / 2 0 0 4 / 0 7 / S y s t e m . W i n d o w s " > < b : _ x > 1 0 5 6 . 1 2 4 7 9 6 1 2 6 9 7 1 < / b : _ x > < b : _ y > 3 0 9 . 8 4 1 1 0 2 < / b : _ y > < / L a b e l L o c a t i o n > < L o c a t i o n   x m l n s : b = " h t t p : / / s c h e m a s . d a t a c o n t r a c t . o r g / 2 0 0 4 / 0 7 / S y s t e m . W i n d o w s " > < b : _ x > 1 0 7 2 . 1 2 4 7 9 6 1 2 6 9 7 1 < / b : _ x > < b : _ y > 3 1 7 . 8 4 1 1 0 2 < / b : _ y > < / L o c a t i o n > < S h a p e R o t a t e A n g l e > 1 8 0 < / S h a p e R o t a t e A n g l e > < W i d t h > 1 6 < / W i d t h > < / a : V a l u e > < / a : K e y V a l u e O f D i a g r a m O b j e c t K e y a n y T y p e z b w N T n L X > < a : K e y V a l u e O f D i a g r a m O b j e c t K e y a n y T y p e z b w N T n L X > < a : K e y > < K e y > R e l a t i o n s h i p s \ & l t ; T a b l e s \ B r o k e r a g e _ S h e e t \ C o l u m n s \ I n c o m e _ c l a s s & g t ; - & l t ; T a b l e s \ I n c o m e _ c l a s s \ C o l u m n s \ I n c o m e _ c l a s s & g t ; \ C r o s s F i l t e r < / K e y > < / a : K e y > < a : V a l u e   i : t y p e = " D i a g r a m D i s p l a y L i n k C r o s s F i l t e r V i e w S t a t e " > < P o i n t s   x m l n s : b = " h t t p : / / s c h e m a s . d a t a c o n t r a c t . o r g / 2 0 0 4 / 0 7 / S y s t e m . W i n d o w s " > < b : P o i n t > < b : _ x > 2 1 6 . 0 0 0 0 0 0 0 0 0 0 0 0 0 6 < / b : _ x > < b : _ y > 3 4 5 . 2 0 2 7 7 1 < / b : _ y > < / b : P o i n t > < b : P o i n t > < b : _ x > 2 5 4 . 8 6 7 9 1 6 0 0 4 5 < / b : _ x > < b : _ y > 3 4 5 . 2 0 2 7 7 1 < / b : _ y > < / b : P o i n t > < b : P o i n t > < b : _ x > 2 5 6 . 8 6 7 9 1 6 0 0 4 5 < / b : _ x > < b : _ y > 3 4 7 . 2 0 2 7 7 1 < / b : _ y > < / b : P o i n t > < b : P o i n t > < b : _ x > 2 5 6 . 8 6 7 9 1 6 0 0 4 5 < / b : _ x > < b : _ y > 4 4 9 . 9 3 8 8 8 9 < / b : _ y > < / b : P o i n t > < b : P o i n t > < b : _ x > 2 5 8 . 8 6 7 9 1 6 0 0 4 5 < / b : _ x > < b : _ y > 4 5 1 . 9 3 8 8 8 9 < / b : _ y > < / b : P o i n t > < b : P o i n t > < b : _ x > 5 0 8 . 7 6 1 1 4 6 5 < / b : _ x > < b : _ y > 4 5 1 . 9 3 8 8 8 9 < / b : _ y > < / b : P o i n t > < b : P o i n t > < b : _ x > 5 1 0 . 7 6 1 1 4 6 5 < / b : _ x > < b : _ y > 4 4 9 . 9 3 8 8 8 9 < / b : _ y > < / b : P o i n t > < b : P o i n t > < b : _ x > 5 1 0 . 7 6 1 1 4 6 5 < / b : _ x > < b : _ y > 4 1 2 . 0 9 3 0 4 4 < / b : _ y > < / b : P o i n t > < b : P o i n t > < b : _ x > 5 1 2 . 7 6 1 1 4 6 5 < / b : _ x > < b : _ y > 4 1 0 . 0 9 3 0 4 4 < / b : _ y > < / b : P o i n t > < b : P o i n t > < b : _ x > 7 9 2 . 3 6 9 7 8 6 4 9 9 9 9 9 9 2 < / b : _ x > < b : _ y > 4 1 0 . 0 9 3 0 4 4 < / b : _ y > < / b : P o i n t > < b : P o i n t > < b : _ x > 7 9 4 . 3 6 9 7 8 6 4 9 9 9 9 9 9 2 < / b : _ x > < b : _ y > 4 1 2 . 0 9 3 0 4 4 < / b : _ y > < / b : P o i n t > < b : P o i n t > < b : _ x > 7 9 4 . 3 6 9 7 8 6 4 9 9 9 9 9 9 2 < / b : _ x > < b : _ y > 4 3 2 . 1 3 0 2 3 5 < / b : _ y > < / b : P o i n t > < b : P o i n t > < b : _ x > 7 9 6 . 3 6 9 7 8 6 4 9 9 9 9 9 9 2 < / b : _ x > < b : _ y > 4 3 4 . 1 3 0 2 3 5 < / b : _ y > < / b : P o i n t > < b : P o i n t > < b : _ x > 1 0 4 7 . 4 9 3 2 1 7 0 3 7 6 3 1 7 < / b : _ x > < b : _ y > 4 3 4 . 1 3 0 2 3 5 < / b : _ y > < / b : P o i n t > < b : P o i n t > < b : _ x > 1 0 4 9 . 4 9 3 2 1 7 0 3 7 6 3 1 7 < / b : _ x > < b : _ y > 4 3 2 . 1 3 0 2 3 5 < / b : _ y > < / b : P o i n t > < b : P o i n t > < b : _ x > 1 0 4 9 . 4 9 3 2 1 7 0 3 7 6 3 1 7 < / b : _ x > < b : _ y > 3 1 9 . 8 4 1 1 0 2 < / b : _ y > < / b : P o i n t > < b : P o i n t > < b : _ x > 1 0 5 1 . 4 9 3 2 1 7 0 3 7 6 3 1 7 < / b : _ x > < b : _ y > 3 1 7 . 8 4 1 1 0 2 < / b : _ y > < / b : P o i n t > < b : P o i n t > < b : _ x > 1 0 5 6 . 1 2 4 7 9 6 1 2 6 9 7 1 < / b : _ x > < b : _ y > 3 1 7 . 8 4 1 1 0 2 < / b : _ y > < / b : P o i n t > < / P o i n t s > < / a : V a l u e > < / a : K e y V a l u e O f D i a g r a m O b j e c t K e y a n y T y p e z b w N T n L X > < a : K e y V a l u e O f D i a g r a m O b j e c t K e y a n y T y p e z b w N T n L X > < a : K e y > < K e y > R e l a t i o n s h i p s \ & l t ; T a b l e s \ F e e s \ C o l u m n s \ A c c o u n t   E x e   I D & g t ; - & l t ; T a b l e s \ B u d g e t _ S h e e t \ C o l u m n s \ A c c o u n t   E x e   I D & g t ; < / K e y > < / a : K e y > < a : V a l u e   i : t y p e = " D i a g r a m D i s p l a y L i n k V i e w S t a t e " > < A u t o m a t i o n P r o p e r t y H e l p e r T e x t > E n d   p o i n t   1 :   ( 2 8 7 . 3 1 6 3 4 2 , 5 0 9 . 6 8 2 2 0 4 7 9 4 3 1 5 ) .   E n d   p o i n t   2 :   ( 3 6 6 . 3 6 7 9 1 6 , 4 3 0 . 0 2 4 4 4 9 7 6 9 0 8 3 )   < / A u t o m a t i o n P r o p e r t y H e l p e r T e x t > < L a y e d O u t > t r u e < / L a y e d O u t > < P o i n t s   x m l n s : b = " h t t p : / / s c h e m a s . d a t a c o n t r a c t . o r g / 2 0 0 4 / 0 7 / S y s t e m . W i n d o w s " > < b : P o i n t > < b : _ x > 2 8 7 . 3 1 6 3 4 2 < / b : _ x > < b : _ y > 5 0 9 . 6 8 2 2 0 4 7 9 4 3 1 4 8 8 < / b : _ y > < / b : P o i n t > < b : P o i n t > < b : _ x > 2 8 7 . 3 1 6 3 4 2 < / b : _ x > < b : _ y > 4 4 8 . 9 3 8 8 8 9 < / b : _ y > < / b : P o i n t > < b : P o i n t > < b : _ x > 2 8 9 . 3 1 6 3 4 2 < / b : _ x > < b : _ y > 4 4 6 . 9 3 8 8 8 9 < / b : _ y > < / b : P o i n t > < b : P o i n t > < b : _ x > 3 6 4 . 3 6 7 9 1 6 < / b : _ x > < b : _ y > 4 4 6 . 9 3 8 8 8 9 < / b : _ y > < / b : P o i n t > < b : P o i n t > < b : _ x > 3 6 6 . 3 6 7 9 1 6 < / b : _ x > < b : _ y > 4 4 4 . 9 3 8 8 8 9 < / b : _ y > < / b : P o i n t > < b : P o i n t > < b : _ x > 3 6 6 . 3 6 7 9 1 6 0 0 0 0 0 0 0 4 < / b : _ x > < b : _ y > 4 3 0 . 0 2 4 4 4 9 7 6 9 0 8 3 2 2 < / b : _ y > < / b : P o i n t > < / P o i n t s > < / a : V a l u e > < / a : K e y V a l u e O f D i a g r a m O b j e c t K e y a n y T y p e z b w N T n L X > < a : K e y V a l u e O f D i a g r a m O b j e c t K e y a n y T y p e z b w N T n L X > < a : K e y > < K e y > R e l a t i o n s h i p s \ & l t ; T a b l e s \ F e e s \ C o l u m n s \ A c c o u n t   E x e   I D & g t ; - & l t ; T a b l e s \ B u d g e t _ S h e e t \ C o l u m n s \ A c c o u n t   E x e   I D & g t ; \ F K < / K e y > < / a : K e y > < a : V a l u e   i : t y p e = " D i a g r a m D i s p l a y L i n k E n d p o i n t V i e w S t a t e " > < H e i g h t > 1 6 < / H e i g h t > < L a b e l L o c a t i o n   x m l n s : b = " h t t p : / / s c h e m a s . d a t a c o n t r a c t . o r g / 2 0 0 4 / 0 7 / S y s t e m . W i n d o w s " > < b : _ x > 2 7 9 . 3 1 6 3 4 2 < / b : _ x > < b : _ y > 5 0 9 . 6 8 2 2 0 4 7 9 4 3 1 4 8 8 < / b : _ y > < / L a b e l L o c a t i o n > < L o c a t i o n   x m l n s : b = " h t t p : / / s c h e m a s . d a t a c o n t r a c t . o r g / 2 0 0 4 / 0 7 / S y s t e m . W i n d o w s " > < b : _ x > 2 8 7 . 3 1 6 3 4 2 < / b : _ x > < b : _ y > 5 2 5 . 6 8 2 2 0 4 7 9 4 3 1 4 8 8 < / b : _ y > < / L o c a t i o n > < S h a p e R o t a t e A n g l e > 2 7 0 < / S h a p e R o t a t e A n g l e > < W i d t h > 1 6 < / W i d t h > < / a : V a l u e > < / a : K e y V a l u e O f D i a g r a m O b j e c t K e y a n y T y p e z b w N T n L X > < a : K e y V a l u e O f D i a g r a m O b j e c t K e y a n y T y p e z b w N T n L X > < a : K e y > < K e y > R e l a t i o n s h i p s \ & l t ; T a b l e s \ F e e s \ C o l u m n s \ A c c o u n t   E x e   I D & g t ; - & l t ; T a b l e s \ B u d g e t _ S h e e t \ C o l u m n s \ A c c o u n t   E x e   I D & g t ; \ P K < / K e y > < / a : K e y > < a : V a l u e   i : t y p e = " D i a g r a m D i s p l a y L i n k E n d p o i n t V i e w S t a t e " > < H e i g h t > 1 6 < / H e i g h t > < L a b e l L o c a t i o n   x m l n s : b = " h t t p : / / s c h e m a s . d a t a c o n t r a c t . o r g / 2 0 0 4 / 0 7 / S y s t e m . W i n d o w s " > < b : _ x > 3 5 8 . 3 6 7 9 1 6 0 0 0 0 0 0 0 4 < / b : _ x > < b : _ y > 4 1 4 . 0 2 4 4 4 9 7 6 9 0 8 3 2 2 < / b : _ y > < / L a b e l L o c a t i o n > < L o c a t i o n   x m l n s : b = " h t t p : / / s c h e m a s . d a t a c o n t r a c t . o r g / 2 0 0 4 / 0 7 / S y s t e m . W i n d o w s " > < b : _ x > 3 6 6 . 3 6 7 9 1 6 0 0 0 0 0 0 0 4 < / b : _ x > < b : _ y > 4 1 4 . 0 2 4 4 4 9 7 6 9 0 8 3 2 2 < / b : _ y > < / L o c a t i o n > < S h a p e R o t a t e A n g l e > 9 0 < / S h a p e R o t a t e A n g l e > < W i d t h > 1 6 < / W i d t h > < / a : V a l u e > < / a : K e y V a l u e O f D i a g r a m O b j e c t K e y a n y T y p e z b w N T n L X > < a : K e y V a l u e O f D i a g r a m O b j e c t K e y a n y T y p e z b w N T n L X > < a : K e y > < K e y > R e l a t i o n s h i p s \ & l t ; T a b l e s \ F e e s \ C o l u m n s \ A c c o u n t   E x e   I D & g t ; - & l t ; T a b l e s \ B u d g e t _ S h e e t \ C o l u m n s \ A c c o u n t   E x e   I D & g t ; \ C r o s s F i l t e r < / K e y > < / a : K e y > < a : V a l u e   i : t y p e = " D i a g r a m D i s p l a y L i n k C r o s s F i l t e r V i e w S t a t e " > < P o i n t s   x m l n s : b = " h t t p : / / s c h e m a s . d a t a c o n t r a c t . o r g / 2 0 0 4 / 0 7 / S y s t e m . W i n d o w s " > < b : P o i n t > < b : _ x > 2 8 7 . 3 1 6 3 4 2 < / b : _ x > < b : _ y > 5 0 9 . 6 8 2 2 0 4 7 9 4 3 1 4 8 8 < / b : _ y > < / b : P o i n t > < b : P o i n t > < b : _ x > 2 8 7 . 3 1 6 3 4 2 < / b : _ x > < b : _ y > 4 4 8 . 9 3 8 8 8 9 < / b : _ y > < / b : P o i n t > < b : P o i n t > < b : _ x > 2 8 9 . 3 1 6 3 4 2 < / b : _ x > < b : _ y > 4 4 6 . 9 3 8 8 8 9 < / b : _ y > < / b : P o i n t > < b : P o i n t > < b : _ x > 3 6 4 . 3 6 7 9 1 6 < / b : _ x > < b : _ y > 4 4 6 . 9 3 8 8 8 9 < / b : _ y > < / b : P o i n t > < b : P o i n t > < b : _ x > 3 6 6 . 3 6 7 9 1 6 < / b : _ x > < b : _ y > 4 4 4 . 9 3 8 8 8 9 < / b : _ y > < / b : P o i n t > < b : P o i n t > < b : _ x > 3 6 6 . 3 6 7 9 1 6 0 0 0 0 0 0 0 4 < / b : _ x > < b : _ y > 4 3 0 . 0 2 4 4 4 9 7 6 9 0 8 3 2 2 < / b : _ y > < / b : P o i n t > < / P o i n t s > < / a : V a l u e > < / a : K e y V a l u e O f D i a g r a m O b j e c t K e y a n y T y p e z b w N T n L X > < a : K e y V a l u e O f D i a g r a m O b j e c t K e y a n y T y p e z b w N T n L X > < a : K e y > < K e y > R e l a t i o n s h i p s \ & l t ; T a b l e s \ F e e s \ C o l u m n s \ I n c o m e _ c l a s s & g t ; - & l t ; T a b l e s \ I n c o m e _ c l a s s \ C o l u m n s \ I n c o m e _ c l a s s & g t ; < / K e y > < / a : K e y > < a : V a l u e   i : t y p e = " D i a g r a m D i s p l a y L i n k V i e w S t a t e " > < A u t o m a t i o n P r o p e r t y H e l p e r T e x t > E n d   p o i n t   1 :   ( 4 0 3 . 3 1 6 3 4 1 8 3 4 0 4 6 , 6 0 6 . 5 9 3 0 4 4 ) .   E n d   p o i n t   2 :   ( 1 0 5 4 . 7 5 6 3 7 4 9 3 2 3 7 , 3 5 9 . 8 4 1 1 0 2 )   < / A u t o m a t i o n P r o p e r t y H e l p e r T e x t > < L a y e d O u t > t r u e < / L a y e d O u t > < P o i n t s   x m l n s : b = " h t t p : / / s c h e m a s . d a t a c o n t r a c t . o r g / 2 0 0 4 / 0 7 / S y s t e m . W i n d o w s " > < b : P o i n t > < b : _ x > 4 0 3 . 3 1 6 3 4 1 8 3 4 0 4 6 2 8 < / b : _ x > < b : _ y > 6 0 6 . 5 9 3 0 4 4 < / b : _ y > < / b : P o i n t > < b : P o i n t > < b : _ x > 1 0 5 2 . 7 5 6 3 7 4 9 3 2 3 6 8 3 < / b : _ x > < b : _ y > 6 0 6 . 5 9 3 0 4 4 < / b : _ y > < / b : P o i n t > < b : P o i n t > < b : _ x > 1 0 5 4 . 7 5 6 3 7 4 9 3 2 3 6 8 3 < / b : _ x > < b : _ y > 6 0 4 . 5 9 3 0 4 4 < / b : _ y > < / b : P o i n t > < b : P o i n t > < b : _ x > 1 0 5 4 . 7 5 6 3 7 4 9 3 2 3 6 8 3 < / b : _ x > < b : _ y > 3 5 9 . 8 4 1 1 0 2 < / b : _ y > < / b : P o i n t > < / P o i n t s > < / a : V a l u e > < / a : K e y V a l u e O f D i a g r a m O b j e c t K e y a n y T y p e z b w N T n L X > < a : K e y V a l u e O f D i a g r a m O b j e c t K e y a n y T y p e z b w N T n L X > < a : K e y > < K e y > R e l a t i o n s h i p s \ & l t ; T a b l e s \ F e e s \ C o l u m n s \ I n c o m e _ c l a s s & g t ; - & l t ; T a b l e s \ I n c o m e _ c l a s s \ C o l u m n s \ I n c o m e _ c l a s s & g t ; \ F K < / K e y > < / a : K e y > < a : V a l u e   i : t y p e = " D i a g r a m D i s p l a y L i n k E n d p o i n t V i e w S t a t e " > < H e i g h t > 1 6 < / H e i g h t > < L a b e l L o c a t i o n   x m l n s : b = " h t t p : / / s c h e m a s . d a t a c o n t r a c t . o r g / 2 0 0 4 / 0 7 / S y s t e m . W i n d o w s " > < b : _ x > 3 8 7 . 3 1 6 3 4 1 8 3 4 0 4 6 2 8 < / b : _ x > < b : _ y > 5 9 8 . 5 9 3 0 4 4 < / b : _ y > < / L a b e l L o c a t i o n > < L o c a t i o n   x m l n s : b = " h t t p : / / s c h e m a s . d a t a c o n t r a c t . o r g / 2 0 0 4 / 0 7 / S y s t e m . W i n d o w s " > < b : _ x > 3 8 7 . 3 1 6 3 4 1 8 3 4 0 4 6 2 3 < / b : _ x > < b : _ y > 6 0 6 . 5 9 3 0 4 4 < / b : _ y > < / L o c a t i o n > < S h a p e R o t a t e A n g l e > 3 6 0 < / S h a p e R o t a t e A n g l e > < W i d t h > 1 6 < / W i d t h > < / a : V a l u e > < / a : K e y V a l u e O f D i a g r a m O b j e c t K e y a n y T y p e z b w N T n L X > < a : K e y V a l u e O f D i a g r a m O b j e c t K e y a n y T y p e z b w N T n L X > < a : K e y > < K e y > R e l a t i o n s h i p s \ & l t ; T a b l e s \ F e e s \ C o l u m n s \ I n c o m e _ c l a s s & g t ; - & l t ; T a b l e s \ I n c o m e _ c l a s s \ C o l u m n s \ I n c o m e _ c l a s s & g t ; \ P K < / K e y > < / a : K e y > < a : V a l u e   i : t y p e = " D i a g r a m D i s p l a y L i n k E n d p o i n t V i e w S t a t e " > < H e i g h t > 1 6 < / H e i g h t > < L a b e l L o c a t i o n   x m l n s : b = " h t t p : / / s c h e m a s . d a t a c o n t r a c t . o r g / 2 0 0 4 / 0 7 / S y s t e m . W i n d o w s " > < b : _ x > 1 0 5 4 . 7 5 6 3 7 4 9 3 2 3 6 8 3 < / b : _ x > < b : _ y > 3 5 1 . 8 4 1 1 0 2 < / b : _ y > < / L a b e l L o c a t i o n > < L o c a t i o n   x m l n s : b = " h t t p : / / s c h e m a s . d a t a c o n t r a c t . o r g / 2 0 0 4 / 0 7 / S y s t e m . W i n d o w s " > < b : _ x > 1 0 7 2 . 1 2 4 7 9 6 1 2 6 9 7 0 8 < / b : _ x > < b : _ y > 3 5 7 . 8 4 1 1 0 2 < / b : _ y > < / L o c a t i o n > < S h a p e R o t a t e A n g l e > 1 7 3 . 4 3 1 2 3 5 9 3 1 4 0 3 2 2 < / S h a p e R o t a t e A n g l e > < W i d t h > 1 6 < / W i d t h > < / a : V a l u e > < / a : K e y V a l u e O f D i a g r a m O b j e c t K e y a n y T y p e z b w N T n L X > < a : K e y V a l u e O f D i a g r a m O b j e c t K e y a n y T y p e z b w N T n L X > < a : K e y > < K e y > R e l a t i o n s h i p s \ & l t ; T a b l e s \ F e e s \ C o l u m n s \ I n c o m e _ c l a s s & g t ; - & l t ; T a b l e s \ I n c o m e _ c l a s s \ C o l u m n s \ I n c o m e _ c l a s s & g t ; \ C r o s s F i l t e r < / K e y > < / a : K e y > < a : V a l u e   i : t y p e = " D i a g r a m D i s p l a y L i n k C r o s s F i l t e r V i e w S t a t e " > < P o i n t s   x m l n s : b = " h t t p : / / s c h e m a s . d a t a c o n t r a c t . o r g / 2 0 0 4 / 0 7 / S y s t e m . W i n d o w s " > < b : P o i n t > < b : _ x > 4 0 3 . 3 1 6 3 4 1 8 3 4 0 4 6 2 8 < / b : _ x > < b : _ y > 6 0 6 . 5 9 3 0 4 4 < / b : _ y > < / b : P o i n t > < b : P o i n t > < b : _ x > 1 0 5 2 . 7 5 6 3 7 4 9 3 2 3 6 8 3 < / b : _ x > < b : _ y > 6 0 6 . 5 9 3 0 4 4 < / b : _ y > < / b : P o i n t > < b : P o i n t > < b : _ x > 1 0 5 4 . 7 5 6 3 7 4 9 3 2 3 6 8 3 < / b : _ x > < b : _ y > 6 0 4 . 5 9 3 0 4 4 < / b : _ y > < / b : P o i n t > < b : P o i n t > < b : _ x > 1 0 5 4 . 7 5 6 3 7 4 9 3 2 3 6 8 3 < / b : _ x > < b : _ y > 3 5 9 . 8 4 1 1 0 2 < / b : _ y > < / b : P o i n t > < / P o i n t s > < / a : V a l u e > < / a : K e y V a l u e O f D i a g r a m O b j e c t K e y a n y T y p e z b w N T n L X > < / V i e w S t a t e s > < / D i a g r a m M a n a g e r . S e r i a l i z a b l e D i a g r a m > < / A r r a y O f D i a g r a m M a n a g e r . S e r i a l i z a b l e D i a g r a m > ] ] > < / C u s t o m C o n t e n t > < / G e m i n i > 
</file>

<file path=customXml/item27.xml>��< ? x m l   v e r s i o n = " 1 . 0 "   e n c o d i n g = " U T F - 1 6 " ? > < G e m i n i   x m l n s = " h t t p : / / g e m i n i / p i v o t c u s t o m i z a t i o n / T a b l e X M L _ O p p o r t u n i t y _ S h e e t _ d 0 3 3 d b 6 4 - b 0 8 e - 4 1 8 b - 8 f 9 b - b 6 2 d 7 8 7 1 a d f 4 " > < 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 1 9 0 < / i n t > < / v a l u e > < / i t e m > < i t e m > < k e y > < s t r i n g > O p p o r t u n i t y _ i d < / s t r i n g > < / k e y > < v a l u e > < i n t > 1 6 1 < / i n t > < / v a l u e > < / i t e m > < i t e m > < k e y > < s t r i n g > A c c o u n t   E x e   I D < / s t r i n g > < / k e y > < v a l u e > < i n t > 1 5 7 < / i n t > < / v a l u e > < / i t e m > < i t e m > < k e y > < s t r i n g > A c c o u n t   E x e c u t i v e < / s t r i n g > < / k e y > < v a l u e > < i n t > 1 8 2 < / i n t > < / v a l u e > < / i t e m > < i t e m > < k e y > < s t r i n g > P r e m i u m _ a m o u n t < / s t r i n g > < / k e y > < v a l u e > < i n t > 1 8 2 < / i n t > < / v a l u e > < / i t e m > < i t e m > < k e y > < s t r i n g > R e v e n u e _ a m o u n t < / s t r i n g > < / k e y > < v a l u e > < i n t > 1 7 8 < / i n t > < / v a l u e > < / i t e m > < i t e m > < k e y > < s t r i n g > C l o s i n g _ d a t e < / s t r i n g > < / k e y > < v a l u e > < i n t > 1 4 1 < / i n t > < / v a l u e > < / i t e m > < i t e m > < k e y > < s t r i n g > S t a g e < / s t r i n g > < / k e y > < v a l u e > < i n t > 1 6 0 < / i n t > < / v a l u e > < / i t e m > < i t e m > < k e y > < s t r i n g > B r a n c h < / s t r i n g > < / k e y > < v a l u e > < i n t > 9 7 < / i n t > < / v a l u e > < / i t e m > < i t e m > < k e y > < s t r i n g > S p e c i a l t y < / s t r i n g > < / k e y > < v a l u e > < i n t > 1 1 1 < / i n t > < / v a l u e > < / i t e m > < i t e m > < k e y > < s t r i n g > P r o d u c t _ g r o u p < / s t r i n g > < / k e y > < v a l u e > < i n t > 1 5 9 < / i n t > < / v a l u e > < / i t e m > < i t e m > < k e y > < s t r i n g > P r o d u c t _ s u b _ g r o u p < / s t r i n g > < / k e y > < v a l u e > < i n t > 1 9 6 < / i n t > < / v a l u e > < / i t e m > < i t e m > < k e y > < s t r i n g > R i s k _ d e t a i l s < / s t r i n g > < / k e y > < v a l u e > < i n t > 1 3 3 < / 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 2 0 2 4 - 1 0 - 0 3 T 2 0 : 4 3 : 4 5 . 4 4 6 1 2 5 7 + 0 5 : 3 0 < / L a s t P r o c e s s e d T i m e > < / D a t a M o d e l i n g S a n d b o x . S e r i a l i z e d S a n d b o x E r r o r C a c h e > ] ] > < / C u s t o m C o n t e n t > < / G e m i n i > 
</file>

<file path=customXml/item29.xml>��< ? x m l   v e r s i o n = " 1 . 0 "   e n c o d i n g = " U T F - 1 6 " ? > < G e m i n i   x m l n s = " h t t p : / / g e m i n i / p i v o t c u s t o m i z a t i o n / T a b l e X M L _ I n v o i c e _ S h e e t _ d e 3 f 8 2 b 5 - f 9 f d - 4 3 c 4 - 8 e 8 5 - 4 b 7 a 2 6 8 2 c 8 a f " > < 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 1 6 9 < / i n t > < / v a l u e > < / i t e m > < i t e m > < k e y > < s t r i n g > I n v o i c e _ d a t e < / s t r i n g > < / k e y > < v a l u e > < i n t > 1 4 2 < / i n t > < / v a l u e > < / i t e m > < i t e m > < k e y > < s t r i n g > R e v e n u e _ t r a n s a c t i o n _ t y p e < / s t r i n g > < / k e y > < v a l u e > < i n t > 2 4 9 < / i n t > < / v a l u e > < / i t e m > < i t e m > < k e y > < s t r i n g > B r a n c h _ n a m e < / s t r i n g > < / k e y > < v a l u e > < i n t > 1 4 9 < / i n t > < / v a l u e > < / i t e m > < i t e m > < k e y > < s t r i n g > S o l u t i o n _ g r o u p < / s t r i n g > < / k e y > < v a l u e > < i n t > 1 6 2 < / i n t > < / v a l u e > < / i t e m > < i t e m > < k e y > < s t r i n g > A c c o u n t   E x e   I D < / s t r i n g > < / k e y > < v a l u e > < i n t > 1 5 7 < / i n t > < / v a l u e > < / i t e m > < i t e m > < k e y > < s t r i n g > A c c o u n t   E x e c u t i v e < / s t r i n g > < / k e y > < v a l u e > < i n t > 1 8 2 < / i n t > < / v a l u e > < / i t e m > < i t e m > < k e y > < s t r i n g > I n c o m e _ c l a s s < / s t r i n g > < / k e y > < v a l u e > < i n t > 1 4 7 < / i n t > < / v a l u e > < / i t e m > < i t e m > < k e y > < s t r i n g > C l i e n t _ n a m e < / s t r i n g > < / k e y > < v a l u e > < i n t > 1 3 8 < / i n t > < / v a l u e > < / i t e m > < i t e m > < k e y > < s t r i n g > P o l i c y _ n u m b e r < / s t r i n g > < / k e y > < v a l u e > < i n t > 1 5 8 < / i n t > < / v a l u e > < / i t e m > < i t e m > < k e y > < s t r i n g > A m o u n t < / s t r i n g > < / k e y > < v a l u e > < i n t > 1 0 5 < / i n t > < / v a l u e > < / i t e m > < i t e m > < k e y > < s t r i n g > I n c o m e _ d u e _ d a t e < / s t r i n g > < / k e y > < v a l u e > < i n t > 1 8 2 < / 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O p p o r t u n i t y _ S h e e t _ d 0 3 3 d b 6 4 - b 0 8 e - 4 1 8 b - 8 f 9 b - b 6 2 d 7 8 7 1 a d f 4 ] ] > < / C u s t o m C o n t e n t > < / G e m i n i > 
</file>

<file path=customXml/item30.xml>��< ? x m l   v e r s i o n = " 1 . 0 "   e n c o d i n g = " U T F - 1 6 " ? > < G e m i n i   x m l n s = " h t t p : / / g e m i n i / p i v o t c u s t o m i z a t i o n / T a b l e X M L _ A c n t _ i d _ r e f e r e n c e _ 7 8 7 e c 9 6 0 - 0 5 e 3 - 4 2 5 b - b 7 5 5 - f 4 5 6 f 0 2 2 d 2 7 9 " > < 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 1 5 7 < / i n t > < / v a l u e > < / i t e m > < i t e m > < k e y > < s t r i n g > E m p l o y e e   N a m e < / s t r i n g > < / k e y > < v a l u e > < i n t > 1 6 7 < / i n t > < / v a l u e > < / i t e m > < / C o l u m n W i d t h s > < C o l u m n D i s p l a y I n d e x > < i t e m > < k e y > < s t r i n g > A c c o u n t   E x e   I D < / s t r i n g > < / k e y > < v a l u e > < i n t > 0 < / i n t > < / v a l u e > < / i t e m > < i t e m > < k e y > < s t r i n g > E m p l o y e e   N a m e < / s t r i n g > < / k e y > < v a l u e > < i n t > 1 < / 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9 f 0 8 3 6 7 9 - e 7 2 2 - 4 7 b c - 8 6 1 7 - b 3 6 b 5 e e f 5 d f f " > < C u s t o m C o n t e n t > < ! [ C D A T A [ < ? x m l   v e r s i o n = " 1 . 0 "   e n c o d i n g = " u t f - 1 6 " ? > < S e t t i n g s > < C a l c u l a t e d F i e l d s > < i t e m > < M e a s u r e N a m e > A c h i v e d _ a m o u n t < / M e a s u r e N a m e > < D i s p l a y N a m e > A c h i v e d _ a m o u n t < / D i s p l a y N a m e > < V i s i b l e > F a l s e < / V i s i b l e > < / i t e m > < i t e m > < M e a s u r e N a m e > I n v o i c e _ a m o u n t < / M e a s u r e N a m e > < D i s p l a y N a m e > I n v o i c e _ a m o u n t < / D i s p l a y N a m e > < V i s i b l e > F a l s e < / V i s i b l e > < / i t e m > < / C a l c u l a t e d F i e l d s > < S A H o s t H a s h > 0 < / S A H o s t H a s h > < G e m i n i F i e l d L i s t V i s i b l e > T r u e < / G e m i n i F i e l d L i s t V i s i b l e > < / S e t t i n g s > ] ] > < / C u s t o m C o n t e n t > < / G e m i n i > 
</file>

<file path=customXml/item3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 B u d g e t _ S h e e t _ e 5 7 0 d 0 e e - 2 9 c 5 - 4 a a 6 - 8 2 8 1 - 8 d c 9 5 5 b 3 4 1 6 c < / K e y > < V a l u e   x m l n s : a = " h t t p : / / s c h e m a s . d a t a c o n t r a c t . o r g / 2 0 0 4 / 0 7 / M i c r o s o f t . A n a l y s i s S e r v i c e s . C o m m o n " > < a : H a s F o c u s > t r u e < / a : H a s F o c u s > < a : S i z e A t D p i 9 6 > 1 3 0 < / a : S i z e A t D p i 9 6 > < a : V i s i b l e > t r u e < / a : V i s i b l e > < / V a l u e > < / K e y V a l u e O f s t r i n g S a n d b o x E d i t o r . M e a s u r e G r i d S t a t e S c d E 3 5 R y > < K e y V a l u e O f s t r i n g S a n d b o x E d i t o r . M e a s u r e G r i d S t a t e S c d E 3 5 R y > < K e y > B r o k e r a g e _ S h e e t _ 6 3 0 b 0 9 4 2 - 5 3 1 c - 4 b b 3 - b b 6 e - 4 5 d 6 c 1 c 6 2 6 3 5 < / K e y > < V a l u e   x m l n s : a = " h t t p : / / s c h e m a s . d a t a c o n t r a c t . o r g / 2 0 0 4 / 0 7 / M i c r o s o f t . A n a l y s i s S e r v i c e s . C o m m o n " > < a : H a s F o c u s > t r u e < / a : H a s F o c u s > < a : S i z e A t D p i 9 6 > 1 2 8 < / a : S i z e A t D p i 9 6 > < a : V i s i b l e > t r u e < / a : V i s i b l e > < / V a l u e > < / K e y V a l u e O f s t r i n g S a n d b o x E d i t o r . M e a s u r e G r i d S t a t e S c d E 3 5 R y > < K e y V a l u e O f s t r i n g S a n d b o x E d i t o r . M e a s u r e G r i d S t a t e S c d E 3 5 R y > < K e y > I n v o i c e _ S h e e t _ d e 3 f 8 2 b 5 - f 9 f d - 4 3 c 4 - 8 e 8 5 - 4 b 7 a 2 6 8 2 c 8 a f < / K e y > < V a l u e   x m l n s : a = " h t t p : / / s c h e m a s . d a t a c o n t r a c t . o r g / 2 0 0 4 / 0 7 / M i c r o s o f t . A n a l y s i s S e r v i c e s . C o m m o n " > < a : H a s F o c u s > f a l s e < / a : H a s F o c u s > < a : S i z e A t D p i 9 6 > 1 2 5 < / a : S i z e A t D p i 9 6 > < a : V i s i b l e > t r u e < / a : V i s i b l e > < / V a l u e > < / K e y V a l u e O f s t r i n g S a n d b o x E d i t o r . M e a s u r e G r i d S t a t e S c d E 3 5 R y > < K e y V a l u e O f s t r i n g S a n d b o x E d i t o r . M e a s u r e G r i d S t a t e S c d E 3 5 R y > < K e y > m e e t i n g _ l i s t _ 2 0 2 0 0 1 2 3 1 0 4 1 _ 0 1 5 3 b 8 7 7 - 7 1 0 c - 4 4 1 1 - 9 0 6 c - 8 d 9 0 5 6 b 1 1 0 b 9 < / K e y > < V a l u e   x m l n s : a = " h t t p : / / s c h e m a s . d a t a c o n t r a c t . o r g / 2 0 0 4 / 0 7 / M i c r o s o f t . A n a l y s i s S e r v i c e s . C o m m o n " > < a : H a s F o c u s > t r u e < / a : H a s F o c u s > < a : S i z e A t D p i 9 6 > 1 2 6 < / a : S i z e A t D p i 9 6 > < a : V i s i b l e > t r u e < / a : V i s i b l e > < / V a l u e > < / K e y V a l u e O f s t r i n g S a n d b o x E d i t o r . M e a s u r e G r i d S t a t e S c d E 3 5 R y > < K e y V a l u e O f s t r i n g S a n d b o x E d i t o r . M e a s u r e G r i d S t a t e S c d E 3 5 R y > < K e y > I n c o m e _ c l a s s _ 9 1 0 8 f 7 e 9 - 7 2 e c - 4 c 2 4 - b 3 8 b - c a d 7 9 3 2 f b 1 e 9 < / K e y > < V a l u e   x m l n s : a = " h t t p : / / s c h e m a s . d a t a c o n t r a c t . o r g / 2 0 0 4 / 0 7 / M i c r o s o f t . A n a l y s i s S e r v i c e s . C o m m o n " > < a : H a s F o c u s > t r u e < / a : H a s F o c u s > < a : S i z e A t D p i 9 6 > 1 3 0 < / a : S i z e A t D p i 9 6 > < a : V i s i b l e > t r u e < / a : V i s i b l e > < / V a l u e > < / K e y V a l u e O f s t r i n g S a n d b o x E d i t o r . M e a s u r e G r i d S t a t e S c d E 3 5 R y > < K e y V a l u e O f s t r i n g S a n d b o x E d i t o r . M e a s u r e G r i d S t a t e S c d E 3 5 R y > < K e y > O p p o r t u n i t y _ S h e e t _ d 0 3 3 d b 6 4 - b 0 8 e - 4 1 8 b - 8 f 9 b - b 6 2 d 7 8 7 1 a d f 4 < / K e y > < V a l u e   x m l n s : a = " h t t p : / / s c h e m a s . d a t a c o n t r a c t . o r g / 2 0 0 4 / 0 7 / M i c r o s o f t . A n a l y s i s S e r v i c e s . C o m m o n " > < a : H a s F o c u s > t r u e < / a : H a s F o c u s > < a : S i z e A t D p i 9 6 > 1 2 8 < / a : S i z e A t D p i 9 6 > < a : V i s i b l e > t r u e < / a : V i s i b l e > < / V a l u e > < / K e y V a l u e O f s t r i n g S a n d b o x E d i t o r . M e a s u r e G r i d S t a t e S c d E 3 5 R y > < K e y V a l u e O f s t r i n g S a n d b o x E d i t o r . M e a s u r e G r i d S t a t e S c d E 3 5 R y > < K e y > F e e s _ d 9 4 b 9 8 2 3 - 4 3 f 1 - 4 5 e e - 9 5 c 4 - 2 7 4 4 f 2 8 c 1 5 7 9 < / 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33.xml>��< ? x m l   v e r s i o n = " 1 . 0 "   e n c o d i n g = " u t f - 1 6 " ? > < D a t a M a s h u p   x m l n s = " h t t p : / / s c h e m a s . m i c r o s o f t . c o m / D a t a M a s h u p " > A A A A A B U D A A B Q S w M E F A A C A A g A S q Z T 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E q m U 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p l N Z K I p H u A 4 A A A A R A A A A E w A c A E Z v c m 1 1 b G F z L 1 N l Y 3 R p b 2 4 x L m 0 g o h g A K K A U A A A A A A A A A A A A A A A A A A A A A A A A A A A A K 0 5 N L s n M z 1 M I h t C G 1 g B Q S w E C L Q A U A A I A C A B K p l N Z h q 9 k z a U A A A D 1 A A A A E g A A A A A A A A A A A A A A A A A A A A A A Q 2 9 u Z m l n L 1 B h Y 2 t h Z 2 U u e G 1 s U E s B A i 0 A F A A C A A g A S q Z T W Q / K 6 a u k A A A A 6 Q A A A B M A A A A A A A A A A A A A A A A A 8 Q A A A F t D b 2 5 0 Z W 5 0 X 1 R 5 c G V z X S 5 4 b W x Q S w E C L Q A U A A I A C A B K p l N 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L Q S g m K c u N B N g k / d d b + b w V A A A A A A A g A A A A A A E G Y A A A A B A A A g A A A A n k f d N Y R g 4 h z r D H j G u U m R w V O r a 7 B 8 h a p q d N x y v A S 7 R T w A A A A A D o A A A A A C A A A g A A A A L j y v W D G l w i s A x + A i D M N k v 1 e Y u D Z M + c Y o + w / N R u M c M f t Q A A A A 2 u h q Y q w B C N K H g H G V l 3 R H K H S t W q P / l B O M 0 U i e V T k A p C I G I R L + A / o I i 2 V C P 5 X w G c c J G c m j 3 1 t d 8 c V 8 s N E I s 9 W m D T / m Z E v m j k T X k N v / 4 z z s K p V A A A A A r N 2 T w C 0 n A r A o e + F b R a h s X W D d X K u t n S L j B N j E a P r W Y D I s Q 9 x h E x 5 q 5 U I s p + Y m l u t u j X 6 Z A D C 9 1 0 J D i a 8 u p q / E h Q = = < / D a t a M a s h u p > 
</file>

<file path=customXml/item4.xml>��< ? x m l   v e r s i o n = " 1 . 0 "   e n c o d i n g = " U T F - 1 6 " ? > < G e m i n i   x m l n s = " h t t p : / / g e m i n i / p i v o t c u s t o m i z a t i o n / T a b l e X M L _ B u d g e t _ S h e e t _ e 5 7 0 d 0 e e - 2 9 c 5 - 4 a a 6 - 8 2 8 1 - 8 d c 9 5 5 b 3 4 1 6 c " > < 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 9 7 < / i n t > < / v a l u e > < / i t e m > < i t e m > < k e y > < s t r i n g > A c c o u n t   E x e   I D < / s t r i n g > < / k e y > < v a l u e > < i n t > 1 5 7 < / i n t > < / v a l u e > < / i t e m > < i t e m > < k e y > < s t r i n g > E m p l o y e e   N a m e < / s t r i n g > < / k e y > < v a l u e > < i n t > 1 6 7 < / i n t > < / v a l u e > < / i t e m > < i t e m > < k e y > < s t r i n g > N e w   R o l e 2 < / s t r i n g > < / k e y > < v a l u e > < i n t > 1 2 5 < / i n t > < / v a l u e > < / i t e m > < i t e m > < k e y > < s t r i n g > N e w   B u d g e t < / s t r i n g > < / k e y > < v a l u e > < i n t > 1 3 6 < / i n t > < / v a l u e > < / i t e m > < i t e m > < k e y > < s t r i n g > C r o s s   s e l l   b u g d e t < / s t r i n g > < / k e y > < v a l u e > < i n t > 1 7 3 < / i n t > < / v a l u e > < / i t e m > < i t e m > < k e y > < s t r i n g > R e n e w a l   B u d g e t < / s t r i n g > < / k e y > < v a l u e > < i n t > 1 6 6 < / i n t > < / v a l u e > < / i t e m > < / C o l u m n W i d t h s > < C o l u m n D i s p l a y I n d e x > < i t e m > < k e y > < s t r i n g > B r a n c h < / s t r i n g > < / k e y > < v a l u e > < i n t > 0 < / i n t > < / v a l u e > < / i t e m > < i t e m > < k e y > < s t r i n g > A c c o u n t   E x e 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a n d b o x N o n E m p t y " > < C u s t o m C o n t e n t > < ! [ C D A T A [ 1 ] ] > < / 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5 c 4 1 d 1 e 8 - 1 9 2 b - 4 4 e a - 8 2 b c - 3 f b 7 6 3 6 9 c 8 f 7 " > < C u s t o m C o n t e n t > < ! [ C D A T A [ < ? x m l   v e r s i o n = " 1 . 0 "   e n c o d i n g = " u t f - 1 6 " ? > < S e t t i n g s > < C a l c u l a t e d F i e l d s > < i t e m > < M e a s u r e N a m e > A c h i v e d _ a m o u n t < / M e a s u r e N a m e > < D i s p l a y N a m e > A c h i v e d _ a m o u n t < / D i s p l a y N a m e > < V i s i b l e > F a l s e < / V i s i b l e > < / i t e m > < i t e m > < M e a s u r e N a m e > I n v o i c e _ a m o u n t < / M e a s u r e N a m e > < D i s p l a y N a m e > I n v o i c e _ a m o u n t < / D i s p l a y N a m e > < V i s i b l e > F a l s e < / V i s i b l e > < / i t e m > < / C a l c u l a t e d F i e l d s > < S A H o s t H a s h > 0 < / S A H o s t H a s h > < G e m i n i F i e l d L i s t V i s i b l e > T r u e < / G e m i n i F i e l d L i s t V i s i b l e > < / S e t t i n g s > ] ] > < / C u s t o m C o n t e n t > < / G e m i n i > 
</file>

<file path=customXml/item8.xml>��< ? x m l   v e r s i o n = " 1 . 0 "   e n c o d i n g = " U T F - 1 6 " ? > < G e m i n i   x m l n s = " h t t p : / / g e m i n i / p i v o t c u s t o m i z a t i o n / a b 4 c 2 e e 8 - a c e f - 4 d b f - b 7 6 6 - e f 0 f 0 8 1 9 f 5 e 5 " > < C u s t o m C o n t e n t > < ! [ C D A T A [ < ? x m l   v e r s i o n = " 1 . 0 "   e n c o d i n g = " u t f - 1 6 " ? > < S e t t i n g s > < C a l c u l a t e d F i e l d s > < i t e m > < M e a s u r e N a m e > A c h i v e d _ a m o u n t < / M e a s u r e N a m e > < D i s p l a y N a m e > A c h i v e d _ a m o u n t < / D i s p l a y N a m e > < V i s i b l e > F a l s e < / V i s i b l e > < / i t e m > < i t e m > < M e a s u r e N a m e > I n v o i c e _ a m o u n t < / M e a s u r e N a m e > < D i s p l a y N a m e > I n v o i c e _ a m o u n t < / D i s p l a y N a m e > < V i s i b l e > F a l s e < / V i s i b l e > < / i t e m > < / C a l c u l a t e d F i e l d s > < S A H o s t H a s h > 0 < / S A H o s t H a s h > < G e m i n i F i e l d L i s t V i s i b l e > T r u e < / G e m i n i F i e l d L i s t V i s i b l e > < / S e t t i n g s > ] ] > < / 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 I n v o i c e _ S h e e t 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 I n v o i c e _ S h e e t 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 B r o k e r a g e _ S h e e t 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 B r o k e r a g e _ S h e e t 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 C o l u m n s \ E x e   N a m e 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 m e e t i n g _ l i s t _ 2 0 2 0 0 1 2 3 1 0 4 1 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 I n c o m e _ c l a s s 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 I n c o m e _ c l a s s 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 B u d g e t _ S h e e t 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 B u d g e t _ S h e e t 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 O p p o r t u n i t y _ S h e e t 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 O p p o r t u n i t y _ S h e e t 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27204C5-91B8-4045-8A2F-EC1FDDBC2662}">
  <ds:schemaRefs/>
</ds:datastoreItem>
</file>

<file path=customXml/itemProps10.xml><?xml version="1.0" encoding="utf-8"?>
<ds:datastoreItem xmlns:ds="http://schemas.openxmlformats.org/officeDocument/2006/customXml" ds:itemID="{C0F4D162-5514-44F6-B7B2-015732374DD8}">
  <ds:schemaRefs/>
</ds:datastoreItem>
</file>

<file path=customXml/itemProps11.xml><?xml version="1.0" encoding="utf-8"?>
<ds:datastoreItem xmlns:ds="http://schemas.openxmlformats.org/officeDocument/2006/customXml" ds:itemID="{A1F280CB-7511-41B0-913E-E3B1284CC7DB}">
  <ds:schemaRefs/>
</ds:datastoreItem>
</file>

<file path=customXml/itemProps12.xml><?xml version="1.0" encoding="utf-8"?>
<ds:datastoreItem xmlns:ds="http://schemas.openxmlformats.org/officeDocument/2006/customXml" ds:itemID="{06C91502-5DCE-45D1-8EC4-408DC779772F}">
  <ds:schemaRefs/>
</ds:datastoreItem>
</file>

<file path=customXml/itemProps13.xml><?xml version="1.0" encoding="utf-8"?>
<ds:datastoreItem xmlns:ds="http://schemas.openxmlformats.org/officeDocument/2006/customXml" ds:itemID="{4B9BDF43-0475-4014-A504-691AA1F97D9E}">
  <ds:schemaRefs/>
</ds:datastoreItem>
</file>

<file path=customXml/itemProps14.xml><?xml version="1.0" encoding="utf-8"?>
<ds:datastoreItem xmlns:ds="http://schemas.openxmlformats.org/officeDocument/2006/customXml" ds:itemID="{6A5E5F93-A918-47DC-B2D1-7B0BF40CEF2A}">
  <ds:schemaRefs/>
</ds:datastoreItem>
</file>

<file path=customXml/itemProps15.xml><?xml version="1.0" encoding="utf-8"?>
<ds:datastoreItem xmlns:ds="http://schemas.openxmlformats.org/officeDocument/2006/customXml" ds:itemID="{BBA17946-BF4D-41A4-B22C-C14261812727}">
  <ds:schemaRefs/>
</ds:datastoreItem>
</file>

<file path=customXml/itemProps16.xml><?xml version="1.0" encoding="utf-8"?>
<ds:datastoreItem xmlns:ds="http://schemas.openxmlformats.org/officeDocument/2006/customXml" ds:itemID="{6F0EC7F8-DFCA-4CEC-9D48-48A60C37EFFF}">
  <ds:schemaRefs/>
</ds:datastoreItem>
</file>

<file path=customXml/itemProps17.xml><?xml version="1.0" encoding="utf-8"?>
<ds:datastoreItem xmlns:ds="http://schemas.openxmlformats.org/officeDocument/2006/customXml" ds:itemID="{2D366F46-1231-46F6-9ED8-3C9231566034}">
  <ds:schemaRefs/>
</ds:datastoreItem>
</file>

<file path=customXml/itemProps18.xml><?xml version="1.0" encoding="utf-8"?>
<ds:datastoreItem xmlns:ds="http://schemas.openxmlformats.org/officeDocument/2006/customXml" ds:itemID="{DC76384D-FFA7-4599-8A1D-6EB6056445C0}">
  <ds:schemaRefs/>
</ds:datastoreItem>
</file>

<file path=customXml/itemProps19.xml><?xml version="1.0" encoding="utf-8"?>
<ds:datastoreItem xmlns:ds="http://schemas.openxmlformats.org/officeDocument/2006/customXml" ds:itemID="{C2995E3E-2CEF-4D4F-BFA9-8C6C1CB29D00}">
  <ds:schemaRefs/>
</ds:datastoreItem>
</file>

<file path=customXml/itemProps2.xml><?xml version="1.0" encoding="utf-8"?>
<ds:datastoreItem xmlns:ds="http://schemas.openxmlformats.org/officeDocument/2006/customXml" ds:itemID="{5CAB4820-05DC-4F16-87CF-842A5220F1F7}">
  <ds:schemaRefs/>
</ds:datastoreItem>
</file>

<file path=customXml/itemProps20.xml><?xml version="1.0" encoding="utf-8"?>
<ds:datastoreItem xmlns:ds="http://schemas.openxmlformats.org/officeDocument/2006/customXml" ds:itemID="{808ED0A7-82C9-4C2E-85D0-EF53C365E09C}">
  <ds:schemaRefs/>
</ds:datastoreItem>
</file>

<file path=customXml/itemProps21.xml><?xml version="1.0" encoding="utf-8"?>
<ds:datastoreItem xmlns:ds="http://schemas.openxmlformats.org/officeDocument/2006/customXml" ds:itemID="{00183510-CDB6-4AE8-864C-FC2DE49D3094}">
  <ds:schemaRefs/>
</ds:datastoreItem>
</file>

<file path=customXml/itemProps22.xml><?xml version="1.0" encoding="utf-8"?>
<ds:datastoreItem xmlns:ds="http://schemas.openxmlformats.org/officeDocument/2006/customXml" ds:itemID="{D828CCBC-26D7-4014-B260-769237E8A311}">
  <ds:schemaRefs/>
</ds:datastoreItem>
</file>

<file path=customXml/itemProps23.xml><?xml version="1.0" encoding="utf-8"?>
<ds:datastoreItem xmlns:ds="http://schemas.openxmlformats.org/officeDocument/2006/customXml" ds:itemID="{591B778A-5DC8-451F-8B3C-F05BB46709F9}">
  <ds:schemaRefs/>
</ds:datastoreItem>
</file>

<file path=customXml/itemProps24.xml><?xml version="1.0" encoding="utf-8"?>
<ds:datastoreItem xmlns:ds="http://schemas.openxmlformats.org/officeDocument/2006/customXml" ds:itemID="{AA03EC14-0193-485A-B44C-94AAE6912A30}">
  <ds:schemaRefs/>
</ds:datastoreItem>
</file>

<file path=customXml/itemProps25.xml><?xml version="1.0" encoding="utf-8"?>
<ds:datastoreItem xmlns:ds="http://schemas.openxmlformats.org/officeDocument/2006/customXml" ds:itemID="{07AA1244-F0D7-4BF7-8245-216D50A7EEA6}">
  <ds:schemaRefs/>
</ds:datastoreItem>
</file>

<file path=customXml/itemProps26.xml><?xml version="1.0" encoding="utf-8"?>
<ds:datastoreItem xmlns:ds="http://schemas.openxmlformats.org/officeDocument/2006/customXml" ds:itemID="{329266A7-0D34-43E3-8CF0-DF6AC43CD3B8}">
  <ds:schemaRefs/>
</ds:datastoreItem>
</file>

<file path=customXml/itemProps27.xml><?xml version="1.0" encoding="utf-8"?>
<ds:datastoreItem xmlns:ds="http://schemas.openxmlformats.org/officeDocument/2006/customXml" ds:itemID="{8125F4EA-3E88-42A9-AD3A-CCD9667C550F}">
  <ds:schemaRefs/>
</ds:datastoreItem>
</file>

<file path=customXml/itemProps28.xml><?xml version="1.0" encoding="utf-8"?>
<ds:datastoreItem xmlns:ds="http://schemas.openxmlformats.org/officeDocument/2006/customXml" ds:itemID="{20DE8A02-44AA-4991-9612-67DE51EF799D}">
  <ds:schemaRefs/>
</ds:datastoreItem>
</file>

<file path=customXml/itemProps29.xml><?xml version="1.0" encoding="utf-8"?>
<ds:datastoreItem xmlns:ds="http://schemas.openxmlformats.org/officeDocument/2006/customXml" ds:itemID="{4B312E54-FC87-48E4-80B9-606634C5928D}">
  <ds:schemaRefs/>
</ds:datastoreItem>
</file>

<file path=customXml/itemProps3.xml><?xml version="1.0" encoding="utf-8"?>
<ds:datastoreItem xmlns:ds="http://schemas.openxmlformats.org/officeDocument/2006/customXml" ds:itemID="{B378B609-1773-40B2-906C-B513A697AF54}">
  <ds:schemaRefs/>
</ds:datastoreItem>
</file>

<file path=customXml/itemProps30.xml><?xml version="1.0" encoding="utf-8"?>
<ds:datastoreItem xmlns:ds="http://schemas.openxmlformats.org/officeDocument/2006/customXml" ds:itemID="{ED771979-C104-4CF3-BC6C-A5FC03B91B70}">
  <ds:schemaRefs/>
</ds:datastoreItem>
</file>

<file path=customXml/itemProps31.xml><?xml version="1.0" encoding="utf-8"?>
<ds:datastoreItem xmlns:ds="http://schemas.openxmlformats.org/officeDocument/2006/customXml" ds:itemID="{5311B778-44D5-442B-8941-1530F67FAD83}">
  <ds:schemaRefs/>
</ds:datastoreItem>
</file>

<file path=customXml/itemProps32.xml><?xml version="1.0" encoding="utf-8"?>
<ds:datastoreItem xmlns:ds="http://schemas.openxmlformats.org/officeDocument/2006/customXml" ds:itemID="{FF31BD97-C4E9-44E8-8072-4CDF8EAAAFE1}">
  <ds:schemaRefs/>
</ds:datastoreItem>
</file>

<file path=customXml/itemProps33.xml><?xml version="1.0" encoding="utf-8"?>
<ds:datastoreItem xmlns:ds="http://schemas.openxmlformats.org/officeDocument/2006/customXml" ds:itemID="{F6DCE10E-2A64-4A2F-8CED-1C8072F23639}">
  <ds:schemaRefs>
    <ds:schemaRef ds:uri="http://schemas.microsoft.com/DataMashup"/>
  </ds:schemaRefs>
</ds:datastoreItem>
</file>

<file path=customXml/itemProps4.xml><?xml version="1.0" encoding="utf-8"?>
<ds:datastoreItem xmlns:ds="http://schemas.openxmlformats.org/officeDocument/2006/customXml" ds:itemID="{816FC3F7-53EF-4F73-B47F-7F2F298D37DF}">
  <ds:schemaRefs/>
</ds:datastoreItem>
</file>

<file path=customXml/itemProps5.xml><?xml version="1.0" encoding="utf-8"?>
<ds:datastoreItem xmlns:ds="http://schemas.openxmlformats.org/officeDocument/2006/customXml" ds:itemID="{0E5812CE-70FB-46CD-BC26-A08FAF515D09}">
  <ds:schemaRefs/>
</ds:datastoreItem>
</file>

<file path=customXml/itemProps6.xml><?xml version="1.0" encoding="utf-8"?>
<ds:datastoreItem xmlns:ds="http://schemas.openxmlformats.org/officeDocument/2006/customXml" ds:itemID="{9F03C639-EA34-4E5D-B40A-43ABCDAB14AD}">
  <ds:schemaRefs/>
</ds:datastoreItem>
</file>

<file path=customXml/itemProps7.xml><?xml version="1.0" encoding="utf-8"?>
<ds:datastoreItem xmlns:ds="http://schemas.openxmlformats.org/officeDocument/2006/customXml" ds:itemID="{9E2B6884-7155-4D89-8BF4-B100AD5A4CF4}">
  <ds:schemaRefs/>
</ds:datastoreItem>
</file>

<file path=customXml/itemProps8.xml><?xml version="1.0" encoding="utf-8"?>
<ds:datastoreItem xmlns:ds="http://schemas.openxmlformats.org/officeDocument/2006/customXml" ds:itemID="{B2A033D1-7DD6-46DD-AD10-5C5CEB41B176}">
  <ds:schemaRefs/>
</ds:datastoreItem>
</file>

<file path=customXml/itemProps9.xml><?xml version="1.0" encoding="utf-8"?>
<ds:datastoreItem xmlns:ds="http://schemas.openxmlformats.org/officeDocument/2006/customXml" ds:itemID="{59226918-DFF4-4798-89AD-2DBDC4C223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Sheet4</vt:lpstr>
      <vt:lpstr>Sheet1</vt:lpstr>
      <vt:lpstr>Dashboard</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Dhotre</dc:creator>
  <cp:lastModifiedBy>Yash Dhotre</cp:lastModifiedBy>
  <dcterms:created xsi:type="dcterms:W3CDTF">2024-09-30T11:47:07Z</dcterms:created>
  <dcterms:modified xsi:type="dcterms:W3CDTF">2024-10-19T19:18:31Z</dcterms:modified>
</cp:coreProperties>
</file>