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Labs/"/>
    </mc:Choice>
  </mc:AlternateContent>
  <xr:revisionPtr revIDLastSave="381" documentId="8_{1E6364DB-9206-47E5-B450-B7EEAB730E93}" xr6:coauthVersionLast="47" xr6:coauthVersionMax="47" xr10:uidLastSave="{E6E06DC1-14DA-4E7C-AF14-58C52A24D824}"/>
  <bookViews>
    <workbookView xWindow="-110" yWindow="-110" windowWidth="19420" windowHeight="10300" activeTab="1" xr2:uid="{9C72ACB0-3239-4AC3-AB19-1697D201234C}"/>
  </bookViews>
  <sheets>
    <sheet name="Calculations" sheetId="1" r:id="rId1"/>
    <sheet name="Start" sheetId="2" r:id="rId2"/>
  </sheets>
  <definedNames>
    <definedName name="ExcelHW1MonthlyCharge_1" localSheetId="1">Start!$A$1:$F$51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10" i="1"/>
  <c r="H11" i="1"/>
  <c r="H12" i="1"/>
  <c r="H13" i="1"/>
  <c r="H14" i="1"/>
  <c r="G11" i="1"/>
  <c r="G12" i="1"/>
  <c r="G13" i="1"/>
  <c r="G14" i="1"/>
  <c r="H10" i="1"/>
  <c r="H3" i="1"/>
  <c r="H4" i="1"/>
  <c r="H5" i="1"/>
  <c r="H6" i="1"/>
  <c r="C6" i="1"/>
  <c r="F14" i="1" s="1"/>
  <c r="C5" i="1"/>
  <c r="C4" i="1"/>
  <c r="C3" i="1"/>
  <c r="C2" i="1"/>
  <c r="F11" i="1" l="1"/>
  <c r="F10" i="1"/>
  <c r="E10" i="1" s="1"/>
  <c r="F12" i="1"/>
  <c r="E12" i="1" s="1"/>
  <c r="F13" i="1"/>
  <c r="E11" i="1"/>
  <c r="E14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8FCE5-B23E-4031-BF75-2F8AE36D6B53}" name="ExcelHW1MonthlyCharge" type="6" refreshedVersion="8" background="1" saveData="1">
    <textPr codePage="437" sourceFile="C:\Users\sidne\OneDrive\Documents\UNR\Courses\4 - Computer Applications\ExcelHW1MonthlyCharge.txt">
      <textFields count="6">
        <textField/>
        <textField/>
        <textField/>
        <textField/>
        <textField/>
        <textField/>
      </textFields>
    </textPr>
  </connection>
  <connection id="2" xr16:uid="{E2DB92DE-0EC7-4035-A1FA-99292BC68E3B}" keepAlive="1" name="Query - ExcelHW1MonthlyCharge" description="Connection to the 'ExcelHW1MonthlyCharge' query in the workbook." type="5" refreshedVersion="8" background="1" saveData="1">
    <dbPr connection="Provider=Microsoft.Mashup.OleDb.1;Data Source=$Workbook$;Location=ExcelHW1MonthlyCharge;Extended Properties=&quot;&quot;" command="SELECT * FROM [ExcelHW1MonthlyCharge]"/>
  </connection>
</connections>
</file>

<file path=xl/sharedStrings.xml><?xml version="1.0" encoding="utf-8"?>
<sst xmlns="http://schemas.openxmlformats.org/spreadsheetml/2006/main" count="86" uniqueCount="74">
  <si>
    <t>Name of Gym</t>
  </si>
  <si>
    <t>Sign-Up Fee</t>
  </si>
  <si>
    <t>Monthly Charge</t>
  </si>
  <si>
    <t>Per Visit Charge</t>
  </si>
  <si>
    <t>Personal Training Charge (per hour)</t>
  </si>
  <si>
    <t>Massage Charge (per half hour)</t>
  </si>
  <si>
    <t>Personal Training Discount Percent</t>
  </si>
  <si>
    <t>Discounted Personal Training Charge (per hour)</t>
  </si>
  <si>
    <t>Fantastic Fitness</t>
  </si>
  <si>
    <t>Pump It Up Gym</t>
  </si>
  <si>
    <t>Shape Shifters</t>
  </si>
  <si>
    <t>Muscle Madness</t>
  </si>
  <si>
    <t>Big Lift</t>
  </si>
  <si>
    <t>Input Parameters</t>
  </si>
  <si>
    <t>Visits to Gym (Monthly)</t>
  </si>
  <si>
    <t>Membership Months</t>
  </si>
  <si>
    <t>Personal Training Hours (Monthly)</t>
  </si>
  <si>
    <t>Massage Sessions (per visit)</t>
  </si>
  <si>
    <t>State</t>
  </si>
  <si>
    <t>Enter Values Here</t>
  </si>
  <si>
    <t>Total cost of Membership:</t>
  </si>
  <si>
    <t>Cost Per Month:</t>
  </si>
  <si>
    <t>Cost Per Visit:</t>
  </si>
  <si>
    <t>Cost Per Visit (Monthly):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</si>
  <si>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</si>
  <si>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</si>
  <si>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</si>
  <si>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</si>
  <si>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</si>
  <si>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</si>
  <si>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</si>
  <si>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</si>
  <si>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</si>
  <si>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</si>
  <si>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</si>
  <si>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</si>
  <si>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</si>
  <si>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</si>
  <si>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</si>
  <si>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</si>
  <si>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</si>
  <si>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</si>
  <si>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OH</t>
  </si>
  <si>
    <t>OK</t>
  </si>
  <si>
    <t>OR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</si>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</sst>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ahnschrift Condensed"/>
      <family val="2"/>
    </font>
    <font>
      <sz val="12"/>
      <color theme="1"/>
      <name val="Bahnschrift Condensed"/>
      <family val="2"/>
    </font>
    <font>
      <b/>
      <sz val="12"/>
      <color rgb="FFFF0000"/>
      <name val="Bahnschrift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4" fontId="3" fillId="0" borderId="3" xfId="1" applyFont="1" applyBorder="1"/>
    <xf numFmtId="9" fontId="3" fillId="0" borderId="3" xfId="2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44" fontId="3" fillId="0" borderId="3" xfId="0" applyNumberFormat="1" applyFont="1" applyBorder="1"/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/>
    <xf numFmtId="0" fontId="2" fillId="3" borderId="3" xfId="0" applyFont="1" applyFill="1" applyBorder="1" applyAlignment="1">
      <alignment horizontal="center" vertical="top" wrapText="1"/>
    </xf>
    <xf numFmtId="0" fontId="3" fillId="2" borderId="3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FF74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Costs per Gym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0619452741541"/>
          <c:y val="0.16234409539822642"/>
          <c:w val="0.84274558688525958"/>
          <c:h val="0.625905108276505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Calculations!$F$9</c:f>
              <c:strCache>
                <c:ptCount val="1"/>
                <c:pt idx="0">
                  <c:v>Cost Per Month: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Calculations!$D$10:$D$14</c:f>
              <c:strCache>
                <c:ptCount val="5"/>
                <c:pt idx="0">
                  <c:v>Fantastic Fitness</c:v>
                </c:pt>
                <c:pt idx="1">
                  <c:v>Pump It Up Gym</c:v>
                </c:pt>
                <c:pt idx="2">
                  <c:v>Shape Shifters</c:v>
                </c:pt>
                <c:pt idx="3">
                  <c:v>Muscle Madness</c:v>
                </c:pt>
                <c:pt idx="4">
                  <c:v>Big Lift</c:v>
                </c:pt>
              </c:strCache>
            </c:strRef>
          </c:cat>
          <c:val>
            <c:numRef>
              <c:f>Calculations!$F$10:$F$14</c:f>
              <c:numCache>
                <c:formatCode>_("$"* #,##0.00_);_("$"* \(#,##0.00\);_("$"* "-"??_);_(@_)</c:formatCode>
                <c:ptCount val="5"/>
                <c:pt idx="0">
                  <c:v>142.39999999999998</c:v>
                </c:pt>
                <c:pt idx="1">
                  <c:v>477</c:v>
                </c:pt>
                <c:pt idx="2">
                  <c:v>273</c:v>
                </c:pt>
                <c:pt idx="3">
                  <c:v>228.10000000000002</c:v>
                </c:pt>
                <c:pt idx="4">
                  <c:v>267.32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AE1-A77F-525FBF895D54}"/>
            </c:ext>
          </c:extLst>
        </c:ser>
        <c:ser>
          <c:idx val="3"/>
          <c:order val="1"/>
          <c:tx>
            <c:strRef>
              <c:f>Calculations!$H$9</c:f>
              <c:strCache>
                <c:ptCount val="1"/>
                <c:pt idx="0">
                  <c:v>Cost Per Visit (Monthly):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Calculations!$D$10:$D$14</c:f>
              <c:strCache>
                <c:ptCount val="5"/>
                <c:pt idx="0">
                  <c:v>Fantastic Fitness</c:v>
                </c:pt>
                <c:pt idx="1">
                  <c:v>Pump It Up Gym</c:v>
                </c:pt>
                <c:pt idx="2">
                  <c:v>Shape Shifters</c:v>
                </c:pt>
                <c:pt idx="3">
                  <c:v>Muscle Madness</c:v>
                </c:pt>
                <c:pt idx="4">
                  <c:v>Big Lift</c:v>
                </c:pt>
              </c:strCache>
            </c:strRef>
          </c:cat>
          <c:val>
            <c:numRef>
              <c:f>Calculations!$H$10:$H$14</c:f>
              <c:numCache>
                <c:formatCode>_("$"* #,##0.00_);_("$"* \(#,##0.00\);_("$"* "-"??_);_(@_)</c:formatCode>
                <c:ptCount val="5"/>
                <c:pt idx="0">
                  <c:v>414.5</c:v>
                </c:pt>
                <c:pt idx="1">
                  <c:v>270</c:v>
                </c:pt>
                <c:pt idx="2">
                  <c:v>350</c:v>
                </c:pt>
                <c:pt idx="3">
                  <c:v>840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D-4AE1-A77F-525F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440848"/>
        <c:axId val="1135452912"/>
      </c:barChart>
      <c:catAx>
        <c:axId val="1135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52912"/>
        <c:crosses val="autoZero"/>
        <c:auto val="1"/>
        <c:lblAlgn val="ctr"/>
        <c:lblOffset val="100"/>
        <c:noMultiLvlLbl val="0"/>
      </c:catAx>
      <c:valAx>
        <c:axId val="11354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262818</xdr:colOff>
      <xdr:row>1</xdr:row>
      <xdr:rowOff>42156</xdr:rowOff>
    </xdr:from>
    <xdr:to>
      <xdr:col>16</xdr:col>
      <xdr:colOff>182563</xdr:colOff>
      <xdr:row>12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4A8A73-0580-C1F8-D2BB-3F66A2ED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HW1MonthlyCharge_1" connectionId="1" xr16:uid="{25295FB0-6298-4822-AE62-1A2E6C2F29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E682-083E-473D-AAA4-BD34072D485F}">
  <dimension ref="A1:H14"/>
  <sheetViews>
    <sheetView zoomScale="80" zoomScaleNormal="80" workbookViewId="0">
      <selection activeCell="B11" sqref="B11"/>
    </sheetView>
  </sheetViews>
  <sheetFormatPr defaultRowHeight="15" x14ac:dyDescent="0.3"/>
  <cols>
    <col min="1" max="1" width="26" style="1" customWidth="1"/>
    <col min="2" max="2" width="11.90625" style="1" customWidth="1"/>
    <col min="3" max="3" width="10.81640625" style="1" customWidth="1"/>
    <col min="4" max="4" width="14.26953125" style="1" customWidth="1"/>
    <col min="5" max="5" width="12.7265625" style="1" customWidth="1"/>
    <col min="6" max="6" width="13.6328125" style="1" customWidth="1"/>
    <col min="7" max="7" width="12.36328125" style="1" customWidth="1"/>
    <col min="8" max="8" width="13.81640625" style="1" customWidth="1"/>
    <col min="9" max="16384" width="8.7265625" style="1"/>
  </cols>
  <sheetData>
    <row r="1" spans="1:8" ht="64" customHeight="1" x14ac:dyDescent="0.3">
      <c r="A1" s="1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25.5" customHeight="1" x14ac:dyDescent="0.3">
      <c r="A2" s="13" t="s">
        <v>8</v>
      </c>
      <c r="B2" s="2">
        <v>15.3</v>
      </c>
      <c r="C2" s="2">
        <f>VLOOKUP($B$14,Start!$A$2:$F$51,2,FALSE)</f>
        <v>8</v>
      </c>
      <c r="D2" s="2">
        <v>1.45</v>
      </c>
      <c r="E2" s="2">
        <v>32</v>
      </c>
      <c r="F2" s="2">
        <v>20</v>
      </c>
      <c r="G2" s="3">
        <v>0.3</v>
      </c>
      <c r="H2" s="2">
        <f>IF($B$12&gt;5,(E2-(E2*G2)),E2)</f>
        <v>22.4</v>
      </c>
    </row>
    <row r="3" spans="1:8" ht="21.5" customHeight="1" x14ac:dyDescent="0.3">
      <c r="A3" s="13" t="s">
        <v>9</v>
      </c>
      <c r="B3" s="2">
        <v>0.99</v>
      </c>
      <c r="C3" s="2">
        <f>VLOOKUP($B$14,Start!$A$2:$F$51,3,FALSE)</f>
        <v>99</v>
      </c>
      <c r="D3" s="2">
        <v>3</v>
      </c>
      <c r="E3" s="2">
        <v>70</v>
      </c>
      <c r="F3" s="2">
        <v>12</v>
      </c>
      <c r="G3" s="3">
        <v>0.1</v>
      </c>
      <c r="H3" s="2">
        <f>IF($B$12&gt;5,(E3-(E3*G3)),E3)</f>
        <v>63</v>
      </c>
    </row>
    <row r="4" spans="1:8" ht="23" customHeight="1" x14ac:dyDescent="0.3">
      <c r="A4" s="13" t="s">
        <v>10</v>
      </c>
      <c r="B4" s="2">
        <v>35</v>
      </c>
      <c r="C4" s="2">
        <f>VLOOKUP($B$14,Start!$A$2:$F$51,4,FALSE)</f>
        <v>33</v>
      </c>
      <c r="D4" s="2">
        <v>5</v>
      </c>
      <c r="E4" s="2">
        <v>40</v>
      </c>
      <c r="F4" s="2">
        <v>15</v>
      </c>
      <c r="G4" s="3">
        <v>0</v>
      </c>
      <c r="H4" s="2">
        <f t="shared" ref="H4:H6" si="0">IF($B$12&gt;5,(E4-(E4*G4)),E4)</f>
        <v>40</v>
      </c>
    </row>
    <row r="5" spans="1:8" ht="20" customHeight="1" x14ac:dyDescent="0.3">
      <c r="A5" s="13" t="s">
        <v>11</v>
      </c>
      <c r="B5" s="2">
        <v>0</v>
      </c>
      <c r="C5" s="2">
        <f>VLOOKUP($B$14,Start!$A$2:$F$51,5,FALSE)</f>
        <v>37</v>
      </c>
      <c r="D5" s="2">
        <v>20</v>
      </c>
      <c r="E5" s="2">
        <v>35</v>
      </c>
      <c r="F5" s="2">
        <v>32</v>
      </c>
      <c r="G5" s="3">
        <v>0.09</v>
      </c>
      <c r="H5" s="2">
        <f t="shared" si="0"/>
        <v>31.85</v>
      </c>
    </row>
    <row r="6" spans="1:8" ht="22.5" customHeight="1" x14ac:dyDescent="0.3">
      <c r="A6" s="13" t="s">
        <v>12</v>
      </c>
      <c r="B6" s="2">
        <v>550</v>
      </c>
      <c r="C6" s="2">
        <f>VLOOKUP($B$14,Start!$A$2:$F$51,6,FALSE)</f>
        <v>2</v>
      </c>
      <c r="D6" s="2">
        <v>0</v>
      </c>
      <c r="E6" s="2">
        <v>66</v>
      </c>
      <c r="F6" s="2">
        <v>39</v>
      </c>
      <c r="G6" s="3">
        <v>0.33</v>
      </c>
      <c r="H6" s="2">
        <f t="shared" si="0"/>
        <v>44.22</v>
      </c>
    </row>
    <row r="9" spans="1:8" ht="35" customHeight="1" x14ac:dyDescent="0.3">
      <c r="A9" s="4" t="s">
        <v>13</v>
      </c>
      <c r="B9" s="11" t="s">
        <v>19</v>
      </c>
      <c r="D9" s="15"/>
      <c r="E9" s="10" t="s">
        <v>20</v>
      </c>
      <c r="F9" s="10" t="s">
        <v>21</v>
      </c>
      <c r="G9" s="10" t="s">
        <v>22</v>
      </c>
      <c r="H9" s="10" t="s">
        <v>23</v>
      </c>
    </row>
    <row r="10" spans="1:8" x14ac:dyDescent="0.3">
      <c r="A10" s="5" t="s">
        <v>14</v>
      </c>
      <c r="B10" s="6">
        <v>10</v>
      </c>
      <c r="D10" s="13" t="s">
        <v>8</v>
      </c>
      <c r="E10" s="9">
        <f>B2+($B$11*(F10+H10))</f>
        <v>6698.0999999999995</v>
      </c>
      <c r="F10" s="9">
        <f>C2+($B$12*H2)</f>
        <v>142.39999999999998</v>
      </c>
      <c r="G10" s="9">
        <f>D2+($B$13*F2)</f>
        <v>41.45</v>
      </c>
      <c r="H10" s="9">
        <f>G10*$B$10</f>
        <v>414.5</v>
      </c>
    </row>
    <row r="11" spans="1:8" x14ac:dyDescent="0.3">
      <c r="A11" s="5" t="s">
        <v>15</v>
      </c>
      <c r="B11" s="6">
        <v>12</v>
      </c>
      <c r="D11" s="13" t="s">
        <v>9</v>
      </c>
      <c r="E11" s="9">
        <f t="shared" ref="E11:E14" si="1">B3+($B$11*(F11+H11))</f>
        <v>8964.99</v>
      </c>
      <c r="F11" s="9">
        <f t="shared" ref="F11:F14" si="2">C3+($B$12*H3)</f>
        <v>477</v>
      </c>
      <c r="G11" s="9">
        <f t="shared" ref="G11:G14" si="3">D3+($B$13*F3)</f>
        <v>27</v>
      </c>
      <c r="H11" s="9">
        <f t="shared" ref="H11:H14" si="4">G11*$B$10</f>
        <v>270</v>
      </c>
    </row>
    <row r="12" spans="1:8" x14ac:dyDescent="0.3">
      <c r="A12" s="5" t="s">
        <v>16</v>
      </c>
      <c r="B12" s="6">
        <v>6</v>
      </c>
      <c r="D12" s="13" t="s">
        <v>10</v>
      </c>
      <c r="E12" s="9">
        <f>B4+($B$11*(F12+H12))</f>
        <v>7511</v>
      </c>
      <c r="F12" s="9">
        <f t="shared" si="2"/>
        <v>273</v>
      </c>
      <c r="G12" s="9">
        <f t="shared" si="3"/>
        <v>35</v>
      </c>
      <c r="H12" s="9">
        <f t="shared" si="4"/>
        <v>350</v>
      </c>
    </row>
    <row r="13" spans="1:8" x14ac:dyDescent="0.3">
      <c r="A13" s="5" t="s">
        <v>17</v>
      </c>
      <c r="B13" s="6">
        <v>2</v>
      </c>
      <c r="D13" s="13" t="s">
        <v>11</v>
      </c>
      <c r="E13" s="9">
        <f t="shared" si="1"/>
        <v>12817.199999999999</v>
      </c>
      <c r="F13" s="9">
        <f t="shared" si="2"/>
        <v>228.10000000000002</v>
      </c>
      <c r="G13" s="9">
        <f t="shared" si="3"/>
        <v>84</v>
      </c>
      <c r="H13" s="9">
        <f t="shared" si="4"/>
        <v>840</v>
      </c>
    </row>
    <row r="14" spans="1:8" x14ac:dyDescent="0.3">
      <c r="A14" s="7" t="s">
        <v>18</v>
      </c>
      <c r="B14" s="8" t="s">
        <v>54</v>
      </c>
      <c r="D14" s="13" t="s">
        <v>12</v>
      </c>
      <c r="E14" s="9">
        <f t="shared" si="1"/>
        <v>13117.84</v>
      </c>
      <c r="F14" s="9">
        <f t="shared" si="2"/>
        <v>267.32</v>
      </c>
      <c r="G14" s="9">
        <f t="shared" si="3"/>
        <v>78</v>
      </c>
      <c r="H14" s="9">
        <f t="shared" si="4"/>
        <v>780</v>
      </c>
    </row>
  </sheetData>
  <conditionalFormatting sqref="H10:H14">
    <cfRule type="top10" dxfId="7" priority="8" rank="1"/>
    <cfRule type="top10" dxfId="6" priority="7" bottom="1" rank="1"/>
  </conditionalFormatting>
  <conditionalFormatting sqref="G10:G14">
    <cfRule type="top10" dxfId="5" priority="6" rank="1"/>
    <cfRule type="top10" dxfId="4" priority="5" bottom="1" rank="1"/>
  </conditionalFormatting>
  <conditionalFormatting sqref="F10:F14">
    <cfRule type="top10" dxfId="3" priority="4" rank="1"/>
    <cfRule type="top10" dxfId="2" priority="3" bottom="1" rank="1"/>
  </conditionalFormatting>
  <conditionalFormatting sqref="E10:E14">
    <cfRule type="top10" dxfId="1" priority="2" rank="1"/>
    <cfRule type="top10" dxfId="0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0CB-BF5A-4FDB-A85C-AB5EE7C79067}">
  <dimension ref="A1:F51"/>
  <sheetViews>
    <sheetView tabSelected="1" zoomScale="80" zoomScaleNormal="80" workbookViewId="0">
      <selection activeCell="I8" sqref="I8"/>
    </sheetView>
  </sheetViews>
  <sheetFormatPr defaultRowHeight="14.5" x14ac:dyDescent="0.35"/>
  <cols>
    <col min="1" max="1" width="5" bestFit="1" customWidth="1"/>
    <col min="2" max="3" width="14.453125" bestFit="1" customWidth="1"/>
    <col min="4" max="4" width="12.6328125" bestFit="1" customWidth="1"/>
    <col min="5" max="5" width="14.81640625" bestFit="1" customWidth="1"/>
    <col min="6" max="6" width="6.26953125" bestFit="1" customWidth="1"/>
  </cols>
  <sheetData>
    <row r="1" spans="1:6" x14ac:dyDescent="0.35">
      <c r="A1" t="s">
        <v>18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5">
      <c r="A2" t="s">
        <v>24</v>
      </c>
      <c r="B2">
        <v>16</v>
      </c>
      <c r="C2">
        <v>128</v>
      </c>
      <c r="D2">
        <v>39</v>
      </c>
      <c r="E2">
        <v>45</v>
      </c>
      <c r="F2">
        <v>1</v>
      </c>
    </row>
    <row r="3" spans="1:6" x14ac:dyDescent="0.35">
      <c r="A3" t="s">
        <v>25</v>
      </c>
      <c r="B3">
        <v>18</v>
      </c>
      <c r="C3">
        <v>127</v>
      </c>
      <c r="D3">
        <v>39</v>
      </c>
      <c r="E3">
        <v>44</v>
      </c>
      <c r="F3">
        <v>3</v>
      </c>
    </row>
    <row r="4" spans="1:6" x14ac:dyDescent="0.35">
      <c r="A4" t="s">
        <v>26</v>
      </c>
      <c r="B4">
        <v>16</v>
      </c>
      <c r="C4">
        <v>133</v>
      </c>
      <c r="D4">
        <v>40</v>
      </c>
      <c r="E4">
        <v>46</v>
      </c>
      <c r="F4">
        <v>3</v>
      </c>
    </row>
    <row r="5" spans="1:6" x14ac:dyDescent="0.35">
      <c r="A5" t="s">
        <v>27</v>
      </c>
      <c r="B5">
        <v>18</v>
      </c>
      <c r="C5">
        <v>131</v>
      </c>
      <c r="D5">
        <v>40</v>
      </c>
      <c r="E5">
        <v>46</v>
      </c>
      <c r="F5">
        <v>5</v>
      </c>
    </row>
    <row r="6" spans="1:6" x14ac:dyDescent="0.35">
      <c r="A6" t="s">
        <v>28</v>
      </c>
      <c r="B6">
        <v>15</v>
      </c>
      <c r="C6">
        <v>130</v>
      </c>
      <c r="D6">
        <v>40</v>
      </c>
      <c r="E6">
        <v>59</v>
      </c>
      <c r="F6">
        <v>5</v>
      </c>
    </row>
    <row r="7" spans="1:6" x14ac:dyDescent="0.35">
      <c r="A7" t="s">
        <v>29</v>
      </c>
      <c r="B7">
        <v>16</v>
      </c>
      <c r="C7">
        <v>133</v>
      </c>
      <c r="D7">
        <v>41</v>
      </c>
      <c r="E7">
        <v>47</v>
      </c>
      <c r="F7">
        <v>2</v>
      </c>
    </row>
    <row r="8" spans="1:6" x14ac:dyDescent="0.35">
      <c r="A8" t="s">
        <v>30</v>
      </c>
      <c r="B8">
        <v>18</v>
      </c>
      <c r="C8">
        <v>134</v>
      </c>
      <c r="D8">
        <v>41</v>
      </c>
      <c r="E8">
        <v>45</v>
      </c>
      <c r="F8">
        <v>5</v>
      </c>
    </row>
    <row r="9" spans="1:6" x14ac:dyDescent="0.35">
      <c r="A9" t="s">
        <v>31</v>
      </c>
      <c r="B9">
        <v>17</v>
      </c>
      <c r="C9">
        <v>128</v>
      </c>
      <c r="D9">
        <v>38</v>
      </c>
      <c r="E9">
        <v>43</v>
      </c>
      <c r="F9">
        <v>5</v>
      </c>
    </row>
    <row r="10" spans="1:6" x14ac:dyDescent="0.35">
      <c r="A10" t="s">
        <v>32</v>
      </c>
      <c r="B10">
        <v>16</v>
      </c>
      <c r="C10">
        <v>126</v>
      </c>
      <c r="D10">
        <v>39</v>
      </c>
      <c r="E10">
        <v>45</v>
      </c>
      <c r="F10">
        <v>4</v>
      </c>
    </row>
    <row r="11" spans="1:6" x14ac:dyDescent="0.35">
      <c r="A11" t="s">
        <v>33</v>
      </c>
      <c r="B11">
        <v>18</v>
      </c>
      <c r="C11">
        <v>126</v>
      </c>
      <c r="D11">
        <v>41</v>
      </c>
      <c r="E11">
        <v>46</v>
      </c>
      <c r="F11">
        <v>5</v>
      </c>
    </row>
    <row r="12" spans="1:6" x14ac:dyDescent="0.35">
      <c r="A12" t="s">
        <v>34</v>
      </c>
      <c r="B12">
        <v>17</v>
      </c>
      <c r="C12">
        <v>135</v>
      </c>
      <c r="D12">
        <v>42</v>
      </c>
      <c r="E12">
        <v>42</v>
      </c>
      <c r="F12">
        <v>4</v>
      </c>
    </row>
    <row r="13" spans="1:6" x14ac:dyDescent="0.35">
      <c r="A13" t="s">
        <v>35</v>
      </c>
      <c r="B13">
        <v>16</v>
      </c>
      <c r="C13">
        <v>130</v>
      </c>
      <c r="D13">
        <v>38</v>
      </c>
      <c r="E13">
        <v>42</v>
      </c>
      <c r="F13">
        <v>1</v>
      </c>
    </row>
    <row r="14" spans="1:6" x14ac:dyDescent="0.35">
      <c r="A14" t="s">
        <v>36</v>
      </c>
      <c r="B14">
        <v>17</v>
      </c>
      <c r="C14">
        <v>131</v>
      </c>
      <c r="D14">
        <v>40</v>
      </c>
      <c r="E14">
        <v>47</v>
      </c>
      <c r="F14">
        <v>0</v>
      </c>
    </row>
    <row r="15" spans="1:6" x14ac:dyDescent="0.35">
      <c r="A15" t="s">
        <v>37</v>
      </c>
      <c r="B15">
        <v>19</v>
      </c>
      <c r="C15">
        <v>132</v>
      </c>
      <c r="D15">
        <v>38</v>
      </c>
      <c r="E15">
        <v>47</v>
      </c>
      <c r="F15">
        <v>2</v>
      </c>
    </row>
    <row r="16" spans="1:6" x14ac:dyDescent="0.35">
      <c r="A16" t="s">
        <v>38</v>
      </c>
      <c r="B16">
        <v>17</v>
      </c>
      <c r="C16">
        <v>131</v>
      </c>
      <c r="D16">
        <v>40</v>
      </c>
      <c r="E16">
        <v>46</v>
      </c>
      <c r="F16">
        <v>2</v>
      </c>
    </row>
    <row r="17" spans="1:6" x14ac:dyDescent="0.35">
      <c r="A17" t="s">
        <v>39</v>
      </c>
      <c r="B17">
        <v>18</v>
      </c>
      <c r="C17">
        <v>128</v>
      </c>
      <c r="D17">
        <v>40</v>
      </c>
      <c r="E17">
        <v>46</v>
      </c>
      <c r="F17">
        <v>0</v>
      </c>
    </row>
    <row r="18" spans="1:6" x14ac:dyDescent="0.35">
      <c r="A18" t="s">
        <v>40</v>
      </c>
      <c r="B18">
        <v>18</v>
      </c>
      <c r="C18">
        <v>131</v>
      </c>
      <c r="D18">
        <v>42</v>
      </c>
      <c r="E18">
        <v>45</v>
      </c>
      <c r="F18">
        <v>1</v>
      </c>
    </row>
    <row r="19" spans="1:6" x14ac:dyDescent="0.35">
      <c r="A19" t="s">
        <v>41</v>
      </c>
      <c r="B19">
        <v>16</v>
      </c>
      <c r="C19">
        <v>125</v>
      </c>
      <c r="D19">
        <v>40</v>
      </c>
      <c r="E19">
        <v>43</v>
      </c>
      <c r="F19">
        <v>5</v>
      </c>
    </row>
    <row r="20" spans="1:6" x14ac:dyDescent="0.35">
      <c r="A20" t="s">
        <v>42</v>
      </c>
      <c r="B20">
        <v>18</v>
      </c>
      <c r="C20">
        <v>126</v>
      </c>
      <c r="D20">
        <v>41</v>
      </c>
      <c r="E20">
        <v>45</v>
      </c>
      <c r="F20">
        <v>5</v>
      </c>
    </row>
    <row r="21" spans="1:6" x14ac:dyDescent="0.35">
      <c r="A21" t="s">
        <v>43</v>
      </c>
      <c r="B21">
        <v>18</v>
      </c>
      <c r="C21">
        <v>130</v>
      </c>
      <c r="D21">
        <v>38</v>
      </c>
      <c r="E21">
        <v>42</v>
      </c>
      <c r="F21">
        <v>0</v>
      </c>
    </row>
    <row r="22" spans="1:6" x14ac:dyDescent="0.35">
      <c r="A22" t="s">
        <v>44</v>
      </c>
      <c r="B22">
        <v>17</v>
      </c>
      <c r="C22">
        <v>128</v>
      </c>
      <c r="D22">
        <v>39</v>
      </c>
      <c r="E22">
        <v>45</v>
      </c>
      <c r="F22">
        <v>3</v>
      </c>
    </row>
    <row r="23" spans="1:6" x14ac:dyDescent="0.35">
      <c r="A23" t="s">
        <v>45</v>
      </c>
      <c r="B23">
        <v>16</v>
      </c>
      <c r="C23">
        <v>125</v>
      </c>
      <c r="D23">
        <v>39</v>
      </c>
      <c r="E23">
        <v>46</v>
      </c>
      <c r="F23">
        <v>2</v>
      </c>
    </row>
    <row r="24" spans="1:6" x14ac:dyDescent="0.35">
      <c r="A24" t="s">
        <v>46</v>
      </c>
      <c r="B24">
        <v>16</v>
      </c>
      <c r="C24">
        <v>126</v>
      </c>
      <c r="D24">
        <v>42</v>
      </c>
      <c r="E24">
        <v>46</v>
      </c>
      <c r="F24">
        <v>4</v>
      </c>
    </row>
    <row r="25" spans="1:6" x14ac:dyDescent="0.35">
      <c r="A25" t="s">
        <v>47</v>
      </c>
      <c r="B25">
        <v>17</v>
      </c>
      <c r="C25">
        <v>133</v>
      </c>
      <c r="D25">
        <v>42</v>
      </c>
      <c r="E25">
        <v>42</v>
      </c>
      <c r="F25">
        <v>0</v>
      </c>
    </row>
    <row r="26" spans="1:6" x14ac:dyDescent="0.35">
      <c r="A26" t="s">
        <v>48</v>
      </c>
      <c r="B26">
        <v>19</v>
      </c>
      <c r="C26">
        <v>127</v>
      </c>
      <c r="D26">
        <v>42</v>
      </c>
      <c r="E26">
        <v>47</v>
      </c>
      <c r="F26">
        <v>0</v>
      </c>
    </row>
    <row r="27" spans="1:6" x14ac:dyDescent="0.35">
      <c r="A27" t="s">
        <v>49</v>
      </c>
      <c r="B27">
        <v>16</v>
      </c>
      <c r="C27">
        <v>133</v>
      </c>
      <c r="D27">
        <v>42</v>
      </c>
      <c r="E27">
        <v>42</v>
      </c>
      <c r="F27">
        <v>1</v>
      </c>
    </row>
    <row r="28" spans="1:6" x14ac:dyDescent="0.35">
      <c r="A28" t="s">
        <v>50</v>
      </c>
      <c r="B28">
        <v>18</v>
      </c>
      <c r="C28">
        <v>128</v>
      </c>
      <c r="D28">
        <v>38</v>
      </c>
      <c r="E28">
        <v>42</v>
      </c>
      <c r="F28">
        <v>0</v>
      </c>
    </row>
    <row r="29" spans="1:6" x14ac:dyDescent="0.35">
      <c r="A29" t="s">
        <v>51</v>
      </c>
      <c r="B29">
        <v>19</v>
      </c>
      <c r="C29">
        <v>128</v>
      </c>
      <c r="D29">
        <v>39</v>
      </c>
      <c r="E29">
        <v>45</v>
      </c>
      <c r="F29">
        <v>2</v>
      </c>
    </row>
    <row r="30" spans="1:6" x14ac:dyDescent="0.35">
      <c r="A30" t="s">
        <v>52</v>
      </c>
      <c r="B30">
        <v>16</v>
      </c>
      <c r="C30">
        <v>129</v>
      </c>
      <c r="D30">
        <v>40</v>
      </c>
      <c r="E30">
        <v>47</v>
      </c>
      <c r="F30">
        <v>0</v>
      </c>
    </row>
    <row r="31" spans="1:6" x14ac:dyDescent="0.35">
      <c r="A31" t="s">
        <v>53</v>
      </c>
      <c r="B31">
        <v>19</v>
      </c>
      <c r="C31">
        <v>133</v>
      </c>
      <c r="D31">
        <v>40</v>
      </c>
      <c r="E31">
        <v>46</v>
      </c>
      <c r="F31">
        <v>3</v>
      </c>
    </row>
    <row r="32" spans="1:6" x14ac:dyDescent="0.35">
      <c r="A32" t="s">
        <v>54</v>
      </c>
      <c r="B32">
        <v>8</v>
      </c>
      <c r="C32">
        <v>99</v>
      </c>
      <c r="D32">
        <v>33</v>
      </c>
      <c r="E32">
        <v>37</v>
      </c>
      <c r="F32">
        <v>2</v>
      </c>
    </row>
    <row r="33" spans="1:6" x14ac:dyDescent="0.35">
      <c r="A33" t="s">
        <v>55</v>
      </c>
      <c r="B33">
        <v>18</v>
      </c>
      <c r="C33">
        <v>131</v>
      </c>
      <c r="D33">
        <v>39</v>
      </c>
      <c r="E33">
        <v>47</v>
      </c>
      <c r="F33">
        <v>1</v>
      </c>
    </row>
    <row r="34" spans="1:6" x14ac:dyDescent="0.35">
      <c r="A34" t="s">
        <v>56</v>
      </c>
      <c r="B34">
        <v>16</v>
      </c>
      <c r="C34">
        <v>125</v>
      </c>
      <c r="D34">
        <v>40</v>
      </c>
      <c r="E34">
        <v>45</v>
      </c>
      <c r="F34">
        <v>2</v>
      </c>
    </row>
    <row r="35" spans="1:6" x14ac:dyDescent="0.35">
      <c r="A35" t="s">
        <v>57</v>
      </c>
      <c r="B35">
        <v>17</v>
      </c>
      <c r="C35">
        <v>126</v>
      </c>
      <c r="D35">
        <v>42</v>
      </c>
      <c r="E35">
        <v>42</v>
      </c>
      <c r="F35">
        <v>4</v>
      </c>
    </row>
    <row r="36" spans="1:6" x14ac:dyDescent="0.35">
      <c r="A36" t="s">
        <v>58</v>
      </c>
      <c r="B36">
        <v>17</v>
      </c>
      <c r="C36">
        <v>134</v>
      </c>
      <c r="D36">
        <v>38</v>
      </c>
      <c r="E36">
        <v>47</v>
      </c>
      <c r="F36">
        <v>4</v>
      </c>
    </row>
    <row r="37" spans="1:6" x14ac:dyDescent="0.35">
      <c r="A37" t="s">
        <v>59</v>
      </c>
      <c r="B37">
        <v>19</v>
      </c>
      <c r="C37">
        <v>127</v>
      </c>
      <c r="D37">
        <v>38</v>
      </c>
      <c r="E37">
        <v>43</v>
      </c>
      <c r="F37">
        <v>3</v>
      </c>
    </row>
    <row r="38" spans="1:6" x14ac:dyDescent="0.35">
      <c r="A38" t="s">
        <v>60</v>
      </c>
      <c r="B38">
        <v>16</v>
      </c>
      <c r="C38">
        <v>128</v>
      </c>
      <c r="D38">
        <v>42</v>
      </c>
      <c r="E38">
        <v>44</v>
      </c>
      <c r="F38">
        <v>2</v>
      </c>
    </row>
    <row r="39" spans="1:6" x14ac:dyDescent="0.35">
      <c r="A39" t="s">
        <v>61</v>
      </c>
      <c r="B39">
        <v>17</v>
      </c>
      <c r="C39">
        <v>132</v>
      </c>
      <c r="D39">
        <v>41</v>
      </c>
      <c r="E39">
        <v>46</v>
      </c>
      <c r="F39">
        <v>2</v>
      </c>
    </row>
    <row r="40" spans="1:6" x14ac:dyDescent="0.35">
      <c r="A40" t="s">
        <v>62</v>
      </c>
      <c r="B40">
        <v>17</v>
      </c>
      <c r="C40">
        <v>127</v>
      </c>
      <c r="D40">
        <v>39</v>
      </c>
      <c r="E40">
        <v>42</v>
      </c>
      <c r="F40">
        <v>3</v>
      </c>
    </row>
    <row r="41" spans="1:6" x14ac:dyDescent="0.35">
      <c r="A41" t="s">
        <v>63</v>
      </c>
      <c r="B41">
        <v>18</v>
      </c>
      <c r="C41">
        <v>132</v>
      </c>
      <c r="D41">
        <v>42</v>
      </c>
      <c r="E41">
        <v>42</v>
      </c>
      <c r="F41">
        <v>0</v>
      </c>
    </row>
    <row r="42" spans="1:6" x14ac:dyDescent="0.35">
      <c r="A42" t="s">
        <v>64</v>
      </c>
      <c r="B42">
        <v>17</v>
      </c>
      <c r="C42">
        <v>127</v>
      </c>
      <c r="D42">
        <v>42</v>
      </c>
      <c r="E42">
        <v>43</v>
      </c>
      <c r="F42">
        <v>0</v>
      </c>
    </row>
    <row r="43" spans="1:6" x14ac:dyDescent="0.35">
      <c r="A43" t="s">
        <v>65</v>
      </c>
      <c r="B43">
        <v>18</v>
      </c>
      <c r="C43">
        <v>134</v>
      </c>
      <c r="D43">
        <v>38</v>
      </c>
      <c r="E43">
        <v>42</v>
      </c>
      <c r="F43">
        <v>4</v>
      </c>
    </row>
    <row r="44" spans="1:6" x14ac:dyDescent="0.35">
      <c r="A44" t="s">
        <v>66</v>
      </c>
      <c r="B44">
        <v>19</v>
      </c>
      <c r="C44">
        <v>135</v>
      </c>
      <c r="D44">
        <v>41</v>
      </c>
      <c r="E44">
        <v>45</v>
      </c>
      <c r="F44">
        <v>0</v>
      </c>
    </row>
    <row r="45" spans="1:6" x14ac:dyDescent="0.35">
      <c r="A45" t="s">
        <v>67</v>
      </c>
      <c r="B45">
        <v>19</v>
      </c>
      <c r="C45">
        <v>126</v>
      </c>
      <c r="D45">
        <v>39</v>
      </c>
      <c r="E45">
        <v>43</v>
      </c>
      <c r="F45">
        <v>2</v>
      </c>
    </row>
    <row r="46" spans="1:6" x14ac:dyDescent="0.35">
      <c r="A46" t="s">
        <v>68</v>
      </c>
      <c r="B46">
        <v>16</v>
      </c>
      <c r="C46">
        <v>127</v>
      </c>
      <c r="D46">
        <v>38</v>
      </c>
      <c r="E46">
        <v>46</v>
      </c>
      <c r="F46">
        <v>1</v>
      </c>
    </row>
    <row r="47" spans="1:6" x14ac:dyDescent="0.35">
      <c r="A47" t="s">
        <v>69</v>
      </c>
      <c r="B47">
        <v>19</v>
      </c>
      <c r="C47">
        <v>135</v>
      </c>
      <c r="D47">
        <v>39</v>
      </c>
      <c r="E47">
        <v>45</v>
      </c>
      <c r="F47">
        <v>2</v>
      </c>
    </row>
    <row r="48" spans="1:6" x14ac:dyDescent="0.35">
      <c r="A48" t="s">
        <v>70</v>
      </c>
      <c r="B48">
        <v>17</v>
      </c>
      <c r="C48">
        <v>134</v>
      </c>
      <c r="D48">
        <v>38</v>
      </c>
      <c r="E48">
        <v>46</v>
      </c>
      <c r="F48">
        <v>4</v>
      </c>
    </row>
    <row r="49" spans="1:6" x14ac:dyDescent="0.35">
      <c r="A49" t="s">
        <v>71</v>
      </c>
      <c r="B49">
        <v>16</v>
      </c>
      <c r="C49">
        <v>132</v>
      </c>
      <c r="D49">
        <v>42</v>
      </c>
      <c r="E49">
        <v>47</v>
      </c>
      <c r="F49">
        <v>0</v>
      </c>
    </row>
    <row r="50" spans="1:6" x14ac:dyDescent="0.35">
      <c r="A50" t="s">
        <v>72</v>
      </c>
      <c r="B50">
        <v>18</v>
      </c>
      <c r="C50">
        <v>129</v>
      </c>
      <c r="D50">
        <v>39</v>
      </c>
      <c r="E50">
        <v>46</v>
      </c>
      <c r="F50">
        <v>2</v>
      </c>
    </row>
    <row r="51" spans="1:6" x14ac:dyDescent="0.35">
      <c r="A51" t="s">
        <v>73</v>
      </c>
      <c r="B51">
        <v>17</v>
      </c>
      <c r="C51">
        <v>132</v>
      </c>
      <c r="D51">
        <v>42</v>
      </c>
      <c r="E51">
        <v>47</v>
      </c>
      <c r="F5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o E A S a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F H M O c d U k M U U u Y E v w K f B c / p j i u 3 Q + q H X U k N 8 K A R Z p C D v D / I J A A D / / w M A U E s D B B Q A A g A I A A A A I Q A Q G R x b c Q E A A H M C A A A T A A A A R m 9 y b X V s Y X M v U 2 V j d G l v b j E u b W x Q y 0 7 D M B A 8 U 4 l / W I V L K 4 V I R c C B K g d I K S B R X m n F o e F g n K W 1 5 N i R d 4 N a V f 1 3 t r S I V 3 2 x P T M 7 n j G h Z u M d 5 J u 9 2 2 u 1 a K Y C l n A 5 1 2 i v n 7 t D 7 3 h m F 5 m g U 4 Q U L P J + C 2 T l v g l 6 j W T 0 n v S 9 b i p 0 3 B 4 Y i 0 k m M 3 K h d p S d F W P C Q A W Z 0 m F x 7 7 A f z D s W X 3 o q x n d P R S Z W h F Q c w y F k v q o b x g D n d W 2 N V u t Y V O x M k / C c o 0 4 8 6 a M 1 l Z G Z N N q L Y n G w T e U o P Y 3 h 0 m l f G j d N u 0 c n R z E 8 N p 4 x 5 4 X F 9 P u Y 3 H m H L 5 1 4 0 + o g e g i + E q 6 E a 1 S l R I + k 4 k i 9 i n D L b P H 2 5 g N i m G z x c 2 t z r a w K l H J o f l p K X D c V x 9 G i x m + 7 U V C O 3 n y o N o H X J L V 3 v B 8 v l 1 H O i l G 6 s Y i A c c 6 r G J b R Q D l W x E b D w L B D E i 3 c O D 4 9 T t Z m n 5 K H p q r h h m F c w 9 W i + s / n M y W O + c y 8 8 e d b f / l h Q 9 o i D F W 5 2 / / C T O F W h n 8 z q 8 5 + y 7 i d 9 X s f A A A A / / 8 D A F B L A Q I t A B Q A B g A I A A A A I Q A q 3 a p A 0 g A A A D c B A A A T A A A A A A A A A A A A A A A A A A A A A A B b Q 2 9 u d G V u d F 9 U e X B l c 1 0 u e G 1 s U E s B A i 0 A F A A C A A g A A A A h A M a B A E m q A A A A 9 w A A A B I A A A A A A A A A A A A A A A A A C w M A A E N v b m Z p Z y 9 Q Y W N r Y W d l L n h t b F B L A Q I t A B Q A A g A I A A A A I Q A Q G R x b c Q E A A H M C A A A T A A A A A A A A A A A A A A A A A O U D A A B G b 3 J t d W x h c y 9 T Z W N 0 a W 9 u M S 5 t U E s F B g A A A A A D A A M A w g A A A I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w A A A A A A A N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X h j Z W x I V z F N b 2 5 0 a G x 5 Q 2 h h c m d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M 1 Q y M T o z M T o 1 N i 4 3 N T k 4 M j I 4 W i I v P j x F b n R y e S B U e X B l P S J G a W x s Q 2 9 s d W 1 u V H l w Z X M i I F Z h b H V l P S J z Q m d N R E F 3 T U Q i L z 4 8 R W 5 0 c n k g V H l w Z T 0 i R m l s b E N v b H V t b k 5 h b W V z I i B W Y W x 1 Z T 0 i c 1 s m c X V v d D t T d G F 0 Z S Z x d W 9 0 O y w m c X V v d D t G Y W 5 0 Y X N 0 a W M g R m l 0 b m V z c y Z x d W 9 0 O y w m c X V v d D t Q d W 1 w I E l 0 I F V w I E d 5 b S Z x d W 9 0 O y w m c X V v d D t T a G F w Z S B T a G l m d G V y c y Z x d W 9 0 O y w m c X V v d D t N d X N j b G U g T W F k b m V z c y Z x d W 9 0 O y w m c X V v d D t C a W c g T G l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S F c x T W 9 u d G h s e U N o Y X J n Z S 9 B d X R v U m V t b 3 Z l Z E N v b H V t b n M x L n t T d G F 0 Z S w w f S Z x d W 9 0 O y w m c X V v d D t T Z W N 0 a W 9 u M S 9 F e G N l b E h X M U 1 v b n R o b H l D a G F y Z 2 U v Q X V 0 b 1 J l b W 9 2 Z W R D b 2 x 1 b W 5 z M S 5 7 R m F u d G F z d G l j I E Z p d G 5 l c 3 M s M X 0 m c X V v d D s s J n F 1 b 3 Q 7 U 2 V j d G l v b j E v R X h j Z W x I V z F N b 2 5 0 a G x 5 Q 2 h h c m d l L 0 F 1 d G 9 S Z W 1 v d m V k Q 2 9 s d W 1 u c z E u e 1 B 1 b X A g S X Q g V X A g R 3 l t L D J 9 J n F 1 b 3 Q 7 L C Z x d W 9 0 O 1 N l Y 3 R p b 2 4 x L 0 V 4 Y 2 V s S F c x T W 9 u d G h s e U N o Y X J n Z S 9 B d X R v U m V t b 3 Z l Z E N v b H V t b n M x L n t T a G F w Z S B T a G l m d G V y c y w z f S Z x d W 9 0 O y w m c X V v d D t T Z W N 0 a W 9 u M S 9 F e G N l b E h X M U 1 v b n R o b H l D a G F y Z 2 U v Q X V 0 b 1 J l b W 9 2 Z W R D b 2 x 1 b W 5 z M S 5 7 T X V z Y 2 x l I E 1 h Z G 5 l c 3 M s N H 0 m c X V v d D s s J n F 1 b 3 Q 7 U 2 V j d G l v b j E v R X h j Z W x I V z F N b 2 5 0 a G x 5 Q 2 h h c m d l L 0 F 1 d G 9 S Z W 1 v d m V k Q 2 9 s d W 1 u c z E u e 0 J p Z y B M a W Z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Y 2 V s S F c x T W 9 u d G h s e U N o Y X J n Z S 9 B d X R v U m V t b 3 Z l Z E N v b H V t b n M x L n t T d G F 0 Z S w w f S Z x d W 9 0 O y w m c X V v d D t T Z W N 0 a W 9 u M S 9 F e G N l b E h X M U 1 v b n R o b H l D a G F y Z 2 U v Q X V 0 b 1 J l b W 9 2 Z W R D b 2 x 1 b W 5 z M S 5 7 R m F u d G F z d G l j I E Z p d G 5 l c 3 M s M X 0 m c X V v d D s s J n F 1 b 3 Q 7 U 2 V j d G l v b j E v R X h j Z W x I V z F N b 2 5 0 a G x 5 Q 2 h h c m d l L 0 F 1 d G 9 S Z W 1 v d m V k Q 2 9 s d W 1 u c z E u e 1 B 1 b X A g S X Q g V X A g R 3 l t L D J 9 J n F 1 b 3 Q 7 L C Z x d W 9 0 O 1 N l Y 3 R p b 2 4 x L 0 V 4 Y 2 V s S F c x T W 9 u d G h s e U N o Y X J n Z S 9 B d X R v U m V t b 3 Z l Z E N v b H V t b n M x L n t T a G F w Z S B T a G l m d G V y c y w z f S Z x d W 9 0 O y w m c X V v d D t T Z W N 0 a W 9 u M S 9 F e G N l b E h X M U 1 v b n R o b H l D a G F y Z 2 U v Q X V 0 b 1 J l b W 9 2 Z W R D b 2 x 1 b W 5 z M S 5 7 T X V z Y 2 x l I E 1 h Z G 5 l c 3 M s N H 0 m c X V v d D s s J n F 1 b 3 Q 7 U 2 V j d G l v b j E v R X h j Z W x I V z F N b 2 5 0 a G x 5 Q 2 h h c m d l L 0 F 1 d G 9 S Z W 1 v d m V k Q 2 9 s d W 1 u c z E u e 0 J p Z y B M a W Z 0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e G N l b E h X M U 1 v b n R o b H l D a G F y Z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G N l b E h X M U 1 v b n R o b H l D a G F y Z 2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G N l b E h X M U 1 v b n R o b H l D a G F y Z 2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j / 5 m 3 p U b b R q k j 7 w w / T D Q p A A A A A A I A A A A A A B B m A A A A A Q A A I A A A A F 2 F L H l P j J J A v w g q G j M W N h 7 9 1 h V i / F v + C f N x h K P O J z b y A A A A A A 6 A A A A A A g A A I A A A A C i o D P N G Z D w L 8 B A + n i 0 v m A + q L L W Q 6 5 k j 7 Y S 8 s A T f 5 U B 0 U A A A A A k H N Q 2 H n + I s B h B z y i f F X B d 1 N 2 r a / D s f h e / + t 7 N x b h V l Q 5 O U 4 L R 6 O n e a m q c n J L J r q Q L N r L j q 9 l E W t P m 0 K 1 I O t m l j l k D j 4 1 h A e W X 8 B 3 P s u 8 G y Q A A A A P T 4 X P s 4 + H / U x t U z A t y p 1 + v n Y q A M Y Z i p H P j c w I 3 k X G U B j Z v U N 3 p D r 5 9 d P B C N 3 4 R 3 2 o 5 Y F P k e f / T s u 2 2 j E I Y J S f A = < / D a t a M a s h u p > 
</file>

<file path=customXml/itemProps1.xml><?xml version="1.0" encoding="utf-8"?>
<ds:datastoreItem xmlns:ds="http://schemas.openxmlformats.org/officeDocument/2006/customXml" ds:itemID="{BF28C8C5-83BB-41D4-9A0D-2E844CD69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Start</vt:lpstr>
      <vt:lpstr>Start!ExcelHW1MonthlyCharge_1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Rood</dc:creator>
  <cp:lastModifiedBy>Sidney Rood</cp:lastModifiedBy>
  <dcterms:created xsi:type="dcterms:W3CDTF">2022-10-30T03:38:10Z</dcterms:created>
  <dcterms:modified xsi:type="dcterms:W3CDTF">2022-12-15T09:08:45Z</dcterms:modified>
</cp:coreProperties>
</file>