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urses\Semester 3\Komputasi Numerik\Komputasi Numerik Excel\"/>
    </mc:Choice>
  </mc:AlternateContent>
  <xr:revisionPtr revIDLastSave="0" documentId="13_ncr:1_{A04EC878-488A-4BDD-B58E-4817149AADA2}" xr6:coauthVersionLast="45" xr6:coauthVersionMax="45" xr10:uidLastSave="{00000000-0000-0000-0000-000000000000}"/>
  <bookViews>
    <workbookView xWindow="630" yWindow="2760" windowWidth="15375" windowHeight="7995" activeTab="1" xr2:uid="{0E88AB27-C5D0-4B68-9517-84C1C90F7342}"/>
  </bookViews>
  <sheets>
    <sheet name="cari regresi" sheetId="1" r:id="rId1"/>
    <sheet name="cari galatny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H10" i="1"/>
  <c r="L12" i="1"/>
  <c r="L11" i="1"/>
  <c r="N9" i="1"/>
  <c r="L9" i="1"/>
  <c r="K9" i="1"/>
  <c r="E8" i="2"/>
  <c r="F8" i="2" s="1"/>
  <c r="D6" i="2"/>
  <c r="E6" i="2" s="1"/>
  <c r="F6" i="2" s="1"/>
  <c r="D7" i="2"/>
  <c r="E7" i="2" s="1"/>
  <c r="F7" i="2" s="1"/>
  <c r="D8" i="2"/>
  <c r="D9" i="2"/>
  <c r="E9" i="2" s="1"/>
  <c r="F9" i="2" s="1"/>
  <c r="D10" i="2"/>
  <c r="E10" i="2" s="1"/>
  <c r="F10" i="2" s="1"/>
  <c r="D5" i="2"/>
  <c r="E5" i="2" s="1"/>
  <c r="F5" i="2" s="1"/>
  <c r="F11" i="2" s="1"/>
  <c r="B14" i="2" s="1"/>
  <c r="C11" i="1"/>
  <c r="D11" i="1"/>
  <c r="E11" i="1"/>
  <c r="B11" i="1"/>
  <c r="E6" i="1"/>
  <c r="E7" i="1"/>
  <c r="E8" i="1"/>
  <c r="E9" i="1"/>
  <c r="E10" i="1"/>
  <c r="E5" i="1"/>
  <c r="D6" i="1"/>
  <c r="D7" i="1"/>
  <c r="D8" i="1"/>
  <c r="D9" i="1"/>
  <c r="D10" i="1"/>
  <c r="D5" i="1"/>
  <c r="B13" i="1" l="1"/>
</calcChain>
</file>

<file path=xl/sharedStrings.xml><?xml version="1.0" encoding="utf-8"?>
<sst xmlns="http://schemas.openxmlformats.org/spreadsheetml/2006/main" count="35" uniqueCount="24">
  <si>
    <t>cari x =</t>
  </si>
  <si>
    <t>i</t>
  </si>
  <si>
    <t>x</t>
  </si>
  <si>
    <t>y</t>
  </si>
  <si>
    <t>x^2</t>
  </si>
  <si>
    <t>xy</t>
  </si>
  <si>
    <t>total</t>
  </si>
  <si>
    <t>a</t>
  </si>
  <si>
    <t>a =</t>
  </si>
  <si>
    <t>b =</t>
  </si>
  <si>
    <t>f(x) = a + bx</t>
  </si>
  <si>
    <t>f(x) = 0,2862 + 1,7645x</t>
  </si>
  <si>
    <t xml:space="preserve">a = </t>
  </si>
  <si>
    <t>deviasi</t>
  </si>
  <si>
    <t>deviasi^2</t>
  </si>
  <si>
    <t>galat =</t>
  </si>
  <si>
    <t>(total deviasi / total data) ^ 1/2</t>
  </si>
  <si>
    <t>hasil =</t>
  </si>
  <si>
    <t>b</t>
  </si>
  <si>
    <t>i-1</t>
  </si>
  <si>
    <t>i-2</t>
  </si>
  <si>
    <t>R2 - 3,3/6 R1</t>
  </si>
  <si>
    <t xml:space="preserve">b = </t>
  </si>
  <si>
    <t>Gauss Eliminasi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</si>
</sst>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3</xdr:row>
      <xdr:rowOff>180975</xdr:rowOff>
    </xdr:from>
    <xdr:to>
      <xdr:col>9</xdr:col>
      <xdr:colOff>180723</xdr:colOff>
      <xdr:row>7</xdr:row>
      <xdr:rowOff>152308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5ECC87-0887-44CC-9342-CB08182A9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8075" y="752475"/>
          <a:ext cx="2019048" cy="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C044-B454-4848-9491-BEE5C6B163F2}">
  <dimension ref="A2:P13"/>
  <sheetViews>
    <sheetView zoomScale="70" zoomScaleNormal="70" workbookViewId="0">
      <selection activeCell="F19" sqref="F19"/>
    </sheetView>
  </sheetViews>
  <sheetFormatPr defaultRowHeight="15" x14ac:dyDescent="0.25"/>
  <sheetData>
    <row r="2" spans="1:16" x14ac:dyDescent="0.25">
      <c r="A2" t="s">
        <v>0</v>
      </c>
      <c r="B2" s="1">
        <v>1</v>
      </c>
    </row>
    <row r="3" spans="1:16" x14ac:dyDescent="0.25">
      <c r="K3" t="s">
        <v>23</v>
      </c>
    </row>
    <row r="4" spans="1:16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K4" t="s">
        <v>19</v>
      </c>
    </row>
    <row r="5" spans="1:16" x14ac:dyDescent="0.25">
      <c r="A5">
        <v>1</v>
      </c>
      <c r="B5" s="1">
        <v>0.1</v>
      </c>
      <c r="C5" s="1">
        <v>0.61</v>
      </c>
      <c r="D5">
        <f>B5^2</f>
        <v>1.0000000000000002E-2</v>
      </c>
      <c r="E5">
        <f>B5*C5</f>
        <v>6.0999999999999999E-2</v>
      </c>
      <c r="K5">
        <v>6</v>
      </c>
      <c r="L5">
        <v>3.3</v>
      </c>
      <c r="M5" t="s">
        <v>7</v>
      </c>
      <c r="N5">
        <v>7.54</v>
      </c>
    </row>
    <row r="6" spans="1:16" x14ac:dyDescent="0.25">
      <c r="A6">
        <v>2</v>
      </c>
      <c r="B6" s="1">
        <v>0.4</v>
      </c>
      <c r="C6" s="1">
        <v>0.92</v>
      </c>
      <c r="D6">
        <f t="shared" ref="D6:D10" si="0">B6^2</f>
        <v>0.16000000000000003</v>
      </c>
      <c r="E6">
        <f t="shared" ref="E6:E10" si="1">B6*C6</f>
        <v>0.36800000000000005</v>
      </c>
      <c r="K6">
        <v>3.3</v>
      </c>
      <c r="L6">
        <v>2.21</v>
      </c>
      <c r="M6" t="s">
        <v>18</v>
      </c>
      <c r="N6">
        <v>4.8440000000000003</v>
      </c>
      <c r="P6" t="s">
        <v>21</v>
      </c>
    </row>
    <row r="7" spans="1:16" x14ac:dyDescent="0.25">
      <c r="A7">
        <v>3</v>
      </c>
      <c r="B7" s="1">
        <v>0.5</v>
      </c>
      <c r="C7" s="1">
        <v>0.99</v>
      </c>
      <c r="D7">
        <f t="shared" si="0"/>
        <v>0.25</v>
      </c>
      <c r="E7">
        <f t="shared" si="1"/>
        <v>0.495</v>
      </c>
      <c r="K7" t="s">
        <v>20</v>
      </c>
    </row>
    <row r="8" spans="1:16" x14ac:dyDescent="0.25">
      <c r="A8">
        <v>4</v>
      </c>
      <c r="B8" s="1">
        <v>0.7</v>
      </c>
      <c r="C8" s="1">
        <v>1.52</v>
      </c>
      <c r="D8">
        <f t="shared" si="0"/>
        <v>0.48999999999999994</v>
      </c>
      <c r="E8">
        <f t="shared" si="1"/>
        <v>1.0639999999999998</v>
      </c>
      <c r="K8">
        <v>6</v>
      </c>
      <c r="L8">
        <v>3.3</v>
      </c>
      <c r="M8" t="s">
        <v>7</v>
      </c>
      <c r="N8">
        <v>7.54</v>
      </c>
    </row>
    <row r="9" spans="1:16" x14ac:dyDescent="0.25">
      <c r="A9">
        <v>5</v>
      </c>
      <c r="B9" s="1">
        <v>0.7</v>
      </c>
      <c r="C9" s="1">
        <v>1.47</v>
      </c>
      <c r="D9">
        <f t="shared" si="0"/>
        <v>0.48999999999999994</v>
      </c>
      <c r="E9">
        <f t="shared" si="1"/>
        <v>1.0289999999999999</v>
      </c>
      <c r="G9" t="s">
        <v>8</v>
      </c>
      <c r="H9">
        <f>L12</f>
        <v>0.28616033755274195</v>
      </c>
      <c r="K9">
        <f>K6-(3.3/6*K5)</f>
        <v>0</v>
      </c>
      <c r="L9">
        <f>L6-(3.3/6*L5)</f>
        <v>0.39500000000000024</v>
      </c>
      <c r="M9" t="s">
        <v>18</v>
      </c>
      <c r="N9">
        <f t="shared" ref="M9:N9" si="2">N6-(3.3/6*N5)</f>
        <v>0.69700000000000095</v>
      </c>
    </row>
    <row r="10" spans="1:16" x14ac:dyDescent="0.25">
      <c r="A10">
        <v>6</v>
      </c>
      <c r="B10" s="1">
        <v>0.9</v>
      </c>
      <c r="C10" s="1">
        <v>2.0299999999999998</v>
      </c>
      <c r="D10">
        <f t="shared" si="0"/>
        <v>0.81</v>
      </c>
      <c r="E10">
        <f t="shared" si="1"/>
        <v>1.827</v>
      </c>
      <c r="G10" t="s">
        <v>9</v>
      </c>
      <c r="H10">
        <f>L11</f>
        <v>1.7645569620253179</v>
      </c>
    </row>
    <row r="11" spans="1:16" x14ac:dyDescent="0.25">
      <c r="A11" t="s">
        <v>6</v>
      </c>
      <c r="B11">
        <f>SUM(B5:B10)</f>
        <v>3.3</v>
      </c>
      <c r="C11">
        <f t="shared" ref="C11:E11" si="3">SUM(C5:C10)</f>
        <v>7.5399999999999991</v>
      </c>
      <c r="D11">
        <f t="shared" si="3"/>
        <v>2.21</v>
      </c>
      <c r="E11">
        <f t="shared" si="3"/>
        <v>4.8439999999999994</v>
      </c>
      <c r="G11" t="s">
        <v>10</v>
      </c>
      <c r="K11" t="s">
        <v>22</v>
      </c>
      <c r="L11">
        <f>N9/L9</f>
        <v>1.7645569620253179</v>
      </c>
    </row>
    <row r="12" spans="1:16" x14ac:dyDescent="0.25">
      <c r="G12" t="s">
        <v>11</v>
      </c>
      <c r="K12" t="s">
        <v>12</v>
      </c>
      <c r="L12">
        <f>(N8-L8*L11)/K8</f>
        <v>0.28616033755274195</v>
      </c>
    </row>
    <row r="13" spans="1:16" x14ac:dyDescent="0.25">
      <c r="A13" t="s">
        <v>17</v>
      </c>
      <c r="B13">
        <f>H9+H10*B2</f>
        <v>2.0507172995780598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4F8B-4913-4370-8B62-B08BAEA2D927}">
  <dimension ref="A2:F14"/>
  <sheetViews>
    <sheetView tabSelected="1" workbookViewId="0">
      <selection activeCell="E12" sqref="E12"/>
    </sheetView>
  </sheetViews>
  <sheetFormatPr defaultRowHeight="15" x14ac:dyDescent="0.25"/>
  <cols>
    <col min="4" max="4" width="13.28515625" customWidth="1"/>
    <col min="5" max="5" width="12.28515625" customWidth="1"/>
    <col min="6" max="6" width="11.140625" customWidth="1"/>
  </cols>
  <sheetData>
    <row r="2" spans="1:6" x14ac:dyDescent="0.25">
      <c r="A2" s="1" t="s">
        <v>11</v>
      </c>
      <c r="B2" s="1"/>
      <c r="C2" s="1"/>
      <c r="E2" t="s">
        <v>8</v>
      </c>
      <c r="F2">
        <v>0.28620000000000001</v>
      </c>
    </row>
    <row r="3" spans="1:6" x14ac:dyDescent="0.25">
      <c r="E3" t="s">
        <v>9</v>
      </c>
      <c r="F3">
        <v>1.7645999999999999</v>
      </c>
    </row>
    <row r="4" spans="1:6" x14ac:dyDescent="0.25">
      <c r="A4" t="s">
        <v>1</v>
      </c>
      <c r="B4" t="s">
        <v>2</v>
      </c>
      <c r="C4" t="s">
        <v>3</v>
      </c>
      <c r="D4" t="s">
        <v>10</v>
      </c>
      <c r="E4" t="s">
        <v>13</v>
      </c>
      <c r="F4" t="s">
        <v>14</v>
      </c>
    </row>
    <row r="5" spans="1:6" x14ac:dyDescent="0.25">
      <c r="A5">
        <v>1</v>
      </c>
      <c r="B5" s="1">
        <v>0.1</v>
      </c>
      <c r="C5" s="1">
        <v>0.61</v>
      </c>
      <c r="D5">
        <f xml:space="preserve"> $F$2 + $F$3*B5</f>
        <v>0.46266000000000002</v>
      </c>
      <c r="E5">
        <f>C5-D5</f>
        <v>0.14733999999999997</v>
      </c>
      <c r="F5">
        <f>E5^2</f>
        <v>2.1709075599999992E-2</v>
      </c>
    </row>
    <row r="6" spans="1:6" x14ac:dyDescent="0.25">
      <c r="A6">
        <v>2</v>
      </c>
      <c r="B6" s="1">
        <v>0.4</v>
      </c>
      <c r="C6" s="1">
        <v>0.92</v>
      </c>
      <c r="D6">
        <f t="shared" ref="D6:D10" si="0" xml:space="preserve"> $F$2 + $F$3*B6</f>
        <v>0.99204000000000003</v>
      </c>
      <c r="E6">
        <f t="shared" ref="E6:E10" si="1">C6-D6</f>
        <v>-7.2039999999999993E-2</v>
      </c>
      <c r="F6">
        <f t="shared" ref="F6:F10" si="2">E6^2</f>
        <v>5.1897615999999987E-3</v>
      </c>
    </row>
    <row r="7" spans="1:6" x14ac:dyDescent="0.25">
      <c r="A7">
        <v>3</v>
      </c>
      <c r="B7" s="1">
        <v>0.5</v>
      </c>
      <c r="C7" s="1">
        <v>0.99</v>
      </c>
      <c r="D7">
        <f t="shared" si="0"/>
        <v>1.1684999999999999</v>
      </c>
      <c r="E7">
        <f t="shared" si="1"/>
        <v>-0.17849999999999988</v>
      </c>
      <c r="F7">
        <f t="shared" si="2"/>
        <v>3.186224999999996E-2</v>
      </c>
    </row>
    <row r="8" spans="1:6" x14ac:dyDescent="0.25">
      <c r="A8">
        <v>4</v>
      </c>
      <c r="B8" s="1">
        <v>0.7</v>
      </c>
      <c r="C8" s="1">
        <v>1.52</v>
      </c>
      <c r="D8">
        <f t="shared" si="0"/>
        <v>1.52142</v>
      </c>
      <c r="E8">
        <f t="shared" si="1"/>
        <v>-1.4199999999999768E-3</v>
      </c>
      <c r="F8">
        <f t="shared" si="2"/>
        <v>2.0163999999999342E-6</v>
      </c>
    </row>
    <row r="9" spans="1:6" x14ac:dyDescent="0.25">
      <c r="A9">
        <v>5</v>
      </c>
      <c r="B9" s="1">
        <v>0.7</v>
      </c>
      <c r="C9" s="1">
        <v>1.47</v>
      </c>
      <c r="D9">
        <f t="shared" si="0"/>
        <v>1.52142</v>
      </c>
      <c r="E9">
        <f t="shared" si="1"/>
        <v>-5.1420000000000021E-2</v>
      </c>
      <c r="F9">
        <f t="shared" si="2"/>
        <v>2.6440164000000022E-3</v>
      </c>
    </row>
    <row r="10" spans="1:6" x14ac:dyDescent="0.25">
      <c r="A10">
        <v>6</v>
      </c>
      <c r="B10" s="1">
        <v>0.9</v>
      </c>
      <c r="C10" s="1">
        <v>2.0299999999999998</v>
      </c>
      <c r="D10">
        <f t="shared" si="0"/>
        <v>1.8743399999999999</v>
      </c>
      <c r="E10">
        <f t="shared" si="1"/>
        <v>0.15565999999999991</v>
      </c>
      <c r="F10">
        <f t="shared" si="2"/>
        <v>2.423003559999997E-2</v>
      </c>
    </row>
    <row r="11" spans="1:6" x14ac:dyDescent="0.25">
      <c r="E11" t="s">
        <v>6</v>
      </c>
      <c r="F11">
        <f xml:space="preserve"> SUM(F5:F10)</f>
        <v>8.5637155599999931E-2</v>
      </c>
    </row>
    <row r="13" spans="1:6" x14ac:dyDescent="0.25">
      <c r="A13" t="s">
        <v>15</v>
      </c>
      <c r="B13" t="s">
        <v>16</v>
      </c>
    </row>
    <row r="14" spans="1:6" x14ac:dyDescent="0.25">
      <c r="A14" t="s">
        <v>15</v>
      </c>
      <c r="B14">
        <f>SQRT(F11/A10)</f>
        <v>0.11946907242741385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cari regresi</vt:lpstr>
      <vt:lpstr>cari galatnya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Tri Agung</dc:creator>
  <cp:lastModifiedBy>Rama Tri Agung</cp:lastModifiedBy>
  <dcterms:created xsi:type="dcterms:W3CDTF">2019-12-11T02:49:38Z</dcterms:created>
  <dcterms:modified xsi:type="dcterms:W3CDTF">2019-12-11T03:05:01Z</dcterms:modified>
</cp:coreProperties>
</file>