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Google Drive\Teaching\ISB Forecasting\2015 Slides and Files\"/>
    </mc:Choice>
  </mc:AlternateContent>
  <bookViews>
    <workbookView xWindow="120" yWindow="375" windowWidth="7020" windowHeight="3735" activeTab="2"/>
  </bookViews>
  <sheets>
    <sheet name="Data" sheetId="1" r:id="rId1"/>
    <sheet name="CreateDummies" sheetId="60" r:id="rId2"/>
    <sheet name="MLR_Output3" sheetId="68" r:id="rId3"/>
    <sheet name="MLR_TrainingScore3" sheetId="67" r:id="rId4"/>
    <sheet name="MLR_ValidationScore3" sheetId="66" r:id="rId5"/>
    <sheet name="MLR_Stored3" sheetId="65" r:id="rId6"/>
    <sheet name="MLR_Output2" sheetId="64" r:id="rId7"/>
    <sheet name="MLR_TrainingScore2" sheetId="63" r:id="rId8"/>
    <sheet name="MLR_ValidationScore2" sheetId="62" r:id="rId9"/>
    <sheet name="MLR_Stored2" sheetId="61" r:id="rId10"/>
    <sheet name="MLR_Output1" sheetId="59" r:id="rId11"/>
    <sheet name="MLR_TrainingScore1" sheetId="58" r:id="rId12"/>
    <sheet name="MLR_ValidationScore1" sheetId="57" r:id="rId13"/>
    <sheet name="MLR_Stored1" sheetId="56" r:id="rId14"/>
    <sheet name="MLR_Output" sheetId="55" r:id="rId15"/>
    <sheet name="MLR_TrainingScore" sheetId="54" r:id="rId16"/>
    <sheet name="MLR_ValidationScore" sheetId="53" r:id="rId17"/>
    <sheet name="MLR_Stored" sheetId="52" r:id="rId18"/>
    <sheet name="XLM_Hist1" sheetId="11" state="hidden" r:id="rId19"/>
  </sheets>
  <externalReferences>
    <externalReference r:id="rId20"/>
  </externalReferences>
  <definedNames>
    <definedName name="BuildDate" hidden="1">2706</definedName>
    <definedName name="BuildNo" hidden="1">47</definedName>
    <definedName name="Vers" hidden="1">" 3.2.0.P"</definedName>
    <definedName name="VersionMajor" hidden="1">3</definedName>
    <definedName name="VersionMinor" hidden="1">2</definedName>
    <definedName name="VersionPatch" hidden="1">0</definedName>
    <definedName name="xlm_12_1" localSheetId="0">"{""wkbk"":""Coca Cola Regression.xlsx"",""wksheet"":""Data"",""data_range"":""$A$1:$F$43"",""has_header"":true,""input_cols"":[{""varName"":""Quarter index""}],""cat_cols"":[],""firstRow"":1,""rows"":42,""isPartitionSheet"":false,""data_cols"":[{""varId"":0,""varName"":""Quarter""},{""v"</definedName>
    <definedName name="xlm_12_2" localSheetId="0">"arId"":1,""varName"":""Sales""},{""varId"":2,""varName"":""log(Sales)""},{""varId"":3,""varName"":""t""},{""varId"":5,""varName"":""Partition""}]}"</definedName>
    <definedName name="xlm_701_1" localSheetId="1">"{""wkbk"":""Coca Cola Regression.xlsx"",""wksheet"":""CreateDummies"",""data_range"":""$B$20:$J$62"",""has_header"":true,""cat_cols"":[],""firstRow"":20,""rows"":42,""train_rows"":38,""validation_rows"":4,""test_rows"":0,""isPartitionSheet"":false,""partitionData"":true,""useParti"</definedName>
    <definedName name="xlm_701_1" localSheetId="0">"{""wkbk"":""Coca Cola Regression.xlsx"",""wksheet"":""Data"",""data_range"":""$A$1:$F$43"",""has_header"":true,""cat_cols"":[],""firstRow"":1,""rows"":42,""train_rows"":38,""validation_rows"":4,""test_rows"":0,""isPartitionSheet"":false,""partitionData"":true,""usePartitionVar"":tr"</definedName>
    <definedName name="xlm_701_2" localSheetId="1">"tionVar"":true,""partitionVar"":{""varId"":4,""varName"":""Partition""},""varSelectionOnly"":false,""forceConstTermToZero"":false,""fittedValues"":false,""standardizedResids"":false,""unstandardizedResids"":false,""ANOVA"":false,""varCovarMatrix"":false,""trainDetailRpt"":tr"</definedName>
    <definedName name="xlm_701_2" localSheetId="0">"ue,""partitionVar"":{""varId"":5,""varName"":""Partition""},""varSelectionOnly"":false,""forceConstTermToZero"":false,""fittedValues"":false,""standardizedResids"":false,""unstandardizedResids"":false,""ANOVA"":false,""varCovarMatrix"":false,""trainDetailRpt"":true,""trainSu"</definedName>
    <definedName name="xlm_701_3" localSheetId="1">"ue,""trainSummaryRpt"":true,""trainLiftChart"":false,""trainROCCurve"":false,""validationDetailRpt"":true,""validationSummaryRpt"":true,""validationLiftChart"":false,""validROCCurve"":false,""testDetailRpt"":false,""testSummaryRpt"":false,""testLiftChart"":false,""testRO"</definedName>
    <definedName name="xlm_701_3" localSheetId="0">"mmaryRpt"":true,""trainLiftChart"":false,""trainROCCurve"":false,""validationDetailRpt"":true,""validationSummaryRpt"":true,""validationLiftChart"":false,""validROCCurve"":false,""testDetailRpt"":false,""testSummaryRpt"":false,""testLiftChart"":false,""testROCCurve"":fal"</definedName>
    <definedName name="xlm_701_4" localSheetId="1">"CCurve"":false,""newDataDatabase"":false,""newDataWorksheet"":false,""studentizedResiduals"":false,""deletedResiduals"":false,""cooksDistance"":false,""DFfits"":false,""covarianceRatiosStats"":false,""hatMatrixDiagonalsStats"":false,""performCollinearityDiagnostics"":f"</definedName>
    <definedName name="xlm_701_4" localSheetId="0">"se,""newDataDatabase"":false,""newDataWorksheet"":false,""studentizedResiduals"":false,""deletedResiduals"":false,""cooksDistance"":false,""DFfits"":false,""covarianceRatiosStats"":false,""hatMatrixDiagonalsStats"":false,""performCollinearityDiagnostics"":false,""perfB"</definedName>
    <definedName name="xlm_701_5" localSheetId="1">"alse,""perfBestSubsetSel"":false}"</definedName>
    <definedName name="xlm_701_5" localSheetId="0">"estSubsetSel"":false}"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dnc_1" localSheetId="1">"{""input_cols"":[{""varName"":""t""},{""varName"":""Quarter index_2""},{""varName"":""Quarter index_3""},{""varName"":""Quarter index_4""}],""output_var"":{""varName"":""log(Sales)""}}"</definedName>
    <definedName name="xlm_pdnc_1" localSheetId="0">"{""input_cols"":[{""varName"":""t""}],""output_var"":{""varName"":""log(Sales)""}}"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FullModelDefinition" localSheetId="17" hidden="1">"A2:F10"</definedName>
    <definedName name="XLMFullModelDefinition" localSheetId="13" hidden="1">"A2:F10"</definedName>
    <definedName name="XLMFullModelDefinition" localSheetId="9" hidden="1">"A2:I10"</definedName>
    <definedName name="XLMFullModelDefinition" localSheetId="5" hidden="1">"A2:I10"</definedName>
    <definedName name="XLMModelDefinition" localSheetId="17" hidden="1">"A2:B9"</definedName>
    <definedName name="XLMModelDefinition" localSheetId="13" hidden="1">"A2:B9"</definedName>
    <definedName name="XLMModelDefinition" localSheetId="9" hidden="1">"A2:B9"</definedName>
    <definedName name="XLMModelDefinition" localSheetId="5" hidden="1">"A2:B9"</definedName>
    <definedName name="XLMModelInputVars" localSheetId="17" hidden="1">"E5:E5"</definedName>
    <definedName name="XLMModelInputVars" localSheetId="13" hidden="1">"E5:E5"</definedName>
    <definedName name="XLMModelInputVars" localSheetId="9" hidden="1">"E5:H5"</definedName>
    <definedName name="XLMModelInputVars" localSheetId="5" hidden="1">"E5:H5"</definedName>
    <definedName name="XLMModelInputVarsRole" localSheetId="17" hidden="1">"E7:F7"</definedName>
    <definedName name="XLMModelInputVarsRole" localSheetId="13" hidden="1">"E7:F7"</definedName>
    <definedName name="XLMModelInputVarsRole" localSheetId="9" hidden="1">"E7:I7"</definedName>
    <definedName name="XLMModelInputVarsRole" localSheetId="5" hidden="1">"E7:I7"</definedName>
    <definedName name="XLMModelInputVarsType" localSheetId="17" hidden="1">"E8:F8"</definedName>
    <definedName name="XLMModelInputVarsType" localSheetId="13" hidden="1">"E8:F8"</definedName>
    <definedName name="XLMModelInputVarsType" localSheetId="9" hidden="1">"E8:I8"</definedName>
    <definedName name="XLMModelInputVarsType" localSheetId="5" hidden="1">"E8:I8"</definedName>
    <definedName name="XLMModelTypeId" localSheetId="17" hidden="1">14</definedName>
    <definedName name="XLMModelTypeId" localSheetId="13" hidden="1">14</definedName>
    <definedName name="XLMModelTypeId" localSheetId="9" hidden="1">14</definedName>
    <definedName name="XLMModelTypeId" localSheetId="5" hidden="1">14</definedName>
    <definedName name="XLMReportData" localSheetId="1" hidden="1">CreateDummies!$B$20:$J$62</definedName>
  </definedNames>
  <calcPr calcId="152511"/>
</workbook>
</file>

<file path=xl/calcChain.xml><?xml version="1.0" encoding="utf-8"?>
<calcChain xmlns="http://schemas.openxmlformats.org/spreadsheetml/2006/main">
  <c r="E78" i="68" l="1"/>
  <c r="D78" i="68"/>
  <c r="C78" i="68"/>
  <c r="P16" i="66"/>
  <c r="N17" i="66"/>
  <c r="O17" i="66"/>
  <c r="N18" i="66"/>
  <c r="O18" i="66"/>
  <c r="N19" i="66"/>
  <c r="O19" i="66"/>
  <c r="O16" i="66"/>
  <c r="N16" i="66"/>
  <c r="P19" i="66"/>
  <c r="P18" i="66"/>
  <c r="P17" i="66"/>
  <c r="D72" i="59"/>
  <c r="C72" i="59"/>
  <c r="E72" i="59"/>
  <c r="M17" i="57"/>
  <c r="M18" i="57"/>
  <c r="M19" i="57"/>
  <c r="M16" i="57"/>
  <c r="K17" i="57"/>
  <c r="L17" i="57"/>
  <c r="K18" i="57"/>
  <c r="L18" i="57"/>
  <c r="K19" i="57"/>
  <c r="L19" i="57"/>
  <c r="L16" i="57"/>
  <c r="K16" i="5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<sst xmlns="http://schemas.openxmlformats.org/spreadsheetml/2006/main" count="1124" uniqueCount="174">
  <si>
    <t>Quarter</t>
  </si>
  <si>
    <t>Sales</t>
  </si>
  <si>
    <t>Q1-86</t>
  </si>
  <si>
    <t>Q2-86</t>
  </si>
  <si>
    <t>Q3-86</t>
  </si>
  <si>
    <t>Q4-86</t>
  </si>
  <si>
    <t>Q1-87</t>
  </si>
  <si>
    <t>Q2-87</t>
  </si>
  <si>
    <t>Q3-87</t>
  </si>
  <si>
    <t>Q4-87</t>
  </si>
  <si>
    <t>Q1-88</t>
  </si>
  <si>
    <t>Q2-88</t>
  </si>
  <si>
    <t>Q3-88</t>
  </si>
  <si>
    <t>Q4-88</t>
  </si>
  <si>
    <t>Q1-89</t>
  </si>
  <si>
    <t>Q2-89</t>
  </si>
  <si>
    <t>Q3-89</t>
  </si>
  <si>
    <t>Q4-89</t>
  </si>
  <si>
    <t>Q1-90</t>
  </si>
  <si>
    <t>Q2-90</t>
  </si>
  <si>
    <t>Q3-90</t>
  </si>
  <si>
    <t>Q4-90</t>
  </si>
  <si>
    <t>Q1-91</t>
  </si>
  <si>
    <t>Q2-91</t>
  </si>
  <si>
    <t>Q3-91</t>
  </si>
  <si>
    <t>Q4-91</t>
  </si>
  <si>
    <t>Q1-92</t>
  </si>
  <si>
    <t>Q2-92</t>
  </si>
  <si>
    <t>Q3-92</t>
  </si>
  <si>
    <t>Q4-92</t>
  </si>
  <si>
    <t>Q1-93</t>
  </si>
  <si>
    <t>Q2-93</t>
  </si>
  <si>
    <t>Q3-93</t>
  </si>
  <si>
    <t>Q4-93</t>
  </si>
  <si>
    <t>Q1-94</t>
  </si>
  <si>
    <t>Q2-94</t>
  </si>
  <si>
    <t>Q3-94</t>
  </si>
  <si>
    <t>Q4-94</t>
  </si>
  <si>
    <t>Q1-95</t>
  </si>
  <si>
    <t>Q2-95</t>
  </si>
  <si>
    <t>Q3-95</t>
  </si>
  <si>
    <t>Q4-95</t>
  </si>
  <si>
    <t>Q1-96</t>
  </si>
  <si>
    <t>Q2-96</t>
  </si>
  <si>
    <t>t</t>
  </si>
  <si>
    <t>Quarter index</t>
  </si>
  <si>
    <t>Data</t>
  </si>
  <si>
    <t>Dummy</t>
  </si>
  <si>
    <t>Quarter index_2</t>
  </si>
  <si>
    <t>Quarter index_3</t>
  </si>
  <si>
    <t>Quarter index_4</t>
  </si>
  <si>
    <t>Output Navigator</t>
  </si>
  <si>
    <t>XLMiner : Multiple Linear Regression</t>
  </si>
  <si>
    <t>Inputs</t>
  </si>
  <si>
    <t>Train. Score - Summary</t>
  </si>
  <si>
    <t>Valid. Score - Summary</t>
  </si>
  <si>
    <t>Train. Score - Detailed Rep.</t>
  </si>
  <si>
    <t>Valid. Score - Detailed Rep.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</si>
  <si>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</si>
  <si>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</si>
  <si>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</si>
  <si>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</si>
  <si>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</si>
  <si>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</si>
  <si>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Constant term present</t>
  </si>
  <si>
    <t>Parameters/Options</t>
  </si>
  <si>
    <t>Show ANOVA table</t>
  </si>
  <si>
    <t>Summary report of scoring on training data</t>
  </si>
  <si>
    <t>Summary report of scoring on validation data</t>
  </si>
  <si>
    <t>Coefficient</t>
  </si>
  <si>
    <t>Std. Error</t>
  </si>
  <si>
    <t>Total</t>
  </si>
  <si>
    <t>RMS Error</t>
  </si>
  <si>
    <t>Variable Type</t>
  </si>
  <si>
    <t>Selected Variables</t>
  </si>
  <si>
    <t>Input</t>
  </si>
  <si>
    <t>Output</t>
  </si>
  <si>
    <t>No</t>
  </si>
  <si>
    <t>Model</t>
  </si>
  <si>
    <t>Y-1-Values</t>
  </si>
  <si>
    <t>Range Start</t>
  </si>
  <si>
    <t>Range End</t>
  </si>
  <si>
    <t>Y-Entries</t>
  </si>
  <si>
    <t>Detailed report of scoring on training data</t>
  </si>
  <si>
    <t>Detailed report of scoring on validation data</t>
  </si>
  <si>
    <t>XLMiner : Multiple Linear Regression - Prediction of Training Data</t>
  </si>
  <si>
    <t>Residual</t>
  </si>
  <si>
    <t>XLMiner : Multiple Linear Regression - Prediction of Validation Data</t>
  </si>
  <si>
    <t>log(Sales)</t>
  </si>
  <si>
    <t>Partition</t>
  </si>
  <si>
    <t>v</t>
  </si>
  <si>
    <t>Date: 26-Jan-2015 16:45:53</t>
  </si>
  <si>
    <t>Multiple Linear Regression</t>
  </si>
  <si>
    <t># Selected Variables</t>
  </si>
  <si>
    <t>E5:F5</t>
  </si>
  <si>
    <t>Variables Offsets</t>
  </si>
  <si>
    <t>E6:F6</t>
  </si>
  <si>
    <t>Variable Role</t>
  </si>
  <si>
    <t>E7:F7</t>
  </si>
  <si>
    <t>E8:F8</t>
  </si>
  <si>
    <t>Scale</t>
  </si>
  <si>
    <t>Estimated Coefficients</t>
  </si>
  <si>
    <t>D10:E10</t>
  </si>
  <si>
    <t>Elapsed Times in Milliseconds</t>
  </si>
  <si>
    <t>Data read time</t>
  </si>
  <si>
    <t>MLR Time</t>
  </si>
  <si>
    <t>Report Time</t>
  </si>
  <si>
    <t>Workbook</t>
  </si>
  <si>
    <t>Coca Cola Regression.xlsx</t>
  </si>
  <si>
    <t>Worksheet</t>
  </si>
  <si>
    <t>Predicted
Value</t>
  </si>
  <si>
    <t>Actual
Value</t>
  </si>
  <si>
    <t>Confidence Intervals</t>
  </si>
  <si>
    <t>Prediction Intervals</t>
  </si>
  <si>
    <t>Lower</t>
  </si>
  <si>
    <t>Upper</t>
  </si>
  <si>
    <t>Predictors</t>
  </si>
  <si>
    <t>Regress. Model</t>
  </si>
  <si>
    <t>Force constant term to zero</t>
  </si>
  <si>
    <t>Show fitted values on training data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</si>
  <si>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</si>
  <si>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</si>
  <si>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</si>
  <si>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</si>
  <si>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</si>
  <si>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</si>
  <si>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</si>
  <si>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</si>
  <si>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</si>
  <si>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</si>
  <si>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</si>
  <si>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</si>
  <si>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</si>
  <si>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</si>
  <si>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</si>
  <si>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</si>
  <si>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</si>
  <si>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</si>
  <si>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</si>
  <si>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</si>
  <si>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</si>
  <si>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</si>
  <si>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</si>
  <si>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</si>
  <si>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</si>
  <si>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</si>
  <si>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</si>
  <si>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</si>
  <si>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</si>
  <si>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</si>
  <si>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</si>
  <si>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</si>
  <si>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Average
Error</t>
  </si>
  <si>
    <t>Validation Data Scoring - Summary Report</t>
  </si>
  <si>
    <t>Date: 26-Jan-2015 16:56:47</t>
  </si>
  <si>
    <t>Predicted</t>
  </si>
  <si>
    <t>Actual</t>
  </si>
  <si>
    <t>Transformed to $</t>
  </si>
  <si>
    <t>XLMiner : Dummy Categorical Variables</t>
  </si>
  <si>
    <t>Date: 26-Jan-2015 17:14:19</t>
  </si>
  <si>
    <t>Encoding Time</t>
  </si>
  <si>
    <t>Range</t>
  </si>
  <si>
    <t>$A$1:$F$43</t>
  </si>
  <si>
    <t>#Records in Input Data</t>
  </si>
  <si>
    <t>Method of Categorization</t>
  </si>
  <si>
    <t>Quarter index_1</t>
  </si>
  <si>
    <t>Date: 26-Jan-2015 17:15:04</t>
  </si>
  <si>
    <t>E5:I5</t>
  </si>
  <si>
    <t>E6:I6</t>
  </si>
  <si>
    <t>E7:I7</t>
  </si>
  <si>
    <t>E8:I8</t>
  </si>
  <si>
    <t>D10:H10</t>
  </si>
  <si>
    <t>CreateDummies</t>
  </si>
  <si>
    <t>Date: 26-Jan-2015 17:22:24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</si>
</sst>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6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/>
    <xf numFmtId="0" fontId="1" fillId="0" borderId="0" xfId="0" applyFont="1" applyAlignment="1">
      <alignment horizontal="right"/>
    </xf>
    <xf numFmtId="0" fontId="3" fillId="0" borderId="2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5" fillId="0" borderId="0" xfId="0" applyFont="1"/>
    <xf numFmtId="0" fontId="6" fillId="0" borderId="5" xfId="0" applyFont="1" applyFill="1" applyBorder="1"/>
    <xf numFmtId="0" fontId="7" fillId="2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/>
    </xf>
    <xf numFmtId="0" fontId="2" fillId="0" borderId="6" xfId="1" applyFill="1" applyBorder="1" applyAlignment="1" applyProtection="1"/>
    <xf numFmtId="0" fontId="11" fillId="0" borderId="0" xfId="0" applyFont="1" applyAlignment="1">
      <alignment horizontal="left"/>
    </xf>
    <xf numFmtId="0" fontId="6" fillId="0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Coca</a:t>
            </a:r>
            <a:r>
              <a:rPr lang="en-US" baseline="0"/>
              <a:t> Cola sales series with trendlines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trendline>
            <c:spPr>
              <a:ln w="19050"/>
            </c:spPr>
            <c:trendlineType val="linear"/>
            <c:dispRSqr val="0"/>
            <c:dispEq val="0"/>
          </c:trendline>
          <c:trendline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Data!$A$2:$A$43</c:f>
              <c:strCache>
                <c:ptCount val="42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  <c:pt idx="38">
                  <c:v>Q3-95</c:v>
                </c:pt>
                <c:pt idx="39">
                  <c:v>Q4-95</c:v>
                </c:pt>
                <c:pt idx="40">
                  <c:v>Q1-96</c:v>
                </c:pt>
                <c:pt idx="41">
                  <c:v>Q2-96</c:v>
                </c:pt>
              </c:strCache>
            </c:strRef>
          </c:cat>
          <c:val>
            <c:numRef>
              <c:f>Data!$B$2:$B$43</c:f>
              <c:numCache>
                <c:formatCode>0.00</c:formatCode>
                <c:ptCount val="42"/>
                <c:pt idx="0">
                  <c:v>1734.8269996643066</c:v>
                </c:pt>
                <c:pt idx="1">
                  <c:v>2244.9609985351562</c:v>
                </c:pt>
                <c:pt idx="2">
                  <c:v>2533.8049926757812</c:v>
                </c:pt>
                <c:pt idx="3">
                  <c:v>2154.9629974365234</c:v>
                </c:pt>
                <c:pt idx="4">
                  <c:v>1547.8189964294434</c:v>
                </c:pt>
                <c:pt idx="5">
                  <c:v>2104.411994934082</c:v>
                </c:pt>
                <c:pt idx="6">
                  <c:v>2014.3629989624023</c:v>
                </c:pt>
                <c:pt idx="7">
                  <c:v>1991.746997833252</c:v>
                </c:pt>
                <c:pt idx="8">
                  <c:v>1869.0499992370605</c:v>
                </c:pt>
                <c:pt idx="9">
                  <c:v>2313.6319961547852</c:v>
                </c:pt>
                <c:pt idx="10">
                  <c:v>2128.3199996948242</c:v>
                </c:pt>
                <c:pt idx="11">
                  <c:v>2026.8289985656738</c:v>
                </c:pt>
                <c:pt idx="12">
                  <c:v>1910.6039962768555</c:v>
                </c:pt>
                <c:pt idx="13">
                  <c:v>2331.1649932861328</c:v>
                </c:pt>
                <c:pt idx="14">
                  <c:v>2206.5499954223633</c:v>
                </c:pt>
                <c:pt idx="15">
                  <c:v>2173.9679946899414</c:v>
                </c:pt>
                <c:pt idx="16">
                  <c:v>2148.2779998779297</c:v>
                </c:pt>
                <c:pt idx="17">
                  <c:v>2739.3079986572266</c:v>
                </c:pt>
                <c:pt idx="18">
                  <c:v>2792.7539978027344</c:v>
                </c:pt>
                <c:pt idx="19">
                  <c:v>2556.0099945068359</c:v>
                </c:pt>
                <c:pt idx="20">
                  <c:v>2480.9739990234375</c:v>
                </c:pt>
                <c:pt idx="21">
                  <c:v>3039.5229949951172</c:v>
                </c:pt>
                <c:pt idx="22">
                  <c:v>3172.1159973144531</c:v>
                </c:pt>
                <c:pt idx="23">
                  <c:v>2879.0009994506836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3243.859992980957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  <c:pt idx="38">
                  <c:v>4895</c:v>
                </c:pt>
                <c:pt idx="39">
                  <c:v>4333</c:v>
                </c:pt>
                <c:pt idx="40">
                  <c:v>4194</c:v>
                </c:pt>
                <c:pt idx="41">
                  <c:v>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4901088"/>
        <c:axId val="-825776976"/>
      </c:lineChart>
      <c:catAx>
        <c:axId val="-8249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25776976"/>
        <c:crosses val="autoZero"/>
        <c:auto val="1"/>
        <c:lblAlgn val="ctr"/>
        <c:lblOffset val="100"/>
        <c:noMultiLvlLbl val="0"/>
      </c:catAx>
      <c:valAx>
        <c:axId val="-825776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 (millions of $)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82490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37624525558834"/>
          <c:y val="0.38947515771054936"/>
          <c:w val="0.21375484198304207"/>
          <c:h val="0.336843210388175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Linear Trend</a:t>
            </a:r>
          </a:p>
          <a:p>
            <a:pPr>
              <a:defRPr/>
            </a:pPr>
            <a:r>
              <a:rPr lang="en-US" baseline="0"/>
              <a:t>Training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MLR_TrainingScore!$D$16:$D$54</c:f>
              <c:numCache>
                <c:formatCode>General</c:formatCode>
                <c:ptCount val="39"/>
                <c:pt idx="0">
                  <c:v>176.02114102135829</c:v>
                </c:pt>
                <c:pt idx="1">
                  <c:v>618.08513093633906</c:v>
                </c:pt>
                <c:pt idx="2">
                  <c:v>838.85911612109498</c:v>
                </c:pt>
                <c:pt idx="3">
                  <c:v>391.9471119259681</c:v>
                </c:pt>
                <c:pt idx="4">
                  <c:v>-283.26689803698082</c:v>
                </c:pt>
                <c:pt idx="5">
                  <c:v>205.25609151178878</c:v>
                </c:pt>
                <c:pt idx="6">
                  <c:v>47.137086584240024</c:v>
                </c:pt>
                <c:pt idx="7">
                  <c:v>-43.548923500779438</c:v>
                </c:pt>
                <c:pt idx="8">
                  <c:v>-234.31593105283991</c:v>
                </c:pt>
                <c:pt idx="9">
                  <c:v>142.19605690901608</c:v>
                </c:pt>
                <c:pt idx="10">
                  <c:v>-111.18594850681393</c:v>
                </c:pt>
                <c:pt idx="11">
                  <c:v>-280.74695859183339</c:v>
                </c:pt>
                <c:pt idx="12">
                  <c:v>-465.04196983652082</c:v>
                </c:pt>
                <c:pt idx="13">
                  <c:v>-112.55098178311255</c:v>
                </c:pt>
                <c:pt idx="14">
                  <c:v>-305.23598860275115</c:v>
                </c:pt>
                <c:pt idx="15">
                  <c:v>-405.88799829104209</c:v>
                </c:pt>
                <c:pt idx="16">
                  <c:v>-499.64800205892243</c:v>
                </c:pt>
                <c:pt idx="17">
                  <c:v>23.311987764505375</c:v>
                </c:pt>
                <c:pt idx="18">
                  <c:v>8.6879779541441167</c:v>
                </c:pt>
                <c:pt idx="19">
                  <c:v>-296.12603429762339</c:v>
                </c:pt>
                <c:pt idx="20">
                  <c:v>-439.2320387368909</c:v>
                </c:pt>
                <c:pt idx="21">
                  <c:v>51.246948278920172</c:v>
                </c:pt>
                <c:pt idx="22">
                  <c:v>115.76994164238658</c:v>
                </c:pt>
                <c:pt idx="23">
                  <c:v>-245.41506517725156</c:v>
                </c:pt>
                <c:pt idx="24">
                  <c:v>-420.48607358380423</c:v>
                </c:pt>
                <c:pt idx="25">
                  <c:v>289.4439174603267</c:v>
                </c:pt>
                <c:pt idx="26">
                  <c:v>179.37390850445763</c:v>
                </c:pt>
                <c:pt idx="27">
                  <c:v>-152.83610747045441</c:v>
                </c:pt>
                <c:pt idx="28">
                  <c:v>-408.76610940728006</c:v>
                </c:pt>
                <c:pt idx="29">
                  <c:v>366.16388163685042</c:v>
                </c:pt>
                <c:pt idx="30">
                  <c:v>28.093872680981804</c:v>
                </c:pt>
                <c:pt idx="31">
                  <c:v>-295.97613627488727</c:v>
                </c:pt>
                <c:pt idx="32">
                  <c:v>-385.04614523075634</c:v>
                </c:pt>
                <c:pt idx="33">
                  <c:v>536.88384581337459</c:v>
                </c:pt>
                <c:pt idx="34">
                  <c:v>587.81383685750552</c:v>
                </c:pt>
                <c:pt idx="35">
                  <c:v>75.743827901636905</c:v>
                </c:pt>
                <c:pt idx="36">
                  <c:v>-155.32618105423217</c:v>
                </c:pt>
                <c:pt idx="37">
                  <c:v>858.60380998989876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118656"/>
        <c:axId val="-739448368"/>
      </c:lineChart>
      <c:catAx>
        <c:axId val="-7121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448368"/>
        <c:crosses val="autoZero"/>
        <c:auto val="1"/>
        <c:lblAlgn val="ctr"/>
        <c:lblOffset val="100"/>
        <c:noMultiLvlLbl val="0"/>
      </c:catAx>
      <c:valAx>
        <c:axId val="-73944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1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plot of Coca</a:t>
            </a:r>
            <a:r>
              <a:rPr lang="en-US" baseline="0"/>
              <a:t> Cola </a:t>
            </a:r>
            <a:r>
              <a:rPr lang="en-US"/>
              <a:t>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Data!$A$2:$A$43</c:f>
              <c:strCache>
                <c:ptCount val="42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  <c:pt idx="38">
                  <c:v>Q3-95</c:v>
                </c:pt>
                <c:pt idx="39">
                  <c:v>Q4-95</c:v>
                </c:pt>
                <c:pt idx="40">
                  <c:v>Q1-96</c:v>
                </c:pt>
                <c:pt idx="41">
                  <c:v>Q2-96</c:v>
                </c:pt>
              </c:strCache>
            </c:strRef>
          </c:cat>
          <c:val>
            <c:numRef>
              <c:f>Data!$B$2:$B$43</c:f>
              <c:numCache>
                <c:formatCode>0.00</c:formatCode>
                <c:ptCount val="42"/>
                <c:pt idx="0">
                  <c:v>1734.8269996643066</c:v>
                </c:pt>
                <c:pt idx="1">
                  <c:v>2244.9609985351562</c:v>
                </c:pt>
                <c:pt idx="2">
                  <c:v>2533.8049926757812</c:v>
                </c:pt>
                <c:pt idx="3">
                  <c:v>2154.9629974365234</c:v>
                </c:pt>
                <c:pt idx="4">
                  <c:v>1547.8189964294434</c:v>
                </c:pt>
                <c:pt idx="5">
                  <c:v>2104.411994934082</c:v>
                </c:pt>
                <c:pt idx="6">
                  <c:v>2014.3629989624023</c:v>
                </c:pt>
                <c:pt idx="7">
                  <c:v>1991.746997833252</c:v>
                </c:pt>
                <c:pt idx="8">
                  <c:v>1869.0499992370605</c:v>
                </c:pt>
                <c:pt idx="9">
                  <c:v>2313.6319961547852</c:v>
                </c:pt>
                <c:pt idx="10">
                  <c:v>2128.3199996948242</c:v>
                </c:pt>
                <c:pt idx="11">
                  <c:v>2026.8289985656738</c:v>
                </c:pt>
                <c:pt idx="12">
                  <c:v>1910.6039962768555</c:v>
                </c:pt>
                <c:pt idx="13">
                  <c:v>2331.1649932861328</c:v>
                </c:pt>
                <c:pt idx="14">
                  <c:v>2206.5499954223633</c:v>
                </c:pt>
                <c:pt idx="15">
                  <c:v>2173.9679946899414</c:v>
                </c:pt>
                <c:pt idx="16">
                  <c:v>2148.2779998779297</c:v>
                </c:pt>
                <c:pt idx="17">
                  <c:v>2739.3079986572266</c:v>
                </c:pt>
                <c:pt idx="18">
                  <c:v>2792.7539978027344</c:v>
                </c:pt>
                <c:pt idx="19">
                  <c:v>2556.0099945068359</c:v>
                </c:pt>
                <c:pt idx="20">
                  <c:v>2480.9739990234375</c:v>
                </c:pt>
                <c:pt idx="21">
                  <c:v>3039.5229949951172</c:v>
                </c:pt>
                <c:pt idx="22">
                  <c:v>3172.1159973144531</c:v>
                </c:pt>
                <c:pt idx="23">
                  <c:v>2879.0009994506836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3243.859992980957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  <c:pt idx="38">
                  <c:v>4895</c:v>
                </c:pt>
                <c:pt idx="39">
                  <c:v>4333</c:v>
                </c:pt>
                <c:pt idx="40">
                  <c:v>4194</c:v>
                </c:pt>
                <c:pt idx="41">
                  <c:v>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9452720"/>
        <c:axId val="-739449456"/>
      </c:lineChart>
      <c:catAx>
        <c:axId val="-7394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39449456"/>
        <c:crosses val="autoZero"/>
        <c:auto val="1"/>
        <c:lblAlgn val="ctr"/>
        <c:lblOffset val="100"/>
        <c:noMultiLvlLbl val="0"/>
      </c:catAx>
      <c:valAx>
        <c:axId val="-739449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Sales (millions of $)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73945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 Trend + Multip Season</a:t>
            </a:r>
          </a:p>
          <a:p>
            <a:pPr>
              <a:defRPr/>
            </a:pPr>
            <a:r>
              <a:rPr lang="en-US" baseline="0"/>
              <a:t>Training Actuals and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MLR_TrainingScore3!$B$14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MLR_TrainingScore3!$B$16:$B$54</c:f>
              <c:numCache>
                <c:formatCode>General</c:formatCode>
                <c:ptCount val="39"/>
                <c:pt idx="0">
                  <c:v>7.3458230219281431</c:v>
                </c:pt>
                <c:pt idx="1">
                  <c:v>7.5878838420487069</c:v>
                </c:pt>
                <c:pt idx="2">
                  <c:v>7.5742797295292128</c:v>
                </c:pt>
                <c:pt idx="3">
                  <c:v>7.4988590005171547</c:v>
                </c:pt>
                <c:pt idx="4">
                  <c:v>7.4402361181321277</c:v>
                </c:pt>
                <c:pt idx="5">
                  <c:v>7.6822969382526916</c:v>
                </c:pt>
                <c:pt idx="6">
                  <c:v>7.6686928257331974</c:v>
                </c:pt>
                <c:pt idx="7">
                  <c:v>7.5932720967211393</c:v>
                </c:pt>
                <c:pt idx="8">
                  <c:v>7.5346492143361123</c:v>
                </c:pt>
                <c:pt idx="9">
                  <c:v>7.7767100344566753</c:v>
                </c:pt>
                <c:pt idx="10">
                  <c:v>7.7631059219371821</c:v>
                </c:pt>
                <c:pt idx="11">
                  <c:v>7.6876851929251231</c:v>
                </c:pt>
                <c:pt idx="12">
                  <c:v>7.629062310540097</c:v>
                </c:pt>
                <c:pt idx="13">
                  <c:v>7.8711231306606599</c:v>
                </c:pt>
                <c:pt idx="14">
                  <c:v>7.8575190181411667</c:v>
                </c:pt>
                <c:pt idx="15">
                  <c:v>7.7820982891291077</c:v>
                </c:pt>
                <c:pt idx="16">
                  <c:v>7.7234754067440816</c:v>
                </c:pt>
                <c:pt idx="17">
                  <c:v>7.9655362268646446</c:v>
                </c:pt>
                <c:pt idx="18">
                  <c:v>7.9519321143451505</c:v>
                </c:pt>
                <c:pt idx="19">
                  <c:v>7.8765113853330924</c:v>
                </c:pt>
                <c:pt idx="20">
                  <c:v>7.8178885029480654</c:v>
                </c:pt>
                <c:pt idx="21">
                  <c:v>8.0599493230686292</c:v>
                </c:pt>
                <c:pt idx="22">
                  <c:v>8.0463452105491342</c:v>
                </c:pt>
                <c:pt idx="23">
                  <c:v>7.970924481537077</c:v>
                </c:pt>
                <c:pt idx="24">
                  <c:v>7.91230159915205</c:v>
                </c:pt>
                <c:pt idx="25">
                  <c:v>8.1543624192726138</c:v>
                </c:pt>
                <c:pt idx="26">
                  <c:v>8.1407583067531188</c:v>
                </c:pt>
                <c:pt idx="27">
                  <c:v>8.0653375777410599</c:v>
                </c:pt>
                <c:pt idx="28">
                  <c:v>8.0067146953560346</c:v>
                </c:pt>
                <c:pt idx="29">
                  <c:v>8.2487755154765985</c:v>
                </c:pt>
                <c:pt idx="30">
                  <c:v>8.2351714029571035</c:v>
                </c:pt>
                <c:pt idx="31">
                  <c:v>8.1597506739450445</c:v>
                </c:pt>
                <c:pt idx="32">
                  <c:v>8.1011277915600193</c:v>
                </c:pt>
                <c:pt idx="33">
                  <c:v>8.3431886116805831</c:v>
                </c:pt>
                <c:pt idx="34">
                  <c:v>8.3295844991610881</c:v>
                </c:pt>
                <c:pt idx="35">
                  <c:v>8.2541637701490291</c:v>
                </c:pt>
                <c:pt idx="36">
                  <c:v>8.1955408877640039</c:v>
                </c:pt>
                <c:pt idx="37">
                  <c:v>8.437601707884566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MLR_TrainingScore3!$C$14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MLR_TrainingScore3!$C$16:$C$54</c:f>
              <c:numCache>
                <c:formatCode>General</c:formatCode>
                <c:ptCount val="39"/>
                <c:pt idx="0">
                  <c:v>7.4586629754003404</c:v>
                </c:pt>
                <c:pt idx="1">
                  <c:v>7.71644342743532</c:v>
                </c:pt>
                <c:pt idx="2">
                  <c:v>7.8374774015961099</c:v>
                </c:pt>
                <c:pt idx="3">
                  <c:v>7.6755288318273296</c:v>
                </c:pt>
                <c:pt idx="4">
                  <c:v>7.3446021199419702</c:v>
                </c:pt>
                <c:pt idx="5">
                  <c:v>7.65179136977107</c:v>
                </c:pt>
                <c:pt idx="6">
                  <c:v>7.6080582948541098</c:v>
                </c:pt>
                <c:pt idx="7">
                  <c:v>7.5967674209583498</c:v>
                </c:pt>
                <c:pt idx="8">
                  <c:v>7.5331855589634698</c:v>
                </c:pt>
                <c:pt idx="9">
                  <c:v>7.7465738614654596</c:v>
                </c:pt>
                <c:pt idx="10">
                  <c:v>7.66308821495267</c:v>
                </c:pt>
                <c:pt idx="11">
                  <c:v>7.6142277810609196</c:v>
                </c:pt>
                <c:pt idx="12">
                  <c:v>7.5551746994682096</c:v>
                </c:pt>
                <c:pt idx="13">
                  <c:v>7.7541234187213499</c:v>
                </c:pt>
                <c:pt idx="14">
                  <c:v>7.6991854867000704</c:v>
                </c:pt>
                <c:pt idx="15">
                  <c:v>7.6843093457190301</c:v>
                </c:pt>
                <c:pt idx="16">
                  <c:v>7.6724218699163398</c:v>
                </c:pt>
                <c:pt idx="17">
                  <c:v>7.9154606122500804</c:v>
                </c:pt>
                <c:pt idx="18">
                  <c:v>7.9347834839431703</c:v>
                </c:pt>
                <c:pt idx="19">
                  <c:v>7.8462027257037201</c:v>
                </c:pt>
                <c:pt idx="20">
                  <c:v>7.8164065035979604</c:v>
                </c:pt>
                <c:pt idx="21">
                  <c:v>8.0194558725475993</c:v>
                </c:pt>
                <c:pt idx="22">
                  <c:v>8.0621541512268493</c:v>
                </c:pt>
                <c:pt idx="23">
                  <c:v>7.9651986377641402</c:v>
                </c:pt>
                <c:pt idx="24">
                  <c:v>7.9273243603097896</c:v>
                </c:pt>
                <c:pt idx="25">
                  <c:v>8.1747028824694592</c:v>
                </c:pt>
                <c:pt idx="26">
                  <c:v>8.1628013534920694</c:v>
                </c:pt>
                <c:pt idx="27">
                  <c:v>8.0845192555434409</c:v>
                </c:pt>
                <c:pt idx="28">
                  <c:v>8.0248621502864097</c:v>
                </c:pt>
                <c:pt idx="29">
                  <c:v>8.2684753889825995</c:v>
                </c:pt>
                <c:pt idx="30">
                  <c:v>8.1967124072130702</c:v>
                </c:pt>
                <c:pt idx="31">
                  <c:v>8.12355783506165</c:v>
                </c:pt>
                <c:pt idx="32">
                  <c:v>8.1173124616019692</c:v>
                </c:pt>
                <c:pt idx="33">
                  <c:v>8.3760903504382398</c:v>
                </c:pt>
                <c:pt idx="34">
                  <c:v>8.4031282351282606</c:v>
                </c:pt>
                <c:pt idx="35">
                  <c:v>8.2982906343592795</c:v>
                </c:pt>
                <c:pt idx="36">
                  <c:v>8.25686684897431</c:v>
                </c:pt>
                <c:pt idx="37">
                  <c:v>8.5043105655852198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923920"/>
        <c:axId val="-221915760"/>
      </c:lineChart>
      <c:catAx>
        <c:axId val="-2219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15760"/>
        <c:crosses val="autoZero"/>
        <c:auto val="1"/>
        <c:lblAlgn val="ctr"/>
        <c:lblOffset val="100"/>
        <c:noMultiLvlLbl val="0"/>
      </c:catAx>
      <c:valAx>
        <c:axId val="-22191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 Trend +Multip Season</a:t>
            </a:r>
          </a:p>
          <a:p>
            <a:pPr>
              <a:defRPr/>
            </a:pPr>
            <a:r>
              <a:rPr lang="en-US" baseline="0"/>
              <a:t>Training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MLR_TrainingScore3!$D$14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MLR_TrainingScore3!$A$16:$A$54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MLR_TrainingScore3!$D$16:$D$54</c:f>
              <c:numCache>
                <c:formatCode>General</c:formatCode>
                <c:ptCount val="39"/>
                <c:pt idx="0">
                  <c:v>0.11283995347219733</c:v>
                </c:pt>
                <c:pt idx="1">
                  <c:v>0.12855958538661305</c:v>
                </c:pt>
                <c:pt idx="2">
                  <c:v>0.26319767206689715</c:v>
                </c:pt>
                <c:pt idx="3">
                  <c:v>0.17666983131017489</c:v>
                </c:pt>
                <c:pt idx="4">
                  <c:v>-9.5633998190157499E-2</c:v>
                </c:pt>
                <c:pt idx="5">
                  <c:v>-3.0505568481621559E-2</c:v>
                </c:pt>
                <c:pt idx="6">
                  <c:v>-6.0634530879087656E-2</c:v>
                </c:pt>
                <c:pt idx="7">
                  <c:v>3.4953242372104398E-3</c:v>
                </c:pt>
                <c:pt idx="8">
                  <c:v>-1.4636553726425916E-3</c:v>
                </c:pt>
                <c:pt idx="9">
                  <c:v>-3.0136172991215737E-2</c:v>
                </c:pt>
                <c:pt idx="10">
                  <c:v>-0.10001770698451207</c:v>
                </c:pt>
                <c:pt idx="11">
                  <c:v>-7.3457411864203515E-2</c:v>
                </c:pt>
                <c:pt idx="12">
                  <c:v>-7.3887611071887349E-2</c:v>
                </c:pt>
                <c:pt idx="13">
                  <c:v>-0.11699971193931002</c:v>
                </c:pt>
                <c:pt idx="14">
                  <c:v>-0.1583335314410963</c:v>
                </c:pt>
                <c:pt idx="15">
                  <c:v>-9.77889434100776E-2</c:v>
                </c:pt>
                <c:pt idx="16">
                  <c:v>-5.105353682774183E-2</c:v>
                </c:pt>
                <c:pt idx="17">
                  <c:v>-5.0075614614564223E-2</c:v>
                </c:pt>
                <c:pt idx="18">
                  <c:v>-1.7148630401980114E-2</c:v>
                </c:pt>
                <c:pt idx="19">
                  <c:v>-3.0308659629372237E-2</c:v>
                </c:pt>
                <c:pt idx="20">
                  <c:v>-1.4819993501049566E-3</c:v>
                </c:pt>
                <c:pt idx="21">
                  <c:v>-4.0493450521029928E-2</c:v>
                </c:pt>
                <c:pt idx="22">
                  <c:v>1.58089406777151E-2</c:v>
                </c:pt>
                <c:pt idx="23">
                  <c:v>-5.7258437729368339E-3</c:v>
                </c:pt>
                <c:pt idx="24">
                  <c:v>1.5022761157739595E-2</c:v>
                </c:pt>
                <c:pt idx="25">
                  <c:v>2.0340463196845349E-2</c:v>
                </c:pt>
                <c:pt idx="26">
                  <c:v>2.2043046738950522E-2</c:v>
                </c:pt>
                <c:pt idx="27">
                  <c:v>1.9181677802381003E-2</c:v>
                </c:pt>
                <c:pt idx="28">
                  <c:v>1.8147454930375062E-2</c:v>
                </c:pt>
                <c:pt idx="29">
                  <c:v>1.9699873506000998E-2</c:v>
                </c:pt>
                <c:pt idx="30">
                  <c:v>-3.8458995744033331E-2</c:v>
                </c:pt>
                <c:pt idx="31">
                  <c:v>-3.6192838883394529E-2</c:v>
                </c:pt>
                <c:pt idx="32">
                  <c:v>1.61846700419499E-2</c:v>
                </c:pt>
                <c:pt idx="33">
                  <c:v>3.2901738757656673E-2</c:v>
                </c:pt>
                <c:pt idx="34">
                  <c:v>7.3543735967172452E-2</c:v>
                </c:pt>
                <c:pt idx="35">
                  <c:v>4.4126864210250361E-2</c:v>
                </c:pt>
                <c:pt idx="36">
                  <c:v>6.132596121030609E-2</c:v>
                </c:pt>
                <c:pt idx="37">
                  <c:v>6.6708857700653823E-2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923376"/>
        <c:axId val="-221914672"/>
      </c:lineChart>
      <c:catAx>
        <c:axId val="-2219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14672"/>
        <c:crosses val="autoZero"/>
        <c:auto val="1"/>
        <c:lblAlgn val="ctr"/>
        <c:lblOffset val="100"/>
        <c:noMultiLvlLbl val="0"/>
      </c:catAx>
      <c:valAx>
        <c:axId val="-2219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9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Linear Trend + Additive Season</a:t>
            </a:r>
          </a:p>
          <a:p>
            <a:pPr>
              <a:defRPr/>
            </a:pPr>
            <a:r>
              <a:rPr lang="en-US" baseline="0"/>
              <a:t>Training Actuals and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MLR_TrainingScore2!$A$16:$A$54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MLR_TrainingScore2!$B$16:$B$54</c:f>
              <c:numCache>
                <c:formatCode>General</c:formatCode>
                <c:ptCount val="39"/>
                <c:pt idx="0">
                  <c:v>1254.1073841797679</c:v>
                </c:pt>
                <c:pt idx="1">
                  <c:v>1931.552282785115</c:v>
                </c:pt>
                <c:pt idx="2">
                  <c:v>1855.3694958781616</c:v>
                </c:pt>
                <c:pt idx="3">
                  <c:v>1629.8661618327521</c:v>
                </c:pt>
                <c:pt idx="4">
                  <c:v>1524.8735652622424</c:v>
                </c:pt>
                <c:pt idx="5">
                  <c:v>2202.3184638675893</c:v>
                </c:pt>
                <c:pt idx="6">
                  <c:v>2126.1356769606359</c:v>
                </c:pt>
                <c:pt idx="7">
                  <c:v>1900.6323429152269</c:v>
                </c:pt>
                <c:pt idx="8">
                  <c:v>1795.639746344717</c:v>
                </c:pt>
                <c:pt idx="9">
                  <c:v>2473.0846449500641</c:v>
                </c:pt>
                <c:pt idx="10">
                  <c:v>2396.9018580431107</c:v>
                </c:pt>
                <c:pt idx="11">
                  <c:v>2171.3985239977014</c:v>
                </c:pt>
                <c:pt idx="12">
                  <c:v>2066.4059274271917</c:v>
                </c:pt>
                <c:pt idx="13">
                  <c:v>2743.8508260325389</c:v>
                </c:pt>
                <c:pt idx="14">
                  <c:v>2667.6680391255854</c:v>
                </c:pt>
                <c:pt idx="15">
                  <c:v>2442.1647050801762</c:v>
                </c:pt>
                <c:pt idx="16">
                  <c:v>2337.172108509666</c:v>
                </c:pt>
                <c:pt idx="17">
                  <c:v>3014.6170071150136</c:v>
                </c:pt>
                <c:pt idx="18">
                  <c:v>2938.4342202080597</c:v>
                </c:pt>
                <c:pt idx="19">
                  <c:v>2712.9308861626505</c:v>
                </c:pt>
                <c:pt idx="20">
                  <c:v>2607.9382895921408</c:v>
                </c:pt>
                <c:pt idx="21">
                  <c:v>3285.3831881974884</c:v>
                </c:pt>
                <c:pt idx="22">
                  <c:v>3209.2004012905345</c:v>
                </c:pt>
                <c:pt idx="23">
                  <c:v>2983.6970672451253</c:v>
                </c:pt>
                <c:pt idx="24">
                  <c:v>2878.7044706746155</c:v>
                </c:pt>
                <c:pt idx="25">
                  <c:v>3556.1493692799622</c:v>
                </c:pt>
                <c:pt idx="26">
                  <c:v>3479.9665823730088</c:v>
                </c:pt>
                <c:pt idx="27">
                  <c:v>3254.4632483276</c:v>
                </c:pt>
                <c:pt idx="28">
                  <c:v>3149.4706517570903</c:v>
                </c:pt>
                <c:pt idx="29">
                  <c:v>3826.915550362437</c:v>
                </c:pt>
                <c:pt idx="30">
                  <c:v>3750.7327634554836</c:v>
                </c:pt>
                <c:pt idx="31">
                  <c:v>3525.2294294100748</c:v>
                </c:pt>
                <c:pt idx="32">
                  <c:v>3420.2368328395642</c:v>
                </c:pt>
                <c:pt idx="33">
                  <c:v>4097.6817314449117</c:v>
                </c:pt>
                <c:pt idx="34">
                  <c:v>4021.4989445379583</c:v>
                </c:pt>
                <c:pt idx="35">
                  <c:v>3795.9956104925495</c:v>
                </c:pt>
                <c:pt idx="36">
                  <c:v>3691.0030139220389</c:v>
                </c:pt>
                <c:pt idx="37">
                  <c:v>4368.4479125273865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MLR_TrainingScore2!$C$14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MLR_TrainingScore2!$A$16:$A$54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MLR_TrainingScore2!$C$16:$C$54</c:f>
              <c:numCache>
                <c:formatCode>General</c:formatCode>
                <c:ptCount val="39"/>
                <c:pt idx="0">
                  <c:v>1734.8269996643101</c:v>
                </c:pt>
                <c:pt idx="1">
                  <c:v>2244.9609985351599</c:v>
                </c:pt>
                <c:pt idx="2">
                  <c:v>2533.8049926757799</c:v>
                </c:pt>
                <c:pt idx="3">
                  <c:v>2154.9629974365198</c:v>
                </c:pt>
                <c:pt idx="4">
                  <c:v>1547.8189964294399</c:v>
                </c:pt>
                <c:pt idx="5">
                  <c:v>2104.4119949340802</c:v>
                </c:pt>
                <c:pt idx="6">
                  <c:v>2014.3629989624001</c:v>
                </c:pt>
                <c:pt idx="7">
                  <c:v>1991.7469978332499</c:v>
                </c:pt>
                <c:pt idx="8">
                  <c:v>1869.0499992370601</c:v>
                </c:pt>
                <c:pt idx="9">
                  <c:v>2313.6319961547902</c:v>
                </c:pt>
                <c:pt idx="10">
                  <c:v>2128.3199996948201</c:v>
                </c:pt>
                <c:pt idx="11">
                  <c:v>2026.82899856567</c:v>
                </c:pt>
                <c:pt idx="12">
                  <c:v>1910.60399627686</c:v>
                </c:pt>
                <c:pt idx="13">
                  <c:v>2331.1649932861301</c:v>
                </c:pt>
                <c:pt idx="14">
                  <c:v>2206.5499954223601</c:v>
                </c:pt>
                <c:pt idx="15">
                  <c:v>2173.96799468994</c:v>
                </c:pt>
                <c:pt idx="16">
                  <c:v>2148.2779998779301</c:v>
                </c:pt>
                <c:pt idx="17">
                  <c:v>2739.3079986572302</c:v>
                </c:pt>
                <c:pt idx="18">
                  <c:v>2792.7539978027298</c:v>
                </c:pt>
                <c:pt idx="19">
                  <c:v>2556.00999450684</c:v>
                </c:pt>
                <c:pt idx="20">
                  <c:v>2480.9739990234398</c:v>
                </c:pt>
                <c:pt idx="21">
                  <c:v>3039.5229949951199</c:v>
                </c:pt>
                <c:pt idx="22">
                  <c:v>3172.1159973144499</c:v>
                </c:pt>
                <c:pt idx="23">
                  <c:v>2879.00099945068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3243.8599929809602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987888"/>
        <c:axId val="-1158993872"/>
      </c:lineChart>
      <c:catAx>
        <c:axId val="-1158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993872"/>
        <c:crosses val="autoZero"/>
        <c:auto val="1"/>
        <c:lblAlgn val="ctr"/>
        <c:lblOffset val="100"/>
        <c:noMultiLvlLbl val="0"/>
      </c:catAx>
      <c:valAx>
        <c:axId val="-115899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Linear Trend +Additive Season</a:t>
            </a:r>
          </a:p>
          <a:p>
            <a:pPr>
              <a:defRPr/>
            </a:pPr>
            <a:r>
              <a:rPr lang="en-US" baseline="0"/>
              <a:t>Training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MLR_TrainingScore2!$D$14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MLR_TrainingScore2!$A$16:$A$54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MLR_TrainingScore2!$D$16:$D$54</c:f>
              <c:numCache>
                <c:formatCode>General</c:formatCode>
                <c:ptCount val="39"/>
                <c:pt idx="0">
                  <c:v>480.71961548454215</c:v>
                </c:pt>
                <c:pt idx="1">
                  <c:v>313.40871575004485</c:v>
                </c:pt>
                <c:pt idx="2">
                  <c:v>678.43549679761827</c:v>
                </c:pt>
                <c:pt idx="3">
                  <c:v>525.09683560376766</c:v>
                </c:pt>
                <c:pt idx="4">
                  <c:v>22.945431167197512</c:v>
                </c:pt>
                <c:pt idx="5">
                  <c:v>-97.906468933509132</c:v>
                </c:pt>
                <c:pt idx="6">
                  <c:v>-111.77267799823585</c:v>
                </c:pt>
                <c:pt idx="7">
                  <c:v>91.114654918023007</c:v>
                </c:pt>
                <c:pt idx="8">
                  <c:v>73.410252892343124</c:v>
                </c:pt>
                <c:pt idx="9">
                  <c:v>-159.45264879527394</c:v>
                </c:pt>
                <c:pt idx="10">
                  <c:v>-268.58185834829055</c:v>
                </c:pt>
                <c:pt idx="11">
                  <c:v>-144.56952543203147</c:v>
                </c:pt>
                <c:pt idx="12">
                  <c:v>-155.80193115033171</c:v>
                </c:pt>
                <c:pt idx="13">
                  <c:v>-412.68583274640878</c:v>
                </c:pt>
                <c:pt idx="14">
                  <c:v>-461.11804370322534</c:v>
                </c:pt>
                <c:pt idx="15">
                  <c:v>-268.19671039023615</c:v>
                </c:pt>
                <c:pt idx="16">
                  <c:v>-188.89410863173589</c:v>
                </c:pt>
                <c:pt idx="17">
                  <c:v>-275.30900845778342</c:v>
                </c:pt>
                <c:pt idx="18">
                  <c:v>-145.68022240532991</c:v>
                </c:pt>
                <c:pt idx="19">
                  <c:v>-156.92089165581046</c:v>
                </c:pt>
                <c:pt idx="20">
                  <c:v>-126.96429056870102</c:v>
                </c:pt>
                <c:pt idx="21">
                  <c:v>-245.86019320236846</c:v>
                </c:pt>
                <c:pt idx="22">
                  <c:v>-37.084403976084559</c:v>
                </c:pt>
                <c:pt idx="23">
                  <c:v>-104.6960677944453</c:v>
                </c:pt>
                <c:pt idx="24">
                  <c:v>-106.70447067461555</c:v>
                </c:pt>
                <c:pt idx="25">
                  <c:v>-6.1493692799622295</c:v>
                </c:pt>
                <c:pt idx="26">
                  <c:v>28.033417626991195</c:v>
                </c:pt>
                <c:pt idx="27">
                  <c:v>-10.603255346639799</c:v>
                </c:pt>
                <c:pt idx="28">
                  <c:v>-93.470651757090309</c:v>
                </c:pt>
                <c:pt idx="29">
                  <c:v>72.084449637563011</c:v>
                </c:pt>
                <c:pt idx="30">
                  <c:v>-121.73276345548356</c:v>
                </c:pt>
                <c:pt idx="31">
                  <c:v>-152.22942941007477</c:v>
                </c:pt>
                <c:pt idx="32">
                  <c:v>-68.236832839564158</c:v>
                </c:pt>
                <c:pt idx="33">
                  <c:v>244.31826855508825</c:v>
                </c:pt>
                <c:pt idx="34">
                  <c:v>439.50105546204168</c:v>
                </c:pt>
                <c:pt idx="35">
                  <c:v>221.00438950745047</c:v>
                </c:pt>
                <c:pt idx="36">
                  <c:v>162.99698607796108</c:v>
                </c:pt>
                <c:pt idx="37">
                  <c:v>567.55208747261349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9453808"/>
        <c:axId val="-825768272"/>
      </c:lineChart>
      <c:catAx>
        <c:axId val="-7394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768272"/>
        <c:crosses val="autoZero"/>
        <c:auto val="1"/>
        <c:lblAlgn val="ctr"/>
        <c:lblOffset val="100"/>
        <c:noMultiLvlLbl val="0"/>
      </c:catAx>
      <c:valAx>
        <c:axId val="-82576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4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 Trend</a:t>
            </a:r>
          </a:p>
          <a:p>
            <a:pPr>
              <a:defRPr/>
            </a:pPr>
            <a:r>
              <a:rPr lang="en-US" baseline="0"/>
              <a:t>Training Actuals and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MLR_TrainingScore1!$B$14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MLR_TrainingScore1!$A$16:$A$54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MLR_TrainingScore1!$B$16:$B$54</c:f>
              <c:numCache>
                <c:formatCode>General</c:formatCode>
                <c:ptCount val="39"/>
                <c:pt idx="0">
                  <c:v>7.4630959986899299</c:v>
                </c:pt>
                <c:pt idx="1">
                  <c:v>7.4868407936330508</c:v>
                </c:pt>
                <c:pt idx="2">
                  <c:v>7.5105855885761725</c:v>
                </c:pt>
                <c:pt idx="3">
                  <c:v>7.5343303835192934</c:v>
                </c:pt>
                <c:pt idx="4">
                  <c:v>7.5580751784624143</c:v>
                </c:pt>
                <c:pt idx="5">
                  <c:v>7.5818199734055352</c:v>
                </c:pt>
                <c:pt idx="6">
                  <c:v>7.605564768348656</c:v>
                </c:pt>
                <c:pt idx="7">
                  <c:v>7.6293095632917769</c:v>
                </c:pt>
                <c:pt idx="8">
                  <c:v>7.6530543582348987</c:v>
                </c:pt>
                <c:pt idx="9">
                  <c:v>7.6767991531780195</c:v>
                </c:pt>
                <c:pt idx="10">
                  <c:v>7.7005439481211404</c:v>
                </c:pt>
                <c:pt idx="11">
                  <c:v>7.7242887430642613</c:v>
                </c:pt>
                <c:pt idx="12">
                  <c:v>7.7480335380073821</c:v>
                </c:pt>
                <c:pt idx="13">
                  <c:v>7.771778332950503</c:v>
                </c:pt>
                <c:pt idx="14">
                  <c:v>7.7955231278936248</c:v>
                </c:pt>
                <c:pt idx="15">
                  <c:v>7.8192679228367457</c:v>
                </c:pt>
                <c:pt idx="16">
                  <c:v>7.8430127177798665</c:v>
                </c:pt>
                <c:pt idx="17">
                  <c:v>7.8667575127229874</c:v>
                </c:pt>
                <c:pt idx="18">
                  <c:v>7.8905023076661083</c:v>
                </c:pt>
                <c:pt idx="19">
                  <c:v>7.9142471026092291</c:v>
                </c:pt>
                <c:pt idx="20">
                  <c:v>7.9379918975523509</c:v>
                </c:pt>
                <c:pt idx="21">
                  <c:v>7.9617366924954718</c:v>
                </c:pt>
                <c:pt idx="22">
                  <c:v>7.9854814874385927</c:v>
                </c:pt>
                <c:pt idx="23">
                  <c:v>8.0092262823817144</c:v>
                </c:pt>
                <c:pt idx="24">
                  <c:v>8.0329710773248344</c:v>
                </c:pt>
                <c:pt idx="25">
                  <c:v>8.0567158722679562</c:v>
                </c:pt>
                <c:pt idx="26">
                  <c:v>8.0804606672110761</c:v>
                </c:pt>
                <c:pt idx="27">
                  <c:v>8.1042054621541979</c:v>
                </c:pt>
                <c:pt idx="28">
                  <c:v>8.1279502570973179</c:v>
                </c:pt>
                <c:pt idx="29">
                  <c:v>8.1516950520404396</c:v>
                </c:pt>
                <c:pt idx="30">
                  <c:v>8.1754398469835614</c:v>
                </c:pt>
                <c:pt idx="31">
                  <c:v>8.1991846419266814</c:v>
                </c:pt>
                <c:pt idx="32">
                  <c:v>8.2229294368698032</c:v>
                </c:pt>
                <c:pt idx="33">
                  <c:v>8.2466742318129231</c:v>
                </c:pt>
                <c:pt idx="34">
                  <c:v>8.2704190267560449</c:v>
                </c:pt>
                <c:pt idx="35">
                  <c:v>8.2941638216991667</c:v>
                </c:pt>
                <c:pt idx="36">
                  <c:v>8.3179086166422866</c:v>
                </c:pt>
                <c:pt idx="37">
                  <c:v>8.3416534115854084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MLR_TrainingScore1!$C$14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MLR_TrainingScore1!$A$16:$A$54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MLR_TrainingScore1!$C$16:$C$54</c:f>
              <c:numCache>
                <c:formatCode>General</c:formatCode>
                <c:ptCount val="39"/>
                <c:pt idx="0">
                  <c:v>7.4586629754003413</c:v>
                </c:pt>
                <c:pt idx="1">
                  <c:v>7.7164434274353182</c:v>
                </c:pt>
                <c:pt idx="2">
                  <c:v>7.8374774015961091</c:v>
                </c:pt>
                <c:pt idx="3">
                  <c:v>7.675528831827334</c:v>
                </c:pt>
                <c:pt idx="4">
                  <c:v>7.3446021199419738</c:v>
                </c:pt>
                <c:pt idx="5">
                  <c:v>7.6517913697710682</c:v>
                </c:pt>
                <c:pt idx="6">
                  <c:v>7.6080582948541098</c:v>
                </c:pt>
                <c:pt idx="7">
                  <c:v>7.5967674209583489</c:v>
                </c:pt>
                <c:pt idx="8">
                  <c:v>7.5331855589634742</c:v>
                </c:pt>
                <c:pt idx="9">
                  <c:v>7.7465738614654569</c:v>
                </c:pt>
                <c:pt idx="10">
                  <c:v>7.6630882149526682</c:v>
                </c:pt>
                <c:pt idx="11">
                  <c:v>7.6142277810609151</c:v>
                </c:pt>
                <c:pt idx="12">
                  <c:v>7.5551746994682096</c:v>
                </c:pt>
                <c:pt idx="13">
                  <c:v>7.754123418721349</c:v>
                </c:pt>
                <c:pt idx="14">
                  <c:v>7.6991854867000695</c:v>
                </c:pt>
                <c:pt idx="15">
                  <c:v>7.6843093457190346</c:v>
                </c:pt>
                <c:pt idx="16">
                  <c:v>7.6724218699163433</c:v>
                </c:pt>
                <c:pt idx="17">
                  <c:v>7.915460612250083</c:v>
                </c:pt>
                <c:pt idx="18">
                  <c:v>7.9347834839431686</c:v>
                </c:pt>
                <c:pt idx="19">
                  <c:v>7.8462027257037228</c:v>
                </c:pt>
                <c:pt idx="20">
                  <c:v>7.816406503597964</c:v>
                </c:pt>
                <c:pt idx="21">
                  <c:v>8.0194558725475975</c:v>
                </c:pt>
                <c:pt idx="22">
                  <c:v>8.0621541512268529</c:v>
                </c:pt>
                <c:pt idx="23">
                  <c:v>7.9651986377641419</c:v>
                </c:pt>
                <c:pt idx="24">
                  <c:v>7.927324360309794</c:v>
                </c:pt>
                <c:pt idx="25">
                  <c:v>8.174702882469461</c:v>
                </c:pt>
                <c:pt idx="26">
                  <c:v>8.1628013534920729</c:v>
                </c:pt>
                <c:pt idx="27">
                  <c:v>8.0845192555434426</c:v>
                </c:pt>
                <c:pt idx="28">
                  <c:v>8.0248621502864115</c:v>
                </c:pt>
                <c:pt idx="29">
                  <c:v>8.2684753889825977</c:v>
                </c:pt>
                <c:pt idx="30">
                  <c:v>8.1967124072130702</c:v>
                </c:pt>
                <c:pt idx="31">
                  <c:v>8.12355783506165</c:v>
                </c:pt>
                <c:pt idx="32">
                  <c:v>8.1173124616019745</c:v>
                </c:pt>
                <c:pt idx="33">
                  <c:v>8.376090350438238</c:v>
                </c:pt>
                <c:pt idx="34">
                  <c:v>8.4031282351282641</c:v>
                </c:pt>
                <c:pt idx="35">
                  <c:v>8.298290634359283</c:v>
                </c:pt>
                <c:pt idx="36">
                  <c:v>8.2568668489743118</c:v>
                </c:pt>
                <c:pt idx="37">
                  <c:v>8.5043105655852234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106688"/>
        <c:axId val="-712117568"/>
      </c:lineChart>
      <c:catAx>
        <c:axId val="-7121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117568"/>
        <c:crosses val="autoZero"/>
        <c:auto val="1"/>
        <c:lblAlgn val="ctr"/>
        <c:lblOffset val="100"/>
        <c:noMultiLvlLbl val="0"/>
      </c:catAx>
      <c:valAx>
        <c:axId val="-71211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1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ExpTrend</a:t>
            </a:r>
          </a:p>
          <a:p>
            <a:pPr>
              <a:defRPr/>
            </a:pPr>
            <a:r>
              <a:rPr lang="en-US" baseline="0"/>
              <a:t>Training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MLR_TrainingScore1!$D$14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MLR_TrainingScore1!$A$16:$A$54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MLR_TrainingScore1!$D$16:$D$54</c:f>
              <c:numCache>
                <c:formatCode>General</c:formatCode>
                <c:ptCount val="39"/>
                <c:pt idx="0">
                  <c:v>-4.4330232895886112E-3</c:v>
                </c:pt>
                <c:pt idx="1">
                  <c:v>0.22960263380226742</c:v>
                </c:pt>
                <c:pt idx="2">
                  <c:v>0.32689181301993653</c:v>
                </c:pt>
                <c:pt idx="3">
                  <c:v>0.14119844830804062</c:v>
                </c:pt>
                <c:pt idx="4">
                  <c:v>-0.21347305852044052</c:v>
                </c:pt>
                <c:pt idx="5">
                  <c:v>6.9971396365533067E-2</c:v>
                </c:pt>
                <c:pt idx="6">
                  <c:v>2.4935265054537581E-3</c:v>
                </c:pt>
                <c:pt idx="7">
                  <c:v>-3.2542142333428004E-2</c:v>
                </c:pt>
                <c:pt idx="8">
                  <c:v>-0.11986879927142446</c:v>
                </c:pt>
                <c:pt idx="9">
                  <c:v>6.977470828743737E-2</c:v>
                </c:pt>
                <c:pt idx="10">
                  <c:v>-3.7455733168472172E-2</c:v>
                </c:pt>
                <c:pt idx="11">
                  <c:v>-0.11006096200334614</c:v>
                </c:pt>
                <c:pt idx="12">
                  <c:v>-0.19285883853917252</c:v>
                </c:pt>
                <c:pt idx="13">
                  <c:v>-1.7654914229153995E-2</c:v>
                </c:pt>
                <c:pt idx="14">
                  <c:v>-9.6337641193555257E-2</c:v>
                </c:pt>
                <c:pt idx="15">
                  <c:v>-0.13495857711771109</c:v>
                </c:pt>
                <c:pt idx="16">
                  <c:v>-0.17059084786352319</c:v>
                </c:pt>
                <c:pt idx="17">
                  <c:v>4.8703099527095617E-2</c:v>
                </c:pt>
                <c:pt idx="18">
                  <c:v>4.4281176277060297E-2</c:v>
                </c:pt>
                <c:pt idx="19">
                  <c:v>-6.8044376905506354E-2</c:v>
                </c:pt>
                <c:pt idx="20">
                  <c:v>-0.12158539395438694</c:v>
                </c:pt>
                <c:pt idx="21">
                  <c:v>5.7719180052125729E-2</c:v>
                </c:pt>
                <c:pt idx="22">
                  <c:v>7.6672663788260209E-2</c:v>
                </c:pt>
                <c:pt idx="23">
                  <c:v>-4.402764461757247E-2</c:v>
                </c:pt>
                <c:pt idx="24">
                  <c:v>-0.10564671701504036</c:v>
                </c:pt>
                <c:pt idx="25">
                  <c:v>0.11798701020150482</c:v>
                </c:pt>
                <c:pt idx="26">
                  <c:v>8.2340686280996778E-2</c:v>
                </c:pt>
                <c:pt idx="27">
                  <c:v>-1.9686206610755264E-2</c:v>
                </c:pt>
                <c:pt idx="28">
                  <c:v>-0.10308810681090641</c:v>
                </c:pt>
                <c:pt idx="29">
                  <c:v>0.11678033694215806</c:v>
                </c:pt>
                <c:pt idx="30">
                  <c:v>2.1272560229508741E-2</c:v>
                </c:pt>
                <c:pt idx="31">
                  <c:v>-7.5626806865031426E-2</c:v>
                </c:pt>
                <c:pt idx="32">
                  <c:v>-0.10561697526782865</c:v>
                </c:pt>
                <c:pt idx="33">
                  <c:v>0.12941611862531488</c:v>
                </c:pt>
                <c:pt idx="34">
                  <c:v>0.13270920837221922</c:v>
                </c:pt>
                <c:pt idx="35">
                  <c:v>4.1268126601163857E-3</c:v>
                </c:pt>
                <c:pt idx="36">
                  <c:v>-6.1041767667974867E-2</c:v>
                </c:pt>
                <c:pt idx="37">
                  <c:v>0.16265715399981495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989520"/>
        <c:axId val="-1158988976"/>
      </c:lineChart>
      <c:catAx>
        <c:axId val="-1158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988976"/>
        <c:crosses val="autoZero"/>
        <c:auto val="1"/>
        <c:lblAlgn val="ctr"/>
        <c:lblOffset val="100"/>
        <c:noMultiLvlLbl val="0"/>
      </c:catAx>
      <c:valAx>
        <c:axId val="-11589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 Cola Sales:</a:t>
            </a:r>
            <a:r>
              <a:rPr lang="en-US" baseline="0"/>
              <a:t> Linear Trend</a:t>
            </a:r>
          </a:p>
          <a:p>
            <a:pPr>
              <a:defRPr/>
            </a:pPr>
            <a:r>
              <a:rPr lang="en-US" baseline="0"/>
              <a:t>Training Actuals and Forecasts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MLR_TrainingScore!$A$16:$A$54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MLR_TrainingScore!$B$16:$B$54</c:f>
              <c:numCache>
                <c:formatCode>General</c:formatCode>
                <c:ptCount val="39"/>
                <c:pt idx="0">
                  <c:v>1558.8058586429484</c:v>
                </c:pt>
                <c:pt idx="1">
                  <c:v>1626.8758675988172</c:v>
                </c:pt>
                <c:pt idx="2">
                  <c:v>1694.9458765546863</c:v>
                </c:pt>
                <c:pt idx="3">
                  <c:v>1763.0158855105553</c:v>
                </c:pt>
                <c:pt idx="4">
                  <c:v>1831.0858944664242</c:v>
                </c:pt>
                <c:pt idx="5">
                  <c:v>1899.1559034222932</c:v>
                </c:pt>
                <c:pt idx="6">
                  <c:v>1967.2259123781623</c:v>
                </c:pt>
                <c:pt idx="7">
                  <c:v>2035.2959213340314</c:v>
                </c:pt>
                <c:pt idx="8">
                  <c:v>2103.3659302899005</c:v>
                </c:pt>
                <c:pt idx="9">
                  <c:v>2171.4359392457691</c:v>
                </c:pt>
                <c:pt idx="10">
                  <c:v>2239.5059482016381</c:v>
                </c:pt>
                <c:pt idx="11">
                  <c:v>2307.5759571575072</c:v>
                </c:pt>
                <c:pt idx="12">
                  <c:v>2375.6459661133763</c:v>
                </c:pt>
                <c:pt idx="13">
                  <c:v>2443.7159750692454</c:v>
                </c:pt>
                <c:pt idx="14">
                  <c:v>2511.7859840251144</c:v>
                </c:pt>
                <c:pt idx="15">
                  <c:v>2579.8559929809835</c:v>
                </c:pt>
                <c:pt idx="16">
                  <c:v>2647.9260019368521</c:v>
                </c:pt>
                <c:pt idx="17">
                  <c:v>2715.9960108927212</c:v>
                </c:pt>
                <c:pt idx="18">
                  <c:v>2784.0660198485903</c:v>
                </c:pt>
                <c:pt idx="19">
                  <c:v>2852.1360288044593</c:v>
                </c:pt>
                <c:pt idx="20">
                  <c:v>2920.2060377603284</c:v>
                </c:pt>
                <c:pt idx="21">
                  <c:v>2988.276046716197</c:v>
                </c:pt>
                <c:pt idx="22">
                  <c:v>3056.3460556720665</c:v>
                </c:pt>
                <c:pt idx="23">
                  <c:v>3124.4160646279352</c:v>
                </c:pt>
                <c:pt idx="24">
                  <c:v>3192.4860735838042</c:v>
                </c:pt>
                <c:pt idx="25">
                  <c:v>3260.5560825396733</c:v>
                </c:pt>
                <c:pt idx="26">
                  <c:v>3328.6260914955424</c:v>
                </c:pt>
                <c:pt idx="27">
                  <c:v>3396.6961004514114</c:v>
                </c:pt>
                <c:pt idx="28">
                  <c:v>3464.7661094072801</c:v>
                </c:pt>
                <c:pt idx="29">
                  <c:v>3532.8361183631496</c:v>
                </c:pt>
                <c:pt idx="30">
                  <c:v>3600.9061273190182</c:v>
                </c:pt>
                <c:pt idx="31">
                  <c:v>3668.9761362748873</c:v>
                </c:pt>
                <c:pt idx="32">
                  <c:v>3737.0461452307563</c:v>
                </c:pt>
                <c:pt idx="33">
                  <c:v>3805.1161541866254</c:v>
                </c:pt>
                <c:pt idx="34">
                  <c:v>3873.1861631424945</c:v>
                </c:pt>
                <c:pt idx="35">
                  <c:v>3941.2561720983631</c:v>
                </c:pt>
                <c:pt idx="36">
                  <c:v>4009.3261810542322</c:v>
                </c:pt>
                <c:pt idx="37">
                  <c:v>4077.3961900101012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MLR_TrainingScore!$A$16:$A$54</c:f>
              <c:strCache>
                <c:ptCount val="38"/>
                <c:pt idx="0">
                  <c:v>Q1-86</c:v>
                </c:pt>
                <c:pt idx="1">
                  <c:v>Q2-86</c:v>
                </c:pt>
                <c:pt idx="2">
                  <c:v>Q3-86</c:v>
                </c:pt>
                <c:pt idx="3">
                  <c:v>Q4-86</c:v>
                </c:pt>
                <c:pt idx="4">
                  <c:v>Q1-87</c:v>
                </c:pt>
                <c:pt idx="5">
                  <c:v>Q2-87</c:v>
                </c:pt>
                <c:pt idx="6">
                  <c:v>Q3-87</c:v>
                </c:pt>
                <c:pt idx="7">
                  <c:v>Q4-87</c:v>
                </c:pt>
                <c:pt idx="8">
                  <c:v>Q1-88</c:v>
                </c:pt>
                <c:pt idx="9">
                  <c:v>Q2-88</c:v>
                </c:pt>
                <c:pt idx="10">
                  <c:v>Q3-88</c:v>
                </c:pt>
                <c:pt idx="11">
                  <c:v>Q4-88</c:v>
                </c:pt>
                <c:pt idx="12">
                  <c:v>Q1-89</c:v>
                </c:pt>
                <c:pt idx="13">
                  <c:v>Q2-89</c:v>
                </c:pt>
                <c:pt idx="14">
                  <c:v>Q3-89</c:v>
                </c:pt>
                <c:pt idx="15">
                  <c:v>Q4-89</c:v>
                </c:pt>
                <c:pt idx="16">
                  <c:v>Q1-90</c:v>
                </c:pt>
                <c:pt idx="17">
                  <c:v>Q2-90</c:v>
                </c:pt>
                <c:pt idx="18">
                  <c:v>Q3-90</c:v>
                </c:pt>
                <c:pt idx="19">
                  <c:v>Q4-90</c:v>
                </c:pt>
                <c:pt idx="20">
                  <c:v>Q1-91</c:v>
                </c:pt>
                <c:pt idx="21">
                  <c:v>Q2-91</c:v>
                </c:pt>
                <c:pt idx="22">
                  <c:v>Q3-91</c:v>
                </c:pt>
                <c:pt idx="23">
                  <c:v>Q4-91</c:v>
                </c:pt>
                <c:pt idx="24">
                  <c:v>Q1-92</c:v>
                </c:pt>
                <c:pt idx="25">
                  <c:v>Q2-92</c:v>
                </c:pt>
                <c:pt idx="26">
                  <c:v>Q3-92</c:v>
                </c:pt>
                <c:pt idx="27">
                  <c:v>Q4-92</c:v>
                </c:pt>
                <c:pt idx="28">
                  <c:v>Q1-93</c:v>
                </c:pt>
                <c:pt idx="29">
                  <c:v>Q2-93</c:v>
                </c:pt>
                <c:pt idx="30">
                  <c:v>Q3-93</c:v>
                </c:pt>
                <c:pt idx="31">
                  <c:v>Q4-93</c:v>
                </c:pt>
                <c:pt idx="32">
                  <c:v>Q1-94</c:v>
                </c:pt>
                <c:pt idx="33">
                  <c:v>Q2-94</c:v>
                </c:pt>
                <c:pt idx="34">
                  <c:v>Q3-94</c:v>
                </c:pt>
                <c:pt idx="35">
                  <c:v>Q4-94</c:v>
                </c:pt>
                <c:pt idx="36">
                  <c:v>Q1-95</c:v>
                </c:pt>
                <c:pt idx="37">
                  <c:v>Q2-95</c:v>
                </c:pt>
              </c:strCache>
            </c:strRef>
          </c:cat>
          <c:val>
            <c:numRef>
              <c:f>MLR_TrainingScore!$C$16:$C$54</c:f>
              <c:numCache>
                <c:formatCode>General</c:formatCode>
                <c:ptCount val="39"/>
                <c:pt idx="0">
                  <c:v>1734.8269996643066</c:v>
                </c:pt>
                <c:pt idx="1">
                  <c:v>2244.9609985351562</c:v>
                </c:pt>
                <c:pt idx="2">
                  <c:v>2533.8049926757812</c:v>
                </c:pt>
                <c:pt idx="3">
                  <c:v>2154.9629974365234</c:v>
                </c:pt>
                <c:pt idx="4">
                  <c:v>1547.8189964294434</c:v>
                </c:pt>
                <c:pt idx="5">
                  <c:v>2104.411994934082</c:v>
                </c:pt>
                <c:pt idx="6">
                  <c:v>2014.3629989624023</c:v>
                </c:pt>
                <c:pt idx="7">
                  <c:v>1991.746997833252</c:v>
                </c:pt>
                <c:pt idx="8">
                  <c:v>1869.0499992370605</c:v>
                </c:pt>
                <c:pt idx="9">
                  <c:v>2313.6319961547852</c:v>
                </c:pt>
                <c:pt idx="10">
                  <c:v>2128.3199996948242</c:v>
                </c:pt>
                <c:pt idx="11">
                  <c:v>2026.8289985656738</c:v>
                </c:pt>
                <c:pt idx="12">
                  <c:v>1910.6039962768555</c:v>
                </c:pt>
                <c:pt idx="13">
                  <c:v>2331.1649932861328</c:v>
                </c:pt>
                <c:pt idx="14">
                  <c:v>2206.5499954223633</c:v>
                </c:pt>
                <c:pt idx="15">
                  <c:v>2173.9679946899414</c:v>
                </c:pt>
                <c:pt idx="16">
                  <c:v>2148.2779998779297</c:v>
                </c:pt>
                <c:pt idx="17">
                  <c:v>2739.3079986572266</c:v>
                </c:pt>
                <c:pt idx="18">
                  <c:v>2792.7539978027344</c:v>
                </c:pt>
                <c:pt idx="19">
                  <c:v>2556.0099945068359</c:v>
                </c:pt>
                <c:pt idx="20">
                  <c:v>2480.9739990234375</c:v>
                </c:pt>
                <c:pt idx="21">
                  <c:v>3039.5229949951172</c:v>
                </c:pt>
                <c:pt idx="22">
                  <c:v>3172.1159973144531</c:v>
                </c:pt>
                <c:pt idx="23">
                  <c:v>2879.0009994506836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3243.859992980957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113216"/>
        <c:axId val="-712109952"/>
      </c:lineChart>
      <c:catAx>
        <c:axId val="-7121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109952"/>
        <c:crosses val="autoZero"/>
        <c:auto val="1"/>
        <c:lblAlgn val="ctr"/>
        <c:lblOffset val="100"/>
        <c:noMultiLvlLbl val="0"/>
      </c:catAx>
      <c:valAx>
        <c:axId val="-71210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1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9525</xdr:rowOff>
    </xdr:from>
    <xdr:to>
      <xdr:col>14</xdr:col>
      <xdr:colOff>361950</xdr:colOff>
      <xdr:row>17</xdr:row>
      <xdr:rowOff>133350</xdr:rowOff>
    </xdr:to>
    <xdr:graphicFrame macro="">
      <xdr:nvGraphicFramePr>
        <xdr:cNvPr id="10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123825</xdr:rowOff>
    </xdr:from>
    <xdr:to>
      <xdr:col>15</xdr:col>
      <xdr:colOff>0</xdr:colOff>
      <xdr:row>37</xdr:row>
      <xdr:rowOff>9525</xdr:rowOff>
    </xdr:to>
    <xdr:graphicFrame macro="">
      <xdr:nvGraphicFramePr>
        <xdr:cNvPr id="10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28575</xdr:rowOff>
    </xdr:from>
    <xdr:to>
      <xdr:col>13</xdr:col>
      <xdr:colOff>476250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21</xdr:row>
      <xdr:rowOff>38100</xdr:rowOff>
    </xdr:from>
    <xdr:to>
      <xdr:col>13</xdr:col>
      <xdr:colOff>466725</xdr:colOff>
      <xdr:row>38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38100</xdr:rowOff>
    </xdr:from>
    <xdr:to>
      <xdr:col>13</xdr:col>
      <xdr:colOff>161925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23</xdr:row>
      <xdr:rowOff>38100</xdr:rowOff>
    </xdr:from>
    <xdr:to>
      <xdr:col>13</xdr:col>
      <xdr:colOff>152400</xdr:colOff>
      <xdr:row>40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142875</xdr:rowOff>
    </xdr:from>
    <xdr:to>
      <xdr:col>13</xdr:col>
      <xdr:colOff>295275</xdr:colOff>
      <xdr:row>22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22</xdr:row>
      <xdr:rowOff>142875</xdr:rowOff>
    </xdr:from>
    <xdr:to>
      <xdr:col>13</xdr:col>
      <xdr:colOff>285750</xdr:colOff>
      <xdr:row>39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123825</xdr:rowOff>
    </xdr:from>
    <xdr:to>
      <xdr:col>13</xdr:col>
      <xdr:colOff>57150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25</xdr:row>
      <xdr:rowOff>114300</xdr:rowOff>
    </xdr:from>
    <xdr:to>
      <xdr:col>13</xdr:col>
      <xdr:colOff>47625</xdr:colOff>
      <xdr:row>42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  <sheetName val="data"/>
      <sheetName val="data_with_dummies"/>
      <sheetName val="Regression_output"/>
      <sheetName val="ResidVsFitted"/>
      <sheetName val="ResidVsSqFt"/>
      <sheetName val="ResidVsBedrooms"/>
      <sheetName val="ResidVsBathrooms"/>
      <sheetName val="ResidVsOffers"/>
      <sheetName val="Hist-ResidualsData"/>
      <sheetName val="Hist-Residuals"/>
      <sheetName val="TS-Residuals"/>
      <sheetName val="TrainingSet Model"/>
      <sheetName val="MLR_Output1"/>
      <sheetName val="Data_Partition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3" sqref="E13"/>
    </sheetView>
  </sheetViews>
  <sheetFormatPr defaultRowHeight="12.75" x14ac:dyDescent="0.2"/>
  <cols>
    <col min="3" max="3" width="10.140625" customWidth="1"/>
    <col min="5" max="5" width="13.42578125" customWidth="1"/>
  </cols>
  <sheetData>
    <row r="1" spans="1:6" ht="13.5" thickBot="1" x14ac:dyDescent="0.25">
      <c r="A1" s="1" t="s">
        <v>0</v>
      </c>
      <c r="B1" s="1" t="s">
        <v>1</v>
      </c>
      <c r="C1" s="10" t="s">
        <v>88</v>
      </c>
      <c r="D1" s="6" t="s">
        <v>44</v>
      </c>
      <c r="E1" s="6" t="s">
        <v>45</v>
      </c>
      <c r="F1" s="6" t="s">
        <v>89</v>
      </c>
    </row>
    <row r="2" spans="1:6" x14ac:dyDescent="0.2">
      <c r="A2" s="2" t="s">
        <v>2</v>
      </c>
      <c r="B2" s="3">
        <v>1734.8269996643066</v>
      </c>
      <c r="C2" s="3">
        <f>LN(B2)</f>
        <v>7.4586629754003413</v>
      </c>
      <c r="D2">
        <v>1</v>
      </c>
      <c r="E2">
        <v>1</v>
      </c>
      <c r="F2" s="11" t="s">
        <v>44</v>
      </c>
    </row>
    <row r="3" spans="1:6" x14ac:dyDescent="0.2">
      <c r="A3" s="2" t="s">
        <v>3</v>
      </c>
      <c r="B3" s="3">
        <v>2244.9609985351562</v>
      </c>
      <c r="C3" s="3">
        <f t="shared" ref="C3:C43" si="0">LN(B3)</f>
        <v>7.7164434274353182</v>
      </c>
      <c r="D3">
        <v>2</v>
      </c>
      <c r="E3">
        <v>2</v>
      </c>
      <c r="F3" s="11" t="s">
        <v>44</v>
      </c>
    </row>
    <row r="4" spans="1:6" x14ac:dyDescent="0.2">
      <c r="A4" s="2" t="s">
        <v>4</v>
      </c>
      <c r="B4" s="3">
        <v>2533.8049926757812</v>
      </c>
      <c r="C4" s="3">
        <f t="shared" si="0"/>
        <v>7.8374774015961091</v>
      </c>
      <c r="D4">
        <v>3</v>
      </c>
      <c r="E4">
        <v>3</v>
      </c>
      <c r="F4" s="11" t="s">
        <v>44</v>
      </c>
    </row>
    <row r="5" spans="1:6" x14ac:dyDescent="0.2">
      <c r="A5" s="2" t="s">
        <v>5</v>
      </c>
      <c r="B5" s="3">
        <v>2154.9629974365234</v>
      </c>
      <c r="C5" s="3">
        <f t="shared" si="0"/>
        <v>7.675528831827334</v>
      </c>
      <c r="D5">
        <v>4</v>
      </c>
      <c r="E5">
        <v>4</v>
      </c>
      <c r="F5" s="11" t="s">
        <v>44</v>
      </c>
    </row>
    <row r="6" spans="1:6" x14ac:dyDescent="0.2">
      <c r="A6" s="2" t="s">
        <v>6</v>
      </c>
      <c r="B6" s="3">
        <v>1547.8189964294434</v>
      </c>
      <c r="C6" s="3">
        <f t="shared" si="0"/>
        <v>7.3446021199419738</v>
      </c>
      <c r="D6">
        <v>5</v>
      </c>
      <c r="E6">
        <v>1</v>
      </c>
      <c r="F6" s="11" t="s">
        <v>44</v>
      </c>
    </row>
    <row r="7" spans="1:6" x14ac:dyDescent="0.2">
      <c r="A7" s="2" t="s">
        <v>7</v>
      </c>
      <c r="B7" s="3">
        <v>2104.411994934082</v>
      </c>
      <c r="C7" s="3">
        <f t="shared" si="0"/>
        <v>7.6517913697710682</v>
      </c>
      <c r="D7">
        <v>6</v>
      </c>
      <c r="E7">
        <v>2</v>
      </c>
      <c r="F7" s="11" t="s">
        <v>44</v>
      </c>
    </row>
    <row r="8" spans="1:6" x14ac:dyDescent="0.2">
      <c r="A8" s="2" t="s">
        <v>8</v>
      </c>
      <c r="B8" s="3">
        <v>2014.3629989624023</v>
      </c>
      <c r="C8" s="3">
        <f t="shared" si="0"/>
        <v>7.6080582948541098</v>
      </c>
      <c r="D8">
        <v>7</v>
      </c>
      <c r="E8">
        <v>3</v>
      </c>
      <c r="F8" s="11" t="s">
        <v>44</v>
      </c>
    </row>
    <row r="9" spans="1:6" x14ac:dyDescent="0.2">
      <c r="A9" s="2" t="s">
        <v>9</v>
      </c>
      <c r="B9" s="3">
        <v>1991.746997833252</v>
      </c>
      <c r="C9" s="3">
        <f t="shared" si="0"/>
        <v>7.5967674209583489</v>
      </c>
      <c r="D9">
        <v>8</v>
      </c>
      <c r="E9">
        <v>4</v>
      </c>
      <c r="F9" s="11" t="s">
        <v>44</v>
      </c>
    </row>
    <row r="10" spans="1:6" x14ac:dyDescent="0.2">
      <c r="A10" s="2" t="s">
        <v>10</v>
      </c>
      <c r="B10" s="3">
        <v>1869.0499992370605</v>
      </c>
      <c r="C10" s="3">
        <f t="shared" si="0"/>
        <v>7.5331855589634742</v>
      </c>
      <c r="D10">
        <v>9</v>
      </c>
      <c r="E10">
        <v>1</v>
      </c>
      <c r="F10" s="11" t="s">
        <v>44</v>
      </c>
    </row>
    <row r="11" spans="1:6" x14ac:dyDescent="0.2">
      <c r="A11" s="2" t="s">
        <v>11</v>
      </c>
      <c r="B11" s="3">
        <v>2313.6319961547852</v>
      </c>
      <c r="C11" s="3">
        <f t="shared" si="0"/>
        <v>7.7465738614654569</v>
      </c>
      <c r="D11">
        <v>10</v>
      </c>
      <c r="E11">
        <v>2</v>
      </c>
      <c r="F11" s="11" t="s">
        <v>44</v>
      </c>
    </row>
    <row r="12" spans="1:6" x14ac:dyDescent="0.2">
      <c r="A12" s="2" t="s">
        <v>12</v>
      </c>
      <c r="B12" s="3">
        <v>2128.3199996948242</v>
      </c>
      <c r="C12" s="3">
        <f t="shared" si="0"/>
        <v>7.6630882149526682</v>
      </c>
      <c r="D12">
        <v>11</v>
      </c>
      <c r="E12">
        <v>3</v>
      </c>
      <c r="F12" s="11" t="s">
        <v>44</v>
      </c>
    </row>
    <row r="13" spans="1:6" x14ac:dyDescent="0.2">
      <c r="A13" s="2" t="s">
        <v>13</v>
      </c>
      <c r="B13" s="3">
        <v>2026.8289985656738</v>
      </c>
      <c r="C13" s="3">
        <f t="shared" si="0"/>
        <v>7.6142277810609151</v>
      </c>
      <c r="D13">
        <v>12</v>
      </c>
      <c r="E13">
        <v>4</v>
      </c>
      <c r="F13" s="11" t="s">
        <v>44</v>
      </c>
    </row>
    <row r="14" spans="1:6" x14ac:dyDescent="0.2">
      <c r="A14" s="2" t="s">
        <v>14</v>
      </c>
      <c r="B14" s="3">
        <v>1910.6039962768555</v>
      </c>
      <c r="C14" s="3">
        <f t="shared" si="0"/>
        <v>7.5551746994682096</v>
      </c>
      <c r="D14">
        <v>13</v>
      </c>
      <c r="E14">
        <v>1</v>
      </c>
      <c r="F14" s="11" t="s">
        <v>44</v>
      </c>
    </row>
    <row r="15" spans="1:6" x14ac:dyDescent="0.2">
      <c r="A15" s="2" t="s">
        <v>15</v>
      </c>
      <c r="B15" s="3">
        <v>2331.1649932861328</v>
      </c>
      <c r="C15" s="3">
        <f t="shared" si="0"/>
        <v>7.754123418721349</v>
      </c>
      <c r="D15">
        <v>14</v>
      </c>
      <c r="E15">
        <v>2</v>
      </c>
      <c r="F15" s="11" t="s">
        <v>44</v>
      </c>
    </row>
    <row r="16" spans="1:6" x14ac:dyDescent="0.2">
      <c r="A16" s="2" t="s">
        <v>16</v>
      </c>
      <c r="B16" s="3">
        <v>2206.5499954223633</v>
      </c>
      <c r="C16" s="3">
        <f t="shared" si="0"/>
        <v>7.6991854867000695</v>
      </c>
      <c r="D16">
        <v>15</v>
      </c>
      <c r="E16">
        <v>3</v>
      </c>
      <c r="F16" s="11" t="s">
        <v>44</v>
      </c>
    </row>
    <row r="17" spans="1:6" x14ac:dyDescent="0.2">
      <c r="A17" s="2" t="s">
        <v>17</v>
      </c>
      <c r="B17" s="3">
        <v>2173.9679946899414</v>
      </c>
      <c r="C17" s="3">
        <f t="shared" si="0"/>
        <v>7.6843093457190346</v>
      </c>
      <c r="D17">
        <v>16</v>
      </c>
      <c r="E17">
        <v>4</v>
      </c>
      <c r="F17" s="11" t="s">
        <v>44</v>
      </c>
    </row>
    <row r="18" spans="1:6" x14ac:dyDescent="0.2">
      <c r="A18" s="2" t="s">
        <v>18</v>
      </c>
      <c r="B18" s="3">
        <v>2148.2779998779297</v>
      </c>
      <c r="C18" s="3">
        <f t="shared" si="0"/>
        <v>7.6724218699163433</v>
      </c>
      <c r="D18">
        <v>17</v>
      </c>
      <c r="E18">
        <v>1</v>
      </c>
      <c r="F18" s="11" t="s">
        <v>44</v>
      </c>
    </row>
    <row r="19" spans="1:6" x14ac:dyDescent="0.2">
      <c r="A19" s="2" t="s">
        <v>19</v>
      </c>
      <c r="B19" s="3">
        <v>2739.3079986572266</v>
      </c>
      <c r="C19" s="3">
        <f t="shared" si="0"/>
        <v>7.915460612250083</v>
      </c>
      <c r="D19">
        <v>18</v>
      </c>
      <c r="E19">
        <v>2</v>
      </c>
      <c r="F19" s="11" t="s">
        <v>44</v>
      </c>
    </row>
    <row r="20" spans="1:6" x14ac:dyDescent="0.2">
      <c r="A20" s="2" t="s">
        <v>20</v>
      </c>
      <c r="B20" s="3">
        <v>2792.7539978027344</v>
      </c>
      <c r="C20" s="3">
        <f t="shared" si="0"/>
        <v>7.9347834839431686</v>
      </c>
      <c r="D20">
        <v>19</v>
      </c>
      <c r="E20">
        <v>3</v>
      </c>
      <c r="F20" s="11" t="s">
        <v>44</v>
      </c>
    </row>
    <row r="21" spans="1:6" x14ac:dyDescent="0.2">
      <c r="A21" s="2" t="s">
        <v>21</v>
      </c>
      <c r="B21" s="3">
        <v>2556.0099945068359</v>
      </c>
      <c r="C21" s="3">
        <f t="shared" si="0"/>
        <v>7.8462027257037228</v>
      </c>
      <c r="D21">
        <v>20</v>
      </c>
      <c r="E21">
        <v>4</v>
      </c>
      <c r="F21" s="11" t="s">
        <v>44</v>
      </c>
    </row>
    <row r="22" spans="1:6" x14ac:dyDescent="0.2">
      <c r="A22" s="2" t="s">
        <v>22</v>
      </c>
      <c r="B22" s="3">
        <v>2480.9739990234375</v>
      </c>
      <c r="C22" s="3">
        <f t="shared" si="0"/>
        <v>7.816406503597964</v>
      </c>
      <c r="D22">
        <v>21</v>
      </c>
      <c r="E22">
        <v>1</v>
      </c>
      <c r="F22" s="11" t="s">
        <v>44</v>
      </c>
    </row>
    <row r="23" spans="1:6" x14ac:dyDescent="0.2">
      <c r="A23" s="2" t="s">
        <v>23</v>
      </c>
      <c r="B23" s="3">
        <v>3039.5229949951172</v>
      </c>
      <c r="C23" s="3">
        <f t="shared" si="0"/>
        <v>8.0194558725475975</v>
      </c>
      <c r="D23">
        <v>22</v>
      </c>
      <c r="E23">
        <v>2</v>
      </c>
      <c r="F23" s="11" t="s">
        <v>44</v>
      </c>
    </row>
    <row r="24" spans="1:6" x14ac:dyDescent="0.2">
      <c r="A24" s="2" t="s">
        <v>24</v>
      </c>
      <c r="B24" s="3">
        <v>3172.1159973144531</v>
      </c>
      <c r="C24" s="3">
        <f t="shared" si="0"/>
        <v>8.0621541512268529</v>
      </c>
      <c r="D24">
        <v>23</v>
      </c>
      <c r="E24">
        <v>3</v>
      </c>
      <c r="F24" s="11" t="s">
        <v>44</v>
      </c>
    </row>
    <row r="25" spans="1:6" x14ac:dyDescent="0.2">
      <c r="A25" s="2" t="s">
        <v>25</v>
      </c>
      <c r="B25" s="3">
        <v>2879.0009994506836</v>
      </c>
      <c r="C25" s="3">
        <f t="shared" si="0"/>
        <v>7.9651986377641419</v>
      </c>
      <c r="D25">
        <v>24</v>
      </c>
      <c r="E25">
        <v>4</v>
      </c>
      <c r="F25" s="11" t="s">
        <v>44</v>
      </c>
    </row>
    <row r="26" spans="1:6" x14ac:dyDescent="0.2">
      <c r="A26" s="2" t="s">
        <v>26</v>
      </c>
      <c r="B26" s="3">
        <v>2772</v>
      </c>
      <c r="C26" s="3">
        <f t="shared" si="0"/>
        <v>7.927324360309794</v>
      </c>
      <c r="D26">
        <v>25</v>
      </c>
      <c r="E26">
        <v>1</v>
      </c>
      <c r="F26" s="11" t="s">
        <v>44</v>
      </c>
    </row>
    <row r="27" spans="1:6" x14ac:dyDescent="0.2">
      <c r="A27" s="2" t="s">
        <v>27</v>
      </c>
      <c r="B27" s="3">
        <v>3550</v>
      </c>
      <c r="C27" s="3">
        <f t="shared" si="0"/>
        <v>8.174702882469461</v>
      </c>
      <c r="D27">
        <v>26</v>
      </c>
      <c r="E27">
        <v>2</v>
      </c>
      <c r="F27" s="11" t="s">
        <v>44</v>
      </c>
    </row>
    <row r="28" spans="1:6" x14ac:dyDescent="0.2">
      <c r="A28" s="2" t="s">
        <v>28</v>
      </c>
      <c r="B28" s="3">
        <v>3508</v>
      </c>
      <c r="C28" s="3">
        <f t="shared" si="0"/>
        <v>8.1628013534920729</v>
      </c>
      <c r="D28">
        <v>27</v>
      </c>
      <c r="E28">
        <v>3</v>
      </c>
      <c r="F28" s="11" t="s">
        <v>44</v>
      </c>
    </row>
    <row r="29" spans="1:6" x14ac:dyDescent="0.2">
      <c r="A29" s="2" t="s">
        <v>29</v>
      </c>
      <c r="B29" s="3">
        <v>3243.859992980957</v>
      </c>
      <c r="C29" s="3">
        <f t="shared" si="0"/>
        <v>8.0845192555434426</v>
      </c>
      <c r="D29">
        <v>28</v>
      </c>
      <c r="E29">
        <v>4</v>
      </c>
      <c r="F29" s="11" t="s">
        <v>44</v>
      </c>
    </row>
    <row r="30" spans="1:6" x14ac:dyDescent="0.2">
      <c r="A30" s="2" t="s">
        <v>30</v>
      </c>
      <c r="B30" s="3">
        <v>3056</v>
      </c>
      <c r="C30" s="3">
        <f t="shared" si="0"/>
        <v>8.0248621502864115</v>
      </c>
      <c r="D30">
        <v>29</v>
      </c>
      <c r="E30">
        <v>1</v>
      </c>
      <c r="F30" s="11" t="s">
        <v>44</v>
      </c>
    </row>
    <row r="31" spans="1:6" x14ac:dyDescent="0.2">
      <c r="A31" s="2" t="s">
        <v>31</v>
      </c>
      <c r="B31" s="3">
        <v>3899</v>
      </c>
      <c r="C31" s="3">
        <f t="shared" si="0"/>
        <v>8.2684753889825977</v>
      </c>
      <c r="D31">
        <v>30</v>
      </c>
      <c r="E31">
        <v>2</v>
      </c>
      <c r="F31" s="11" t="s">
        <v>44</v>
      </c>
    </row>
    <row r="32" spans="1:6" x14ac:dyDescent="0.2">
      <c r="A32" s="2" t="s">
        <v>32</v>
      </c>
      <c r="B32" s="3">
        <v>3629</v>
      </c>
      <c r="C32" s="3">
        <f t="shared" si="0"/>
        <v>8.1967124072130702</v>
      </c>
      <c r="D32">
        <v>31</v>
      </c>
      <c r="E32">
        <v>3</v>
      </c>
      <c r="F32" s="11" t="s">
        <v>44</v>
      </c>
    </row>
    <row r="33" spans="1:6" x14ac:dyDescent="0.2">
      <c r="A33" s="2" t="s">
        <v>33</v>
      </c>
      <c r="B33" s="3">
        <v>3373</v>
      </c>
      <c r="C33" s="3">
        <f t="shared" si="0"/>
        <v>8.12355783506165</v>
      </c>
      <c r="D33">
        <v>32</v>
      </c>
      <c r="E33">
        <v>4</v>
      </c>
      <c r="F33" s="11" t="s">
        <v>44</v>
      </c>
    </row>
    <row r="34" spans="1:6" x14ac:dyDescent="0.2">
      <c r="A34" s="2" t="s">
        <v>34</v>
      </c>
      <c r="B34" s="3">
        <v>3352</v>
      </c>
      <c r="C34" s="3">
        <f t="shared" si="0"/>
        <v>8.1173124616019745</v>
      </c>
      <c r="D34">
        <v>33</v>
      </c>
      <c r="E34">
        <v>1</v>
      </c>
      <c r="F34" s="11" t="s">
        <v>44</v>
      </c>
    </row>
    <row r="35" spans="1:6" x14ac:dyDescent="0.2">
      <c r="A35" s="2" t="s">
        <v>35</v>
      </c>
      <c r="B35" s="3">
        <v>4342</v>
      </c>
      <c r="C35" s="3">
        <f t="shared" si="0"/>
        <v>8.376090350438238</v>
      </c>
      <c r="D35">
        <v>34</v>
      </c>
      <c r="E35">
        <v>2</v>
      </c>
      <c r="F35" s="11" t="s">
        <v>44</v>
      </c>
    </row>
    <row r="36" spans="1:6" x14ac:dyDescent="0.2">
      <c r="A36" s="2" t="s">
        <v>36</v>
      </c>
      <c r="B36" s="3">
        <v>4461</v>
      </c>
      <c r="C36" s="3">
        <f t="shared" si="0"/>
        <v>8.4031282351282641</v>
      </c>
      <c r="D36">
        <v>35</v>
      </c>
      <c r="E36">
        <v>3</v>
      </c>
      <c r="F36" s="11" t="s">
        <v>44</v>
      </c>
    </row>
    <row r="37" spans="1:6" x14ac:dyDescent="0.2">
      <c r="A37" s="2" t="s">
        <v>37</v>
      </c>
      <c r="B37" s="3">
        <v>4017</v>
      </c>
      <c r="C37" s="3">
        <f t="shared" si="0"/>
        <v>8.298290634359283</v>
      </c>
      <c r="D37">
        <v>36</v>
      </c>
      <c r="E37">
        <v>4</v>
      </c>
      <c r="F37" s="11" t="s">
        <v>44</v>
      </c>
    </row>
    <row r="38" spans="1:6" x14ac:dyDescent="0.2">
      <c r="A38" s="2" t="s">
        <v>38</v>
      </c>
      <c r="B38" s="3">
        <v>3854</v>
      </c>
      <c r="C38" s="3">
        <f t="shared" si="0"/>
        <v>8.2568668489743118</v>
      </c>
      <c r="D38">
        <v>37</v>
      </c>
      <c r="E38">
        <v>1</v>
      </c>
      <c r="F38" s="11" t="s">
        <v>44</v>
      </c>
    </row>
    <row r="39" spans="1:6" ht="13.5" thickBot="1" x14ac:dyDescent="0.25">
      <c r="A39" s="4" t="s">
        <v>39</v>
      </c>
      <c r="B39" s="5">
        <v>4936</v>
      </c>
      <c r="C39" s="3">
        <f t="shared" si="0"/>
        <v>8.5043105655852234</v>
      </c>
      <c r="D39">
        <v>38</v>
      </c>
      <c r="E39">
        <v>2</v>
      </c>
      <c r="F39" s="11" t="s">
        <v>44</v>
      </c>
    </row>
    <row r="40" spans="1:6" x14ac:dyDescent="0.2">
      <c r="A40" s="2" t="s">
        <v>40</v>
      </c>
      <c r="B40" s="3">
        <v>4895</v>
      </c>
      <c r="C40" s="3">
        <f t="shared" si="0"/>
        <v>8.4959695549646099</v>
      </c>
      <c r="D40">
        <v>39</v>
      </c>
      <c r="E40">
        <v>3</v>
      </c>
      <c r="F40" s="11" t="s">
        <v>90</v>
      </c>
    </row>
    <row r="41" spans="1:6" x14ac:dyDescent="0.2">
      <c r="A41" s="2" t="s">
        <v>41</v>
      </c>
      <c r="B41" s="3">
        <v>4333</v>
      </c>
      <c r="C41" s="3">
        <f t="shared" si="0"/>
        <v>8.3740154217399088</v>
      </c>
      <c r="D41">
        <v>40</v>
      </c>
      <c r="E41">
        <v>4</v>
      </c>
      <c r="F41" s="11" t="s">
        <v>90</v>
      </c>
    </row>
    <row r="42" spans="1:6" x14ac:dyDescent="0.2">
      <c r="A42" s="2" t="s">
        <v>42</v>
      </c>
      <c r="B42" s="3">
        <v>4194</v>
      </c>
      <c r="C42" s="3">
        <f t="shared" si="0"/>
        <v>8.3414102114618647</v>
      </c>
      <c r="D42">
        <v>41</v>
      </c>
      <c r="E42">
        <v>1</v>
      </c>
      <c r="F42" s="11" t="s">
        <v>90</v>
      </c>
    </row>
    <row r="43" spans="1:6" x14ac:dyDescent="0.2">
      <c r="A43" s="2" t="s">
        <v>43</v>
      </c>
      <c r="B43" s="3">
        <v>5253</v>
      </c>
      <c r="C43" s="3">
        <f t="shared" si="0"/>
        <v>8.566554620953962</v>
      </c>
      <c r="D43">
        <v>42</v>
      </c>
      <c r="E43">
        <v>2</v>
      </c>
      <c r="F43" s="11" t="s">
        <v>90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3" x14ac:dyDescent="0.2">
      <c r="M1" t="s">
        <v>166</v>
      </c>
    </row>
    <row r="2" spans="1:13" x14ac:dyDescent="0.2">
      <c r="A2" s="13" t="s">
        <v>78</v>
      </c>
      <c r="B2" s="12" t="s">
        <v>92</v>
      </c>
    </row>
    <row r="3" spans="1:13" x14ac:dyDescent="0.2">
      <c r="A3" s="13" t="s">
        <v>64</v>
      </c>
      <c r="B3" s="12" t="b">
        <v>1</v>
      </c>
    </row>
    <row r="4" spans="1:13" x14ac:dyDescent="0.2">
      <c r="A4" s="13" t="s">
        <v>93</v>
      </c>
      <c r="B4" s="12">
        <v>4</v>
      </c>
    </row>
    <row r="5" spans="1:13" x14ac:dyDescent="0.2">
      <c r="A5" s="13" t="s">
        <v>74</v>
      </c>
      <c r="B5" s="12" t="s">
        <v>167</v>
      </c>
      <c r="D5" s="12"/>
      <c r="E5" s="12" t="s">
        <v>44</v>
      </c>
      <c r="F5" s="12" t="s">
        <v>48</v>
      </c>
      <c r="G5" s="12" t="s">
        <v>49</v>
      </c>
      <c r="H5" s="12" t="s">
        <v>50</v>
      </c>
      <c r="I5" s="12" t="s">
        <v>1</v>
      </c>
    </row>
    <row r="6" spans="1:13" x14ac:dyDescent="0.2">
      <c r="A6" s="13" t="s">
        <v>95</v>
      </c>
      <c r="B6" s="12" t="s">
        <v>168</v>
      </c>
      <c r="D6" s="12"/>
      <c r="E6" s="12">
        <v>3</v>
      </c>
      <c r="F6" s="12">
        <v>6</v>
      </c>
      <c r="G6" s="12">
        <v>7</v>
      </c>
      <c r="H6" s="12">
        <v>8</v>
      </c>
      <c r="I6" s="12">
        <v>1</v>
      </c>
    </row>
    <row r="7" spans="1:13" x14ac:dyDescent="0.2">
      <c r="A7" s="13" t="s">
        <v>97</v>
      </c>
      <c r="B7" s="12" t="s">
        <v>169</v>
      </c>
      <c r="D7" s="12"/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76</v>
      </c>
    </row>
    <row r="8" spans="1:13" x14ac:dyDescent="0.2">
      <c r="A8" s="13" t="s">
        <v>73</v>
      </c>
      <c r="B8" s="12" t="s">
        <v>170</v>
      </c>
      <c r="D8" s="12"/>
      <c r="E8" s="12" t="s">
        <v>100</v>
      </c>
      <c r="F8" s="12" t="s">
        <v>100</v>
      </c>
      <c r="G8" s="12" t="s">
        <v>100</v>
      </c>
      <c r="H8" s="12" t="s">
        <v>100</v>
      </c>
      <c r="I8" s="12"/>
    </row>
    <row r="9" spans="1:13" x14ac:dyDescent="0.2">
      <c r="A9" s="13" t="s">
        <v>101</v>
      </c>
      <c r="B9" s="12" t="s">
        <v>171</v>
      </c>
      <c r="D9" s="12"/>
      <c r="E9" s="12" t="s">
        <v>44</v>
      </c>
      <c r="F9" s="12" t="s">
        <v>48</v>
      </c>
      <c r="G9" s="12" t="s">
        <v>49</v>
      </c>
      <c r="H9" s="12" t="s">
        <v>50</v>
      </c>
      <c r="I9" s="12"/>
    </row>
    <row r="10" spans="1:13" x14ac:dyDescent="0.2">
      <c r="D10" s="12">
        <v>1186.4158389091492</v>
      </c>
      <c r="E10" s="12">
        <v>67.691545270618647</v>
      </c>
      <c r="F10" s="12">
        <v>609.75335333472844</v>
      </c>
      <c r="G10" s="12">
        <v>465.87902115715627</v>
      </c>
      <c r="H10" s="12">
        <v>172.68414184112848</v>
      </c>
      <c r="I1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opLeftCell="A47" workbookViewId="0">
      <selection activeCell="A72" sqref="A72:E72"/>
    </sheetView>
  </sheetViews>
  <sheetFormatPr defaultRowHeight="12.75" x14ac:dyDescent="0.2"/>
  <cols>
    <col min="3" max="3" width="9.28515625" bestFit="1" customWidth="1"/>
    <col min="4" max="4" width="9.42578125" bestFit="1" customWidth="1"/>
    <col min="5" max="5" width="10.7109375" bestFit="1" customWidth="1"/>
    <col min="6" max="6" width="11.85546875" bestFit="1" customWidth="1"/>
    <col min="7" max="7" width="11.7109375" bestFit="1" customWidth="1"/>
    <col min="8" max="10" width="9.28515625" bestFit="1" customWidth="1"/>
    <col min="12" max="12" width="12.7109375" customWidth="1"/>
  </cols>
  <sheetData>
    <row r="1" spans="2:15" ht="18.75" x14ac:dyDescent="0.3">
      <c r="B1" s="14" t="s">
        <v>52</v>
      </c>
      <c r="N1" t="s">
        <v>154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0</v>
      </c>
      <c r="M5" s="12">
        <v>0</v>
      </c>
      <c r="N5" s="12">
        <v>19</v>
      </c>
      <c r="O5" s="12">
        <v>19</v>
      </c>
    </row>
    <row r="10" spans="2:15" ht="18.75" x14ac:dyDescent="0.3">
      <c r="B10" s="31" t="s">
        <v>53</v>
      </c>
    </row>
    <row r="12" spans="2:15" ht="15.75" x14ac:dyDescent="0.25">
      <c r="C12" s="27" t="s">
        <v>46</v>
      </c>
      <c r="D12" s="28"/>
      <c r="E12" s="28"/>
      <c r="F12" s="28"/>
      <c r="G12" s="28"/>
      <c r="H12" s="28"/>
      <c r="I12" s="28"/>
      <c r="J12" s="28"/>
      <c r="K12" s="29"/>
    </row>
    <row r="13" spans="2:15" x14ac:dyDescent="0.2">
      <c r="C13" s="35" t="s">
        <v>107</v>
      </c>
      <c r="D13" s="36"/>
      <c r="E13" s="36"/>
      <c r="F13" s="37"/>
      <c r="G13" s="38" t="s">
        <v>108</v>
      </c>
      <c r="H13" s="39"/>
      <c r="I13" s="39"/>
      <c r="J13" s="39"/>
      <c r="K13" s="40"/>
    </row>
    <row r="14" spans="2:15" x14ac:dyDescent="0.2">
      <c r="C14" s="35" t="s">
        <v>109</v>
      </c>
      <c r="D14" s="36"/>
      <c r="E14" s="36"/>
      <c r="F14" s="37"/>
      <c r="G14" s="38" t="s">
        <v>46</v>
      </c>
      <c r="H14" s="39"/>
      <c r="I14" s="39"/>
      <c r="J14" s="39"/>
      <c r="K14" s="40"/>
    </row>
    <row r="15" spans="2:15" x14ac:dyDescent="0.2">
      <c r="C15" s="35" t="s">
        <v>58</v>
      </c>
      <c r="D15" s="36"/>
      <c r="E15" s="36"/>
      <c r="F15" s="37"/>
      <c r="G15" s="38">
        <v>38</v>
      </c>
      <c r="H15" s="39"/>
      <c r="I15" s="39"/>
      <c r="J15" s="39"/>
      <c r="K15" s="40"/>
    </row>
    <row r="16" spans="2:15" x14ac:dyDescent="0.2">
      <c r="C16" s="35" t="s">
        <v>59</v>
      </c>
      <c r="D16" s="36"/>
      <c r="E16" s="36"/>
      <c r="F16" s="37"/>
      <c r="G16" s="38">
        <v>4</v>
      </c>
      <c r="H16" s="39"/>
      <c r="I16" s="39"/>
      <c r="J16" s="39"/>
      <c r="K16" s="40"/>
    </row>
    <row r="18" spans="3:10" ht="15.75" x14ac:dyDescent="0.25">
      <c r="C18" s="27" t="s">
        <v>60</v>
      </c>
      <c r="D18" s="28"/>
      <c r="E18" s="29"/>
    </row>
    <row r="19" spans="3:10" x14ac:dyDescent="0.2">
      <c r="C19" s="35" t="s">
        <v>61</v>
      </c>
      <c r="D19" s="37"/>
      <c r="E19" s="32">
        <v>1</v>
      </c>
    </row>
    <row r="20" spans="3:10" x14ac:dyDescent="0.2">
      <c r="C20" s="35" t="s">
        <v>62</v>
      </c>
      <c r="D20" s="37"/>
      <c r="E20" s="12" t="s">
        <v>44</v>
      </c>
    </row>
    <row r="21" spans="3:10" x14ac:dyDescent="0.2">
      <c r="C21" s="35" t="s">
        <v>63</v>
      </c>
      <c r="D21" s="37"/>
      <c r="E21" s="12" t="s">
        <v>88</v>
      </c>
    </row>
    <row r="23" spans="3:10" ht="15.75" x14ac:dyDescent="0.25">
      <c r="C23" s="27" t="s">
        <v>65</v>
      </c>
      <c r="D23" s="28"/>
      <c r="E23" s="28"/>
      <c r="F23" s="28"/>
      <c r="G23" s="28"/>
      <c r="H23" s="28"/>
      <c r="I23" s="28"/>
      <c r="J23" s="29"/>
    </row>
    <row r="24" spans="3:10" x14ac:dyDescent="0.2">
      <c r="C24" s="35" t="s">
        <v>118</v>
      </c>
      <c r="D24" s="36"/>
      <c r="E24" s="36"/>
      <c r="F24" s="37"/>
      <c r="G24" s="38" t="s">
        <v>77</v>
      </c>
      <c r="H24" s="39"/>
      <c r="I24" s="39"/>
      <c r="J24" s="40"/>
    </row>
    <row r="25" spans="3:10" x14ac:dyDescent="0.2">
      <c r="C25" s="35" t="s">
        <v>119</v>
      </c>
      <c r="D25" s="36"/>
      <c r="E25" s="36"/>
      <c r="F25" s="37"/>
      <c r="G25" s="38" t="s">
        <v>77</v>
      </c>
      <c r="H25" s="39"/>
      <c r="I25" s="39"/>
      <c r="J25" s="40"/>
    </row>
    <row r="26" spans="3:10" x14ac:dyDescent="0.2">
      <c r="C26" s="35" t="s">
        <v>66</v>
      </c>
      <c r="D26" s="36"/>
      <c r="E26" s="36"/>
      <c r="F26" s="37"/>
      <c r="G26" s="38" t="s">
        <v>77</v>
      </c>
      <c r="H26" s="39"/>
      <c r="I26" s="39"/>
      <c r="J26" s="40"/>
    </row>
    <row r="27" spans="3:10" x14ac:dyDescent="0.2">
      <c r="C27" s="35" t="s">
        <v>120</v>
      </c>
      <c r="D27" s="36"/>
      <c r="E27" s="36"/>
      <c r="F27" s="37"/>
      <c r="G27" s="38" t="s">
        <v>77</v>
      </c>
      <c r="H27" s="39"/>
      <c r="I27" s="39"/>
      <c r="J27" s="40"/>
    </row>
    <row r="28" spans="3:10" x14ac:dyDescent="0.2">
      <c r="C28" s="35" t="s">
        <v>121</v>
      </c>
      <c r="D28" s="36"/>
      <c r="E28" s="36"/>
      <c r="F28" s="37"/>
      <c r="G28" s="38" t="s">
        <v>77</v>
      </c>
      <c r="H28" s="39"/>
      <c r="I28" s="39"/>
      <c r="J28" s="40"/>
    </row>
    <row r="29" spans="3:10" x14ac:dyDescent="0.2">
      <c r="C29" s="35" t="s">
        <v>122</v>
      </c>
      <c r="D29" s="36"/>
      <c r="E29" s="36"/>
      <c r="F29" s="37"/>
      <c r="G29" s="38" t="s">
        <v>77</v>
      </c>
      <c r="H29" s="39"/>
      <c r="I29" s="39"/>
      <c r="J29" s="40"/>
    </row>
    <row r="30" spans="3:10" x14ac:dyDescent="0.2">
      <c r="C30" s="35" t="s">
        <v>123</v>
      </c>
      <c r="D30" s="36"/>
      <c r="E30" s="36"/>
      <c r="F30" s="37"/>
      <c r="G30" s="38" t="s">
        <v>77</v>
      </c>
      <c r="H30" s="39"/>
      <c r="I30" s="39"/>
      <c r="J30" s="40"/>
    </row>
    <row r="31" spans="3:10" x14ac:dyDescent="0.2">
      <c r="C31" s="35" t="s">
        <v>124</v>
      </c>
      <c r="D31" s="36"/>
      <c r="E31" s="36"/>
      <c r="F31" s="37"/>
      <c r="G31" s="38" t="s">
        <v>77</v>
      </c>
      <c r="H31" s="39"/>
      <c r="I31" s="39"/>
      <c r="J31" s="40"/>
    </row>
    <row r="32" spans="3:10" x14ac:dyDescent="0.2">
      <c r="C32" s="35" t="s">
        <v>125</v>
      </c>
      <c r="D32" s="36"/>
      <c r="E32" s="36"/>
      <c r="F32" s="37"/>
      <c r="G32" s="38" t="s">
        <v>77</v>
      </c>
      <c r="H32" s="39"/>
      <c r="I32" s="39"/>
      <c r="J32" s="40"/>
    </row>
    <row r="33" spans="2:10" x14ac:dyDescent="0.2">
      <c r="C33" s="35" t="s">
        <v>126</v>
      </c>
      <c r="D33" s="36"/>
      <c r="E33" s="36"/>
      <c r="F33" s="37"/>
      <c r="G33" s="38" t="s">
        <v>77</v>
      </c>
      <c r="H33" s="39"/>
      <c r="I33" s="39"/>
      <c r="J33" s="40"/>
    </row>
    <row r="34" spans="2:10" x14ac:dyDescent="0.2">
      <c r="C34" s="35" t="s">
        <v>127</v>
      </c>
      <c r="D34" s="36"/>
      <c r="E34" s="36"/>
      <c r="F34" s="37"/>
      <c r="G34" s="38" t="s">
        <v>77</v>
      </c>
      <c r="H34" s="39"/>
      <c r="I34" s="39"/>
      <c r="J34" s="40"/>
    </row>
    <row r="35" spans="2:10" x14ac:dyDescent="0.2">
      <c r="C35" s="35" t="s">
        <v>128</v>
      </c>
      <c r="D35" s="36"/>
      <c r="E35" s="36"/>
      <c r="F35" s="37"/>
      <c r="G35" s="38" t="s">
        <v>77</v>
      </c>
      <c r="H35" s="39"/>
      <c r="I35" s="39"/>
      <c r="J35" s="40"/>
    </row>
    <row r="36" spans="2:10" x14ac:dyDescent="0.2">
      <c r="C36" s="35" t="s">
        <v>129</v>
      </c>
      <c r="D36" s="36"/>
      <c r="E36" s="36"/>
      <c r="F36" s="37"/>
      <c r="G36" s="38" t="s">
        <v>77</v>
      </c>
      <c r="H36" s="39"/>
      <c r="I36" s="39"/>
      <c r="J36" s="40"/>
    </row>
    <row r="38" spans="2:10" ht="15.75" x14ac:dyDescent="0.25">
      <c r="C38" s="27" t="s">
        <v>130</v>
      </c>
      <c r="D38" s="28"/>
      <c r="E38" s="28"/>
      <c r="F38" s="28"/>
      <c r="G38" s="29"/>
    </row>
    <row r="39" spans="2:10" x14ac:dyDescent="0.2">
      <c r="C39" s="18" t="s">
        <v>67</v>
      </c>
      <c r="D39" s="19"/>
      <c r="E39" s="19"/>
      <c r="F39" s="19"/>
      <c r="G39" s="20"/>
    </row>
    <row r="40" spans="2:10" x14ac:dyDescent="0.2">
      <c r="C40" s="18" t="s">
        <v>83</v>
      </c>
      <c r="D40" s="19"/>
      <c r="E40" s="19"/>
      <c r="F40" s="19"/>
      <c r="G40" s="20"/>
    </row>
    <row r="41" spans="2:10" x14ac:dyDescent="0.2">
      <c r="C41" s="18" t="s">
        <v>68</v>
      </c>
      <c r="D41" s="19"/>
      <c r="E41" s="19"/>
      <c r="F41" s="19"/>
      <c r="G41" s="20"/>
    </row>
    <row r="42" spans="2:10" x14ac:dyDescent="0.2">
      <c r="C42" s="18" t="s">
        <v>84</v>
      </c>
      <c r="D42" s="19"/>
      <c r="E42" s="19"/>
      <c r="F42" s="19"/>
      <c r="G42" s="20"/>
    </row>
    <row r="45" spans="2:10" ht="18.75" x14ac:dyDescent="0.3">
      <c r="B45" s="31" t="s">
        <v>131</v>
      </c>
    </row>
    <row r="47" spans="2:10" x14ac:dyDescent="0.2">
      <c r="C47" s="25" t="s">
        <v>132</v>
      </c>
      <c r="D47" s="41"/>
      <c r="E47" s="26"/>
      <c r="F47" s="12">
        <v>1.1636132408961572E-12</v>
      </c>
    </row>
    <row r="49" spans="2:13" ht="15.75" x14ac:dyDescent="0.2">
      <c r="C49" s="42" t="s">
        <v>133</v>
      </c>
      <c r="D49" s="43"/>
      <c r="E49" s="42" t="s">
        <v>134</v>
      </c>
      <c r="F49" s="43"/>
    </row>
    <row r="50" spans="2:13" x14ac:dyDescent="0.2">
      <c r="C50" s="33" t="s">
        <v>135</v>
      </c>
      <c r="D50" s="33" t="s">
        <v>136</v>
      </c>
      <c r="E50" s="33" t="s">
        <v>135</v>
      </c>
      <c r="F50" s="33" t="s">
        <v>136</v>
      </c>
    </row>
    <row r="51" spans="2:13" x14ac:dyDescent="0.2">
      <c r="C51" s="13" t="s">
        <v>137</v>
      </c>
      <c r="D51" s="12">
        <v>3.0215674955013214</v>
      </c>
    </row>
    <row r="52" spans="2:13" x14ac:dyDescent="0.2">
      <c r="C52" s="13" t="s">
        <v>44</v>
      </c>
      <c r="D52" s="12">
        <v>137.9093905432114</v>
      </c>
    </row>
    <row r="55" spans="2:13" ht="18.75" x14ac:dyDescent="0.3">
      <c r="B55" s="31" t="s">
        <v>138</v>
      </c>
    </row>
    <row r="57" spans="2:13" ht="25.5" x14ac:dyDescent="0.2">
      <c r="C57" s="15" t="s">
        <v>139</v>
      </c>
      <c r="D57" s="16" t="s">
        <v>69</v>
      </c>
      <c r="E57" s="16" t="s">
        <v>70</v>
      </c>
      <c r="F57" s="16" t="s">
        <v>140</v>
      </c>
      <c r="G57" s="16" t="s">
        <v>141</v>
      </c>
      <c r="H57" s="16" t="s">
        <v>142</v>
      </c>
      <c r="I57" s="16" t="s">
        <v>143</v>
      </c>
      <c r="J57" s="15" t="s">
        <v>144</v>
      </c>
      <c r="L57" s="13" t="s">
        <v>145</v>
      </c>
      <c r="M57" s="12">
        <v>36</v>
      </c>
    </row>
    <row r="58" spans="2:13" x14ac:dyDescent="0.2">
      <c r="C58" s="13" t="s">
        <v>137</v>
      </c>
      <c r="D58" s="12">
        <v>7.439351203746809</v>
      </c>
      <c r="E58" s="12">
        <v>4.0202421561957628E-2</v>
      </c>
      <c r="F58" s="12">
        <v>185.04734079965095</v>
      </c>
      <c r="G58" s="12">
        <v>3.1918148229465643E-55</v>
      </c>
      <c r="H58" s="12">
        <v>7.3578169137521154</v>
      </c>
      <c r="I58" s="12">
        <v>7.5208854937415026</v>
      </c>
      <c r="J58" s="12">
        <v>2373.0059872551878</v>
      </c>
      <c r="L58" s="13" t="s">
        <v>146</v>
      </c>
      <c r="M58" s="12">
        <v>0.82905730421811241</v>
      </c>
    </row>
    <row r="59" spans="2:13" x14ac:dyDescent="0.2">
      <c r="C59" s="13" t="s">
        <v>44</v>
      </c>
      <c r="D59" s="12">
        <v>2.3744794943121025E-2</v>
      </c>
      <c r="E59" s="12">
        <v>1.7970086696318353E-3</v>
      </c>
      <c r="F59" s="12">
        <v>13.213511623171954</v>
      </c>
      <c r="G59" s="12">
        <v>2.2411128133156259E-15</v>
      </c>
      <c r="H59" s="12">
        <v>2.010029244053084E-2</v>
      </c>
      <c r="I59" s="12">
        <v>2.7389297445711211E-2</v>
      </c>
      <c r="J59" s="12">
        <v>2.5763539534477591</v>
      </c>
      <c r="L59" s="13" t="s">
        <v>147</v>
      </c>
      <c r="M59" s="12">
        <v>0.8243088960019489</v>
      </c>
    </row>
    <row r="60" spans="2:13" x14ac:dyDescent="0.2">
      <c r="L60" s="13" t="s">
        <v>148</v>
      </c>
      <c r="M60" s="12">
        <v>0.12147433023205265</v>
      </c>
    </row>
    <row r="61" spans="2:13" x14ac:dyDescent="0.2">
      <c r="L61" s="13" t="s">
        <v>149</v>
      </c>
      <c r="M61" s="12">
        <v>0.531216464591728</v>
      </c>
    </row>
    <row r="62" spans="2:13" ht="18.75" x14ac:dyDescent="0.3">
      <c r="B62" s="31" t="s">
        <v>150</v>
      </c>
    </row>
    <row r="64" spans="2:13" ht="51" x14ac:dyDescent="0.2">
      <c r="C64" s="34" t="s">
        <v>151</v>
      </c>
      <c r="D64" s="17" t="s">
        <v>72</v>
      </c>
      <c r="E64" s="34" t="s">
        <v>152</v>
      </c>
    </row>
    <row r="65" spans="1:5" x14ac:dyDescent="0.2">
      <c r="C65" s="12">
        <v>0.531216464591728</v>
      </c>
      <c r="D65" s="12">
        <v>0.11823443088690679</v>
      </c>
      <c r="E65" s="12">
        <v>6.7782037292904288E-16</v>
      </c>
    </row>
    <row r="68" spans="1:5" ht="18.75" x14ac:dyDescent="0.3">
      <c r="B68" s="31" t="s">
        <v>153</v>
      </c>
    </row>
    <row r="70" spans="1:5" ht="51" x14ac:dyDescent="0.2">
      <c r="C70" s="34" t="s">
        <v>151</v>
      </c>
      <c r="D70" s="17" t="s">
        <v>72</v>
      </c>
      <c r="E70" s="34" t="s">
        <v>152</v>
      </c>
    </row>
    <row r="71" spans="1:5" x14ac:dyDescent="0.2">
      <c r="C71" s="12">
        <v>3.9266499626018997E-2</v>
      </c>
      <c r="D71" s="12">
        <v>9.9078882242911628E-2</v>
      </c>
      <c r="E71" s="12">
        <v>4.347205333687576E-2</v>
      </c>
    </row>
    <row r="72" spans="1:5" x14ac:dyDescent="0.2">
      <c r="A72" s="44" t="s">
        <v>157</v>
      </c>
      <c r="B72" s="45"/>
      <c r="C72" s="45">
        <f>SUMSQ(MLR_ValidationScore1!M16:M19)</f>
        <v>869548.68970449152</v>
      </c>
      <c r="D72" s="45">
        <f>SQRT(SUMSQ(MLR_ValidationScore1!M16:M19)/4)</f>
        <v>466.24797310671806</v>
      </c>
      <c r="E72" s="45">
        <f>AVERAGE(MLR_ValidationScore1!M16:M19)</f>
        <v>215.59659135812853</v>
      </c>
    </row>
  </sheetData>
  <mergeCells count="58">
    <mergeCell ref="B3:I3"/>
    <mergeCell ref="L3:O3"/>
    <mergeCell ref="C49:D49"/>
    <mergeCell ref="E49:F49"/>
    <mergeCell ref="B4:C4"/>
    <mergeCell ref="D4:E4"/>
    <mergeCell ref="F4:G4"/>
    <mergeCell ref="H4:I4"/>
    <mergeCell ref="B5:C5"/>
    <mergeCell ref="D5:E5"/>
    <mergeCell ref="F5:G5"/>
    <mergeCell ref="H5:I5"/>
    <mergeCell ref="C38:G38"/>
    <mergeCell ref="C39:G39"/>
    <mergeCell ref="C40:G40"/>
    <mergeCell ref="C41:G41"/>
    <mergeCell ref="C42:G42"/>
    <mergeCell ref="C47:E47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C31:F31"/>
    <mergeCell ref="C32:F32"/>
    <mergeCell ref="C33:F33"/>
    <mergeCell ref="C34:F34"/>
    <mergeCell ref="C35:F35"/>
    <mergeCell ref="C36:F36"/>
    <mergeCell ref="C25:F25"/>
    <mergeCell ref="C26:F26"/>
    <mergeCell ref="C27:F27"/>
    <mergeCell ref="C28:F28"/>
    <mergeCell ref="C29:F29"/>
    <mergeCell ref="C30:F30"/>
    <mergeCell ref="C18:E18"/>
    <mergeCell ref="C19:D19"/>
    <mergeCell ref="C20:D20"/>
    <mergeCell ref="C21:D21"/>
    <mergeCell ref="C23:J23"/>
    <mergeCell ref="C24:F24"/>
    <mergeCell ref="G24:J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1'!$B$10:$B$10" display="Inputs"/>
    <hyperlink ref="D4" location="'MLR_Output1'!$B$45:$B$45" display="Predictors"/>
    <hyperlink ref="F4" location="'MLR_Output1'!$B$55:$B$55" display="Regress. Model"/>
    <hyperlink ref="H4" location="'MLR_Output1'!$B$62:$B$62" display="Train. Score - Summary"/>
    <hyperlink ref="B5" location="'MLR_Output1'!$B$68:$B$68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A16" workbookViewId="0">
      <selection activeCell="A7" sqref="A1:A65536"/>
    </sheetView>
  </sheetViews>
  <sheetFormatPr defaultRowHeight="12.75" x14ac:dyDescent="0.2"/>
  <cols>
    <col min="12" max="12" width="12.7109375" bestFit="1" customWidth="1"/>
  </cols>
  <sheetData>
    <row r="1" spans="1:15" ht="18.75" x14ac:dyDescent="0.3">
      <c r="B1" s="14" t="s">
        <v>85</v>
      </c>
      <c r="N1" t="s">
        <v>154</v>
      </c>
    </row>
    <row r="3" spans="1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1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1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0</v>
      </c>
      <c r="M5" s="12">
        <v>0</v>
      </c>
      <c r="N5" s="12">
        <v>19</v>
      </c>
      <c r="O5" s="12">
        <v>19</v>
      </c>
    </row>
    <row r="10" spans="1:15" x14ac:dyDescent="0.2">
      <c r="B10" s="13" t="s">
        <v>107</v>
      </c>
      <c r="C10" s="18" t="s">
        <v>108</v>
      </c>
      <c r="D10" s="19"/>
      <c r="E10" s="19"/>
      <c r="F10" s="20"/>
    </row>
    <row r="11" spans="1:15" x14ac:dyDescent="0.2">
      <c r="B11" s="13" t="s">
        <v>109</v>
      </c>
      <c r="C11" s="18" t="s">
        <v>46</v>
      </c>
      <c r="D11" s="19"/>
      <c r="E11" s="19"/>
      <c r="F11" s="20"/>
    </row>
    <row r="14" spans="1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</row>
    <row r="15" spans="1:15" ht="13.5" thickBot="1" x14ac:dyDescent="0.25">
      <c r="A15" s="1" t="s">
        <v>0</v>
      </c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</row>
    <row r="16" spans="1:15" x14ac:dyDescent="0.2">
      <c r="A16" s="2" t="s">
        <v>2</v>
      </c>
      <c r="B16" s="12">
        <v>7.4630959986899299</v>
      </c>
      <c r="C16" s="12">
        <v>7.4586629754003413</v>
      </c>
      <c r="D16" s="12">
        <v>-4.4330232895886112E-3</v>
      </c>
      <c r="E16" s="12">
        <v>7.384718008780351</v>
      </c>
      <c r="F16" s="12">
        <v>7.5414739885995088</v>
      </c>
      <c r="G16" s="12">
        <v>7.2045674137932982</v>
      </c>
      <c r="H16" s="12">
        <v>7.7216245835865616</v>
      </c>
      <c r="J16" s="12">
        <v>1</v>
      </c>
    </row>
    <row r="17" spans="1:10" x14ac:dyDescent="0.2">
      <c r="A17" s="2" t="s">
        <v>3</v>
      </c>
      <c r="B17" s="12">
        <v>7.4868407936330508</v>
      </c>
      <c r="C17" s="12">
        <v>7.7164434274353182</v>
      </c>
      <c r="D17" s="12">
        <v>0.22960263380226742</v>
      </c>
      <c r="E17" s="12">
        <v>7.4115749783077902</v>
      </c>
      <c r="F17" s="12">
        <v>7.5621066089583113</v>
      </c>
      <c r="G17" s="12">
        <v>7.2292386529917803</v>
      </c>
      <c r="H17" s="12">
        <v>7.7444429342743213</v>
      </c>
      <c r="J17" s="12">
        <v>2</v>
      </c>
    </row>
    <row r="18" spans="1:10" x14ac:dyDescent="0.2">
      <c r="A18" s="2" t="s">
        <v>4</v>
      </c>
      <c r="B18" s="12">
        <v>7.5105855885761725</v>
      </c>
      <c r="C18" s="12">
        <v>7.8374774015961091</v>
      </c>
      <c r="D18" s="12">
        <v>0.32689181301993653</v>
      </c>
      <c r="E18" s="12">
        <v>7.4383821163060038</v>
      </c>
      <c r="F18" s="12">
        <v>7.5827890608463413</v>
      </c>
      <c r="G18" s="12">
        <v>7.2538614928736891</v>
      </c>
      <c r="H18" s="12">
        <v>7.767309684278656</v>
      </c>
      <c r="J18" s="12">
        <v>3</v>
      </c>
    </row>
    <row r="19" spans="1:10" x14ac:dyDescent="0.2">
      <c r="A19" s="2" t="s">
        <v>5</v>
      </c>
      <c r="B19" s="12">
        <v>7.5343303835192934</v>
      </c>
      <c r="C19" s="12">
        <v>7.675528831827334</v>
      </c>
      <c r="D19" s="12">
        <v>0.14119844830804062</v>
      </c>
      <c r="E19" s="12">
        <v>7.4651328065664497</v>
      </c>
      <c r="F19" s="12">
        <v>7.6035279604721371</v>
      </c>
      <c r="G19" s="12">
        <v>7.2784354352250107</v>
      </c>
      <c r="H19" s="12">
        <v>7.7902253318135761</v>
      </c>
      <c r="J19" s="12">
        <v>4</v>
      </c>
    </row>
    <row r="20" spans="1:10" x14ac:dyDescent="0.2">
      <c r="A20" s="2" t="s">
        <v>6</v>
      </c>
      <c r="B20" s="12">
        <v>7.5580751784624143</v>
      </c>
      <c r="C20" s="12">
        <v>7.3446021199419738</v>
      </c>
      <c r="D20" s="12">
        <v>-0.21347305852044052</v>
      </c>
      <c r="E20" s="12">
        <v>7.4918193658766263</v>
      </c>
      <c r="F20" s="12">
        <v>7.6243309910482022</v>
      </c>
      <c r="G20" s="12">
        <v>7.3029600032811013</v>
      </c>
      <c r="H20" s="12">
        <v>7.8131903536437273</v>
      </c>
      <c r="J20" s="12">
        <v>5</v>
      </c>
    </row>
    <row r="21" spans="1:10" x14ac:dyDescent="0.2">
      <c r="A21" s="2" t="s">
        <v>7</v>
      </c>
      <c r="B21" s="12">
        <v>7.5818199734055352</v>
      </c>
      <c r="C21" s="12">
        <v>7.6517913697710682</v>
      </c>
      <c r="D21" s="12">
        <v>6.9971396365533067E-2</v>
      </c>
      <c r="E21" s="12">
        <v>7.5184328647505074</v>
      </c>
      <c r="F21" s="12">
        <v>7.6452070820605629</v>
      </c>
      <c r="G21" s="12">
        <v>7.3274347429969415</v>
      </c>
      <c r="H21" s="12">
        <v>7.8362052038141288</v>
      </c>
      <c r="J21" s="12">
        <v>6</v>
      </c>
    </row>
    <row r="22" spans="1:10" x14ac:dyDescent="0.2">
      <c r="A22" s="2" t="s">
        <v>8</v>
      </c>
      <c r="B22" s="12">
        <v>7.605564768348656</v>
      </c>
      <c r="C22" s="12">
        <v>7.6080582948541098</v>
      </c>
      <c r="D22" s="12">
        <v>2.4935265054537581E-3</v>
      </c>
      <c r="E22" s="12">
        <v>7.5449629269338256</v>
      </c>
      <c r="F22" s="12">
        <v>7.6661666097634864</v>
      </c>
      <c r="G22" s="12">
        <v>7.3518592242837748</v>
      </c>
      <c r="H22" s="12">
        <v>7.8592703124135372</v>
      </c>
      <c r="J22" s="12">
        <v>7</v>
      </c>
    </row>
    <row r="23" spans="1:10" x14ac:dyDescent="0.2">
      <c r="A23" s="2" t="s">
        <v>9</v>
      </c>
      <c r="B23" s="12">
        <v>7.6293095632917769</v>
      </c>
      <c r="C23" s="12">
        <v>7.5967674209583489</v>
      </c>
      <c r="D23" s="12">
        <v>-3.2542142333428004E-2</v>
      </c>
      <c r="E23" s="12">
        <v>7.57139751256764</v>
      </c>
      <c r="F23" s="12">
        <v>7.6872216140159138</v>
      </c>
      <c r="G23" s="12">
        <v>7.3762330422048459</v>
      </c>
      <c r="H23" s="12">
        <v>7.8823860843787079</v>
      </c>
      <c r="J23" s="12">
        <v>8</v>
      </c>
    </row>
    <row r="24" spans="1:10" x14ac:dyDescent="0.2">
      <c r="A24" s="2" t="s">
        <v>10</v>
      </c>
      <c r="B24" s="12">
        <v>7.6530543582348987</v>
      </c>
      <c r="C24" s="12">
        <v>7.5331855589634742</v>
      </c>
      <c r="D24" s="12">
        <v>-0.11986879927142446</v>
      </c>
      <c r="E24" s="12">
        <v>7.5977226959404716</v>
      </c>
      <c r="F24" s="12">
        <v>7.7083860205293258</v>
      </c>
      <c r="G24" s="12">
        <v>7.4005558181229736</v>
      </c>
      <c r="H24" s="12">
        <v>7.9055528983468237</v>
      </c>
      <c r="J24" s="12">
        <v>9</v>
      </c>
    </row>
    <row r="25" spans="1:10" x14ac:dyDescent="0.2">
      <c r="A25" s="2" t="s">
        <v>11</v>
      </c>
      <c r="B25" s="12">
        <v>7.6767991531780195</v>
      </c>
      <c r="C25" s="12">
        <v>7.7465738614654569</v>
      </c>
      <c r="D25" s="12">
        <v>6.977470828743737E-2</v>
      </c>
      <c r="E25" s="12">
        <v>7.6239224580994049</v>
      </c>
      <c r="F25" s="12">
        <v>7.7296758482566341</v>
      </c>
      <c r="G25" s="12">
        <v>7.4248272007927874</v>
      </c>
      <c r="H25" s="12">
        <v>7.9287711055632517</v>
      </c>
      <c r="J25" s="12">
        <v>10</v>
      </c>
    </row>
    <row r="26" spans="1:10" x14ac:dyDescent="0.2">
      <c r="A26" s="2" t="s">
        <v>12</v>
      </c>
      <c r="B26" s="12">
        <v>7.7005439481211404</v>
      </c>
      <c r="C26" s="12">
        <v>7.6630882149526682</v>
      </c>
      <c r="D26" s="12">
        <v>-3.7455733168472172E-2</v>
      </c>
      <c r="E26" s="12">
        <v>7.649978528024084</v>
      </c>
      <c r="F26" s="12">
        <v>7.7511093682181968</v>
      </c>
      <c r="G26" s="12">
        <v>7.4490468673906065</v>
      </c>
      <c r="H26" s="12">
        <v>7.9520410288516743</v>
      </c>
      <c r="J26" s="12">
        <v>11</v>
      </c>
    </row>
    <row r="27" spans="1:10" x14ac:dyDescent="0.2">
      <c r="A27" s="2" t="s">
        <v>13</v>
      </c>
      <c r="B27" s="12">
        <v>7.7242887430642613</v>
      </c>
      <c r="C27" s="12">
        <v>7.6142277810609151</v>
      </c>
      <c r="D27" s="12">
        <v>-0.11006096200334614</v>
      </c>
      <c r="E27" s="12">
        <v>7.6758703237000399</v>
      </c>
      <c r="F27" s="12">
        <v>7.7727071624284827</v>
      </c>
      <c r="G27" s="12">
        <v>7.4732145244751784</v>
      </c>
      <c r="H27" s="12">
        <v>7.9753629616533441</v>
      </c>
      <c r="J27" s="12">
        <v>12</v>
      </c>
    </row>
    <row r="28" spans="1:10" x14ac:dyDescent="0.2">
      <c r="A28" s="2" t="s">
        <v>14</v>
      </c>
      <c r="B28" s="12">
        <v>7.7480335380073821</v>
      </c>
      <c r="C28" s="12">
        <v>7.5551746994682096</v>
      </c>
      <c r="D28" s="12">
        <v>-0.19285883853917252</v>
      </c>
      <c r="E28" s="12">
        <v>7.7015750645622694</v>
      </c>
      <c r="F28" s="12">
        <v>7.7944920114524949</v>
      </c>
      <c r="G28" s="12">
        <v>7.497329908872822</v>
      </c>
      <c r="H28" s="12">
        <v>7.9987371671419423</v>
      </c>
      <c r="J28" s="12">
        <v>13</v>
      </c>
    </row>
    <row r="29" spans="1:10" x14ac:dyDescent="0.2">
      <c r="A29" s="2" t="s">
        <v>15</v>
      </c>
      <c r="B29" s="12">
        <v>7.771778332950503</v>
      </c>
      <c r="C29" s="12">
        <v>7.754123418721349</v>
      </c>
      <c r="D29" s="12">
        <v>-1.7654914229153995E-2</v>
      </c>
      <c r="E29" s="12">
        <v>7.7270681442576157</v>
      </c>
      <c r="F29" s="12">
        <v>7.8164885216433904</v>
      </c>
      <c r="G29" s="12">
        <v>7.5213927884808944</v>
      </c>
      <c r="H29" s="12">
        <v>8.0221638774201125</v>
      </c>
      <c r="J29" s="12">
        <v>14</v>
      </c>
    </row>
    <row r="30" spans="1:10" x14ac:dyDescent="0.2">
      <c r="A30" s="2" t="s">
        <v>16</v>
      </c>
      <c r="B30" s="12">
        <v>7.7955231278936248</v>
      </c>
      <c r="C30" s="12">
        <v>7.6991854867000695</v>
      </c>
      <c r="D30" s="12">
        <v>-9.6337641193555257E-2</v>
      </c>
      <c r="E30" s="12">
        <v>7.7523238572048765</v>
      </c>
      <c r="F30" s="12">
        <v>7.8387223985823731</v>
      </c>
      <c r="G30" s="12">
        <v>7.5454029629839781</v>
      </c>
      <c r="H30" s="12">
        <v>8.0456432928032715</v>
      </c>
      <c r="J30" s="12">
        <v>15</v>
      </c>
    </row>
    <row r="31" spans="1:10" x14ac:dyDescent="0.2">
      <c r="A31" s="2" t="s">
        <v>17</v>
      </c>
      <c r="B31" s="12">
        <v>7.8192679228367457</v>
      </c>
      <c r="C31" s="12">
        <v>7.6843093457190346</v>
      </c>
      <c r="D31" s="12">
        <v>-0.13495857711771109</v>
      </c>
      <c r="E31" s="12">
        <v>7.7773165486028946</v>
      </c>
      <c r="F31" s="12">
        <v>7.8612192970705967</v>
      </c>
      <c r="G31" s="12">
        <v>7.5693602644777078</v>
      </c>
      <c r="H31" s="12">
        <v>8.0691755811957826</v>
      </c>
      <c r="J31" s="12">
        <v>16</v>
      </c>
    </row>
    <row r="32" spans="1:10" x14ac:dyDescent="0.2">
      <c r="A32" s="2" t="s">
        <v>18</v>
      </c>
      <c r="B32" s="12">
        <v>7.8430127177798665</v>
      </c>
      <c r="C32" s="12">
        <v>7.6724218699163433</v>
      </c>
      <c r="D32" s="12">
        <v>-0.17059084786352319</v>
      </c>
      <c r="E32" s="12">
        <v>7.8020221894939281</v>
      </c>
      <c r="F32" s="12">
        <v>7.8840032460658049</v>
      </c>
      <c r="G32" s="12">
        <v>7.5932645579957567</v>
      </c>
      <c r="H32" s="12">
        <v>8.0927608775639754</v>
      </c>
      <c r="J32" s="12">
        <v>17</v>
      </c>
    </row>
    <row r="33" spans="1:10" x14ac:dyDescent="0.2">
      <c r="A33" s="2" t="s">
        <v>19</v>
      </c>
      <c r="B33" s="12">
        <v>7.8667575127229874</v>
      </c>
      <c r="C33" s="12">
        <v>7.915460612250083</v>
      </c>
      <c r="D33" s="12">
        <v>4.8703099527095617E-2</v>
      </c>
      <c r="E33" s="12">
        <v>7.8264202617606973</v>
      </c>
      <c r="F33" s="12">
        <v>7.9070947636852775</v>
      </c>
      <c r="G33" s="12">
        <v>7.6171157419361588</v>
      </c>
      <c r="H33" s="12">
        <v>8.116399283509816</v>
      </c>
      <c r="J33" s="12">
        <v>18</v>
      </c>
    </row>
    <row r="34" spans="1:10" x14ac:dyDescent="0.2">
      <c r="A34" s="2" t="s">
        <v>20</v>
      </c>
      <c r="B34" s="12">
        <v>7.8905023076661083</v>
      </c>
      <c r="C34" s="12">
        <v>7.9347834839431686</v>
      </c>
      <c r="D34" s="12">
        <v>4.4281176277060297E-2</v>
      </c>
      <c r="E34" s="12">
        <v>7.8504956954849696</v>
      </c>
      <c r="F34" s="12">
        <v>7.9305089198472469</v>
      </c>
      <c r="G34" s="12">
        <v>7.6409137483838352</v>
      </c>
      <c r="H34" s="12">
        <v>8.1400908669483822</v>
      </c>
      <c r="J34" s="12">
        <v>19</v>
      </c>
    </row>
    <row r="35" spans="1:10" x14ac:dyDescent="0.2">
      <c r="A35" s="2" t="s">
        <v>21</v>
      </c>
      <c r="B35" s="12">
        <v>7.9142471026092291</v>
      </c>
      <c r="C35" s="12">
        <v>7.8462027257037228</v>
      </c>
      <c r="D35" s="12">
        <v>-6.8044376905506354E-2</v>
      </c>
      <c r="E35" s="12">
        <v>7.8742404904280905</v>
      </c>
      <c r="F35" s="12">
        <v>7.9542537147903678</v>
      </c>
      <c r="G35" s="12">
        <v>7.6646585433269561</v>
      </c>
      <c r="H35" s="12">
        <v>8.1638356618915022</v>
      </c>
      <c r="J35" s="12">
        <v>20</v>
      </c>
    </row>
    <row r="36" spans="1:10" x14ac:dyDescent="0.2">
      <c r="A36" s="2" t="s">
        <v>22</v>
      </c>
      <c r="B36" s="12">
        <v>7.9379918975523509</v>
      </c>
      <c r="C36" s="12">
        <v>7.816406503597964</v>
      </c>
      <c r="D36" s="12">
        <v>-0.12158539395438694</v>
      </c>
      <c r="E36" s="12">
        <v>7.8976546465900608</v>
      </c>
      <c r="F36" s="12">
        <v>7.978329148514641</v>
      </c>
      <c r="G36" s="12">
        <v>7.6883501267655223</v>
      </c>
      <c r="H36" s="12">
        <v>8.1876336683391795</v>
      </c>
      <c r="J36" s="12">
        <v>21</v>
      </c>
    </row>
    <row r="37" spans="1:10" x14ac:dyDescent="0.2">
      <c r="A37" s="2" t="s">
        <v>23</v>
      </c>
      <c r="B37" s="12">
        <v>7.9617366924954718</v>
      </c>
      <c r="C37" s="12">
        <v>8.0194558725475975</v>
      </c>
      <c r="D37" s="12">
        <v>5.7719180052125729E-2</v>
      </c>
      <c r="E37" s="12">
        <v>7.9207461642095334</v>
      </c>
      <c r="F37" s="12">
        <v>8.0027272207814111</v>
      </c>
      <c r="G37" s="12">
        <v>7.711988532711362</v>
      </c>
      <c r="H37" s="12">
        <v>8.2114848522795825</v>
      </c>
      <c r="J37" s="12">
        <v>22</v>
      </c>
    </row>
    <row r="38" spans="1:10" x14ac:dyDescent="0.2">
      <c r="A38" s="2" t="s">
        <v>24</v>
      </c>
      <c r="B38" s="12">
        <v>7.9854814874385927</v>
      </c>
      <c r="C38" s="12">
        <v>8.0621541512268529</v>
      </c>
      <c r="D38" s="12">
        <v>7.6672663788260209E-2</v>
      </c>
      <c r="E38" s="12">
        <v>7.9435301132047416</v>
      </c>
      <c r="F38" s="12">
        <v>8.0274328616724446</v>
      </c>
      <c r="G38" s="12">
        <v>7.7355738290795548</v>
      </c>
      <c r="H38" s="12">
        <v>8.2353891457976296</v>
      </c>
      <c r="J38" s="12">
        <v>23</v>
      </c>
    </row>
    <row r="39" spans="1:10" x14ac:dyDescent="0.2">
      <c r="A39" s="2" t="s">
        <v>25</v>
      </c>
      <c r="B39" s="12">
        <v>8.0092262823817144</v>
      </c>
      <c r="C39" s="12">
        <v>7.9651986377641419</v>
      </c>
      <c r="D39" s="12">
        <v>-4.402764461757247E-2</v>
      </c>
      <c r="E39" s="12">
        <v>7.9660270116929661</v>
      </c>
      <c r="F39" s="12">
        <v>8.0524255530704636</v>
      </c>
      <c r="G39" s="12">
        <v>7.7591061174720686</v>
      </c>
      <c r="H39" s="12">
        <v>8.2593464472913602</v>
      </c>
      <c r="J39" s="12">
        <v>24</v>
      </c>
    </row>
    <row r="40" spans="1:10" x14ac:dyDescent="0.2">
      <c r="A40" s="2" t="s">
        <v>26</v>
      </c>
      <c r="B40" s="12">
        <v>8.0329710773248344</v>
      </c>
      <c r="C40" s="12">
        <v>7.927324360309794</v>
      </c>
      <c r="D40" s="12">
        <v>-0.10564671701504036</v>
      </c>
      <c r="E40" s="12">
        <v>7.9882608886319471</v>
      </c>
      <c r="F40" s="12">
        <v>8.0776812660177217</v>
      </c>
      <c r="G40" s="12">
        <v>7.7825855328552258</v>
      </c>
      <c r="H40" s="12">
        <v>8.283356621794443</v>
      </c>
      <c r="J40" s="12">
        <v>25</v>
      </c>
    </row>
    <row r="41" spans="1:10" x14ac:dyDescent="0.2">
      <c r="A41" s="2" t="s">
        <v>27</v>
      </c>
      <c r="B41" s="12">
        <v>8.0567158722679562</v>
      </c>
      <c r="C41" s="12">
        <v>8.174702882469461</v>
      </c>
      <c r="D41" s="12">
        <v>0.11798701020150482</v>
      </c>
      <c r="E41" s="12">
        <v>8.0102573988228443</v>
      </c>
      <c r="F41" s="12">
        <v>8.103174345713068</v>
      </c>
      <c r="G41" s="12">
        <v>7.806012243133396</v>
      </c>
      <c r="H41" s="12">
        <v>8.3074195014025172</v>
      </c>
      <c r="J41" s="12">
        <v>26</v>
      </c>
    </row>
    <row r="42" spans="1:10" x14ac:dyDescent="0.2">
      <c r="A42" s="2" t="s">
        <v>28</v>
      </c>
      <c r="B42" s="12">
        <v>8.0804606672110761</v>
      </c>
      <c r="C42" s="12">
        <v>8.1628013534920729</v>
      </c>
      <c r="D42" s="12">
        <v>8.2340686280996778E-2</v>
      </c>
      <c r="E42" s="12">
        <v>8.0320422478468547</v>
      </c>
      <c r="F42" s="12">
        <v>8.1288790865752976</v>
      </c>
      <c r="G42" s="12">
        <v>7.8293864486219933</v>
      </c>
      <c r="H42" s="12">
        <v>8.3315348858001581</v>
      </c>
      <c r="J42" s="12">
        <v>27</v>
      </c>
    </row>
    <row r="43" spans="1:10" x14ac:dyDescent="0.2">
      <c r="A43" s="2" t="s">
        <v>29</v>
      </c>
      <c r="B43" s="12">
        <v>8.1042054621541979</v>
      </c>
      <c r="C43" s="12">
        <v>8.0845192555434426</v>
      </c>
      <c r="D43" s="12">
        <v>-1.9686206610755264E-2</v>
      </c>
      <c r="E43" s="12">
        <v>8.0536400420571415</v>
      </c>
      <c r="F43" s="12">
        <v>8.1547708822512543</v>
      </c>
      <c r="G43" s="12">
        <v>7.852708381423664</v>
      </c>
      <c r="H43" s="12">
        <v>8.3557025428847318</v>
      </c>
      <c r="J43" s="12">
        <v>28</v>
      </c>
    </row>
    <row r="44" spans="1:10" x14ac:dyDescent="0.2">
      <c r="A44" s="2" t="s">
        <v>30</v>
      </c>
      <c r="B44" s="12">
        <v>8.1279502570973179</v>
      </c>
      <c r="C44" s="12">
        <v>8.0248621502864115</v>
      </c>
      <c r="D44" s="12">
        <v>-0.10308810681090641</v>
      </c>
      <c r="E44" s="12">
        <v>8.0750735620187033</v>
      </c>
      <c r="F44" s="12">
        <v>8.1808269521759325</v>
      </c>
      <c r="G44" s="12">
        <v>7.8759783047120857</v>
      </c>
      <c r="H44" s="12">
        <v>8.3799222094825492</v>
      </c>
      <c r="J44" s="12">
        <v>29</v>
      </c>
    </row>
    <row r="45" spans="1:10" x14ac:dyDescent="0.2">
      <c r="A45" s="2" t="s">
        <v>31</v>
      </c>
      <c r="B45" s="12">
        <v>8.1516950520404396</v>
      </c>
      <c r="C45" s="12">
        <v>8.2684753889825977</v>
      </c>
      <c r="D45" s="12">
        <v>0.11678033694215806</v>
      </c>
      <c r="E45" s="12">
        <v>8.0963633897460134</v>
      </c>
      <c r="F45" s="12">
        <v>8.2070267143348659</v>
      </c>
      <c r="G45" s="12">
        <v>7.8991965119285146</v>
      </c>
      <c r="H45" s="12">
        <v>8.4041935921523638</v>
      </c>
      <c r="J45" s="12">
        <v>30</v>
      </c>
    </row>
    <row r="46" spans="1:10" x14ac:dyDescent="0.2">
      <c r="A46" s="2" t="s">
        <v>32</v>
      </c>
      <c r="B46" s="12">
        <v>8.1754398469835614</v>
      </c>
      <c r="C46" s="12">
        <v>8.1967124072130702</v>
      </c>
      <c r="D46" s="12">
        <v>2.1272560229508741E-2</v>
      </c>
      <c r="E46" s="12">
        <v>8.1175277962594254</v>
      </c>
      <c r="F46" s="12">
        <v>8.2333518977076974</v>
      </c>
      <c r="G46" s="12">
        <v>7.9223633258966304</v>
      </c>
      <c r="H46" s="12">
        <v>8.4285163680704933</v>
      </c>
      <c r="J46" s="12">
        <v>31</v>
      </c>
    </row>
    <row r="47" spans="1:10" x14ac:dyDescent="0.2">
      <c r="A47" s="2" t="s">
        <v>33</v>
      </c>
      <c r="B47" s="12">
        <v>8.1991846419266814</v>
      </c>
      <c r="C47" s="12">
        <v>8.12355783506165</v>
      </c>
      <c r="D47" s="12">
        <v>-7.5626806865031426E-2</v>
      </c>
      <c r="E47" s="12">
        <v>8.1385828005118501</v>
      </c>
      <c r="F47" s="12">
        <v>8.2597864833415127</v>
      </c>
      <c r="G47" s="12">
        <v>7.9454790978618011</v>
      </c>
      <c r="H47" s="12">
        <v>8.4528901859915617</v>
      </c>
      <c r="J47" s="12">
        <v>32</v>
      </c>
    </row>
    <row r="48" spans="1:10" x14ac:dyDescent="0.2">
      <c r="A48" s="2" t="s">
        <v>34</v>
      </c>
      <c r="B48" s="12">
        <v>8.2229294368698032</v>
      </c>
      <c r="C48" s="12">
        <v>8.1173124616019745</v>
      </c>
      <c r="D48" s="12">
        <v>-0.10561697526782865</v>
      </c>
      <c r="E48" s="12">
        <v>8.1595423282147745</v>
      </c>
      <c r="F48" s="12">
        <v>8.2863165455248318</v>
      </c>
      <c r="G48" s="12">
        <v>7.9685442064612095</v>
      </c>
      <c r="H48" s="12">
        <v>8.4773146672783959</v>
      </c>
      <c r="J48" s="12">
        <v>33</v>
      </c>
    </row>
    <row r="49" spans="1:10" x14ac:dyDescent="0.2">
      <c r="A49" s="2" t="s">
        <v>35</v>
      </c>
      <c r="B49" s="12">
        <v>8.2466742318129231</v>
      </c>
      <c r="C49" s="12">
        <v>8.376090350438238</v>
      </c>
      <c r="D49" s="12">
        <v>0.12941611862531488</v>
      </c>
      <c r="E49" s="12">
        <v>8.1804184192271343</v>
      </c>
      <c r="F49" s="12">
        <v>8.312930044398712</v>
      </c>
      <c r="G49" s="12">
        <v>7.9915590566316101</v>
      </c>
      <c r="H49" s="12">
        <v>8.5017894069942361</v>
      </c>
      <c r="J49" s="12">
        <v>34</v>
      </c>
    </row>
    <row r="50" spans="1:10" x14ac:dyDescent="0.2">
      <c r="A50" s="2" t="s">
        <v>36</v>
      </c>
      <c r="B50" s="12">
        <v>8.2704190267560449</v>
      </c>
      <c r="C50" s="12">
        <v>8.4031282351282641</v>
      </c>
      <c r="D50" s="12">
        <v>0.13270920837221922</v>
      </c>
      <c r="E50" s="12">
        <v>8.2012214498032012</v>
      </c>
      <c r="F50" s="12">
        <v>8.3396166037088886</v>
      </c>
      <c r="G50" s="12">
        <v>8.0145240784617631</v>
      </c>
      <c r="H50" s="12">
        <v>8.5263139750503267</v>
      </c>
      <c r="J50" s="12">
        <v>35</v>
      </c>
    </row>
    <row r="51" spans="1:10" x14ac:dyDescent="0.2">
      <c r="A51" s="2" t="s">
        <v>37</v>
      </c>
      <c r="B51" s="12">
        <v>8.2941638216991667</v>
      </c>
      <c r="C51" s="12">
        <v>8.298290634359283</v>
      </c>
      <c r="D51" s="12">
        <v>4.1268126601163857E-3</v>
      </c>
      <c r="E51" s="12">
        <v>8.221960349428997</v>
      </c>
      <c r="F51" s="12">
        <v>8.3663672939693363</v>
      </c>
      <c r="G51" s="12">
        <v>8.0374397259966823</v>
      </c>
      <c r="H51" s="12">
        <v>8.550887917401651</v>
      </c>
      <c r="J51" s="12">
        <v>36</v>
      </c>
    </row>
    <row r="52" spans="1:10" x14ac:dyDescent="0.2">
      <c r="A52" s="2" t="s">
        <v>38</v>
      </c>
      <c r="B52" s="12">
        <v>8.3179086166422866</v>
      </c>
      <c r="C52" s="12">
        <v>8.2568668489743118</v>
      </c>
      <c r="D52" s="12">
        <v>-6.1041767667974867E-2</v>
      </c>
      <c r="E52" s="12">
        <v>8.242642801317027</v>
      </c>
      <c r="F52" s="12">
        <v>8.3931744319675463</v>
      </c>
      <c r="G52" s="12">
        <v>8.0603064760010152</v>
      </c>
      <c r="H52" s="12">
        <v>8.575510757283558</v>
      </c>
      <c r="J52" s="12">
        <v>37</v>
      </c>
    </row>
    <row r="53" spans="1:10" ht="13.5" thickBot="1" x14ac:dyDescent="0.25">
      <c r="A53" s="4" t="s">
        <v>39</v>
      </c>
      <c r="B53" s="12">
        <v>8.3416534115854084</v>
      </c>
      <c r="C53" s="12">
        <v>8.5043105655852234</v>
      </c>
      <c r="D53" s="12">
        <v>0.16265715399981495</v>
      </c>
      <c r="E53" s="12">
        <v>8.2632754216758286</v>
      </c>
      <c r="F53" s="12">
        <v>8.4200314014949882</v>
      </c>
      <c r="G53" s="12">
        <v>8.0831248266887759</v>
      </c>
      <c r="H53" s="12">
        <v>8.600181996482041</v>
      </c>
      <c r="J53" s="12">
        <v>38</v>
      </c>
    </row>
  </sheetData>
  <mergeCells count="18">
    <mergeCell ref="B3:I3"/>
    <mergeCell ref="L3:O3"/>
    <mergeCell ref="G14:H14"/>
    <mergeCell ref="J14:J15"/>
    <mergeCell ref="B4:C4"/>
    <mergeCell ref="D4:E4"/>
    <mergeCell ref="F4:G4"/>
    <mergeCell ref="H4:I4"/>
    <mergeCell ref="B5:C5"/>
    <mergeCell ref="D5:E5"/>
    <mergeCell ref="F5:G5"/>
    <mergeCell ref="H5:I5"/>
    <mergeCell ref="C10:F10"/>
    <mergeCell ref="C11:F11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5:$B$45" display="Predictors"/>
    <hyperlink ref="F4" location="'MLR_Output1'!$B$55:$B$55" display="Regress. Model"/>
    <hyperlink ref="H4" location="'MLR_Output1'!$B$62:$B$62" display="Train. Score - Summary"/>
    <hyperlink ref="B5" location="'MLR_Output1'!$B$68:$B$68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workbookViewId="0">
      <selection activeCell="K15" sqref="K15:M19"/>
    </sheetView>
  </sheetViews>
  <sheetFormatPr defaultRowHeight="12.75" x14ac:dyDescent="0.2"/>
  <cols>
    <col min="12" max="12" width="12.7109375" bestFit="1" customWidth="1"/>
  </cols>
  <sheetData>
    <row r="1" spans="2:15" ht="18.75" x14ac:dyDescent="0.3">
      <c r="B1" s="14" t="s">
        <v>87</v>
      </c>
      <c r="N1" t="s">
        <v>154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0</v>
      </c>
      <c r="M5" s="12">
        <v>0</v>
      </c>
      <c r="N5" s="12">
        <v>19</v>
      </c>
      <c r="O5" s="12">
        <v>19</v>
      </c>
    </row>
    <row r="10" spans="2:15" x14ac:dyDescent="0.2">
      <c r="B10" s="13" t="s">
        <v>107</v>
      </c>
      <c r="C10" s="18" t="s">
        <v>108</v>
      </c>
      <c r="D10" s="19"/>
      <c r="E10" s="19"/>
      <c r="F10" s="20"/>
    </row>
    <row r="11" spans="2:15" x14ac:dyDescent="0.2">
      <c r="B11" s="13" t="s">
        <v>109</v>
      </c>
      <c r="C11" s="18" t="s">
        <v>46</v>
      </c>
      <c r="D11" s="19"/>
      <c r="E11" s="19"/>
      <c r="F11" s="20"/>
    </row>
    <row r="14" spans="2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</row>
    <row r="15" spans="2:15" x14ac:dyDescent="0.2"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  <c r="K15" s="11" t="s">
        <v>155</v>
      </c>
      <c r="L15" s="11" t="s">
        <v>156</v>
      </c>
      <c r="M15" s="11" t="s">
        <v>86</v>
      </c>
    </row>
    <row r="16" spans="2:15" x14ac:dyDescent="0.2">
      <c r="B16" s="12">
        <v>8.3653982065285284</v>
      </c>
      <c r="C16" s="12">
        <v>8.4959695549646099</v>
      </c>
      <c r="D16" s="12">
        <v>0.13057134843608154</v>
      </c>
      <c r="E16" s="12">
        <v>8.2838639165338357</v>
      </c>
      <c r="F16" s="12">
        <v>8.4469324965232211</v>
      </c>
      <c r="G16" s="12">
        <v>8.1058952964266808</v>
      </c>
      <c r="H16" s="12">
        <v>8.624901116630376</v>
      </c>
      <c r="J16" s="12">
        <v>39</v>
      </c>
      <c r="K16">
        <f>EXP(B16)</f>
        <v>4295.822021866712</v>
      </c>
      <c r="L16">
        <f t="shared" ref="L16:M16" si="0">EXP(C16)</f>
        <v>4894.9999999999964</v>
      </c>
      <c r="M16">
        <f>L16-K16</f>
        <v>599.17797813328434</v>
      </c>
    </row>
    <row r="17" spans="2:13" x14ac:dyDescent="0.2">
      <c r="B17" s="12">
        <v>8.3891430014716502</v>
      </c>
      <c r="C17" s="12">
        <v>8.3740154217399088</v>
      </c>
      <c r="D17" s="12">
        <v>-1.5127579731741392E-2</v>
      </c>
      <c r="E17" s="12">
        <v>8.3044132169528986</v>
      </c>
      <c r="F17" s="12">
        <v>8.4738727859904017</v>
      </c>
      <c r="G17" s="12">
        <v>8.1286184224181888</v>
      </c>
      <c r="H17" s="12">
        <v>8.6496675805251115</v>
      </c>
      <c r="J17" s="12">
        <v>40</v>
      </c>
      <c r="K17">
        <f t="shared" ref="K17:K19" si="1">EXP(B17)</f>
        <v>4399.046102302349</v>
      </c>
      <c r="L17">
        <f t="shared" ref="L17:L19" si="2">EXP(C17)</f>
        <v>4332.9999999999973</v>
      </c>
      <c r="M17">
        <f t="shared" ref="M17:M19" si="3">L17-K17</f>
        <v>-66.046102302351755</v>
      </c>
    </row>
    <row r="18" spans="2:13" x14ac:dyDescent="0.2">
      <c r="B18" s="12">
        <v>8.4128877964147719</v>
      </c>
      <c r="C18" s="12">
        <v>8.3414102114618647</v>
      </c>
      <c r="D18" s="12">
        <v>-7.1477584952907236E-2</v>
      </c>
      <c r="E18" s="12">
        <v>8.324927594498039</v>
      </c>
      <c r="F18" s="12">
        <v>8.5008479983315048</v>
      </c>
      <c r="G18" s="12">
        <v>8.1512947593751335</v>
      </c>
      <c r="H18" s="12">
        <v>8.6744808334544103</v>
      </c>
      <c r="J18" s="12">
        <v>41</v>
      </c>
      <c r="K18">
        <f t="shared" si="1"/>
        <v>4504.7505487139379</v>
      </c>
      <c r="L18">
        <f t="shared" si="2"/>
        <v>4193.9999999999973</v>
      </c>
      <c r="M18">
        <f t="shared" si="3"/>
        <v>-310.75054871394059</v>
      </c>
    </row>
    <row r="19" spans="2:13" x14ac:dyDescent="0.2">
      <c r="B19" s="12">
        <v>8.4366325913578919</v>
      </c>
      <c r="C19" s="12">
        <v>8.566554620953962</v>
      </c>
      <c r="D19" s="12">
        <v>0.12992202959607013</v>
      </c>
      <c r="E19" s="12">
        <v>8.3454107592405009</v>
      </c>
      <c r="F19" s="12">
        <v>8.5278544234752829</v>
      </c>
      <c r="G19" s="12">
        <v>8.1739248781836444</v>
      </c>
      <c r="H19" s="12">
        <v>8.6993403045321394</v>
      </c>
      <c r="J19" s="12">
        <v>42</v>
      </c>
      <c r="K19">
        <f t="shared" si="1"/>
        <v>4612.9949616844806</v>
      </c>
      <c r="L19">
        <f t="shared" si="2"/>
        <v>5253.0000000000027</v>
      </c>
      <c r="M19">
        <f t="shared" si="3"/>
        <v>640.00503831552214</v>
      </c>
    </row>
  </sheetData>
  <mergeCells count="18">
    <mergeCell ref="B3:I3"/>
    <mergeCell ref="L3:O3"/>
    <mergeCell ref="G14:H14"/>
    <mergeCell ref="J14:J15"/>
    <mergeCell ref="B4:C4"/>
    <mergeCell ref="D4:E4"/>
    <mergeCell ref="F4:G4"/>
    <mergeCell ref="H4:I4"/>
    <mergeCell ref="B5:C5"/>
    <mergeCell ref="D5:E5"/>
    <mergeCell ref="F5:G5"/>
    <mergeCell ref="H5:I5"/>
    <mergeCell ref="C10:F10"/>
    <mergeCell ref="C11:F11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5:$B$45" display="Predictors"/>
    <hyperlink ref="F4" location="'MLR_Output1'!$B$55:$B$55" display="Regress. Model"/>
    <hyperlink ref="H4" location="'MLR_Output1'!$B$62:$B$62" display="Train. Score - Summary"/>
    <hyperlink ref="B5" location="'MLR_Output1'!$B$68:$B$68" display="Valid. Score - Summary"/>
    <hyperlink ref="D5" location="'MLR_TrainingScore1'!$B$10:$B$10" display="Train. Score - Detailed Rep."/>
    <hyperlink ref="F5" location="'MLR_ValidationScore1'!$B$10:$B$10" display="Valid. Score - Detailed Rep.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3" x14ac:dyDescent="0.2">
      <c r="M1" t="s">
        <v>154</v>
      </c>
    </row>
    <row r="2" spans="1:13" x14ac:dyDescent="0.2">
      <c r="A2" s="13" t="s">
        <v>78</v>
      </c>
      <c r="B2" s="12" t="s">
        <v>92</v>
      </c>
    </row>
    <row r="3" spans="1:13" x14ac:dyDescent="0.2">
      <c r="A3" s="13" t="s">
        <v>64</v>
      </c>
      <c r="B3" s="12" t="b">
        <v>1</v>
      </c>
    </row>
    <row r="4" spans="1:13" x14ac:dyDescent="0.2">
      <c r="A4" s="13" t="s">
        <v>93</v>
      </c>
      <c r="B4" s="12">
        <v>1</v>
      </c>
    </row>
    <row r="5" spans="1:13" x14ac:dyDescent="0.2">
      <c r="A5" s="13" t="s">
        <v>74</v>
      </c>
      <c r="B5" s="12" t="s">
        <v>94</v>
      </c>
      <c r="D5" s="12"/>
      <c r="E5" s="12" t="s">
        <v>44</v>
      </c>
      <c r="F5" s="12" t="s">
        <v>88</v>
      </c>
    </row>
    <row r="6" spans="1:13" x14ac:dyDescent="0.2">
      <c r="A6" s="13" t="s">
        <v>95</v>
      </c>
      <c r="B6" s="12" t="s">
        <v>96</v>
      </c>
      <c r="D6" s="12"/>
      <c r="E6" s="12">
        <v>3</v>
      </c>
      <c r="F6" s="12">
        <v>2</v>
      </c>
    </row>
    <row r="7" spans="1:13" x14ac:dyDescent="0.2">
      <c r="A7" s="13" t="s">
        <v>97</v>
      </c>
      <c r="B7" s="12" t="s">
        <v>98</v>
      </c>
      <c r="D7" s="12"/>
      <c r="E7" s="12" t="s">
        <v>75</v>
      </c>
      <c r="F7" s="12" t="s">
        <v>76</v>
      </c>
    </row>
    <row r="8" spans="1:13" x14ac:dyDescent="0.2">
      <c r="A8" s="13" t="s">
        <v>73</v>
      </c>
      <c r="B8" s="12" t="s">
        <v>99</v>
      </c>
      <c r="D8" s="12"/>
      <c r="E8" s="12" t="s">
        <v>100</v>
      </c>
      <c r="F8" s="12"/>
    </row>
    <row r="9" spans="1:13" x14ac:dyDescent="0.2">
      <c r="A9" s="13" t="s">
        <v>101</v>
      </c>
      <c r="B9" s="12" t="s">
        <v>102</v>
      </c>
      <c r="D9" s="12"/>
      <c r="E9" s="12" t="s">
        <v>44</v>
      </c>
      <c r="F9" s="12"/>
    </row>
    <row r="10" spans="1:13" x14ac:dyDescent="0.2">
      <c r="D10" s="12">
        <v>7.439351203746809</v>
      </c>
      <c r="E10" s="12">
        <v>2.3744794943121025E-2</v>
      </c>
      <c r="F10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showGridLines="0" topLeftCell="A47" workbookViewId="0">
      <selection activeCell="B55" sqref="B55:M71"/>
    </sheetView>
  </sheetViews>
  <sheetFormatPr defaultRowHeight="12.75" x14ac:dyDescent="0.2"/>
  <cols>
    <col min="3" max="3" width="9.28515625" bestFit="1" customWidth="1"/>
    <col min="4" max="4" width="9.42578125" bestFit="1" customWidth="1"/>
    <col min="5" max="5" width="11.7109375" bestFit="1" customWidth="1"/>
    <col min="6" max="6" width="11.85546875" bestFit="1" customWidth="1"/>
    <col min="7" max="7" width="11.7109375" bestFit="1" customWidth="1"/>
    <col min="8" max="9" width="9.28515625" bestFit="1" customWidth="1"/>
    <col min="10" max="10" width="12" bestFit="1" customWidth="1"/>
    <col min="12" max="12" width="12.7109375" customWidth="1"/>
  </cols>
  <sheetData>
    <row r="1" spans="2:15" ht="18.75" x14ac:dyDescent="0.3">
      <c r="B1" s="14" t="s">
        <v>52</v>
      </c>
      <c r="N1" t="s">
        <v>91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6</v>
      </c>
      <c r="M5" s="12">
        <v>32</v>
      </c>
      <c r="N5" s="12">
        <v>96</v>
      </c>
      <c r="O5" s="12">
        <v>134</v>
      </c>
    </row>
    <row r="10" spans="2:15" ht="18.75" x14ac:dyDescent="0.3">
      <c r="B10" s="31" t="s">
        <v>53</v>
      </c>
    </row>
    <row r="12" spans="2:15" ht="15.75" x14ac:dyDescent="0.25">
      <c r="C12" s="27" t="s">
        <v>46</v>
      </c>
      <c r="D12" s="28"/>
      <c r="E12" s="28"/>
      <c r="F12" s="28"/>
      <c r="G12" s="28"/>
      <c r="H12" s="28"/>
      <c r="I12" s="28"/>
      <c r="J12" s="28"/>
      <c r="K12" s="29"/>
    </row>
    <row r="13" spans="2:15" x14ac:dyDescent="0.2">
      <c r="C13" s="35" t="s">
        <v>107</v>
      </c>
      <c r="D13" s="36"/>
      <c r="E13" s="36"/>
      <c r="F13" s="37"/>
      <c r="G13" s="38" t="s">
        <v>108</v>
      </c>
      <c r="H13" s="39"/>
      <c r="I13" s="39"/>
      <c r="J13" s="39"/>
      <c r="K13" s="40"/>
    </row>
    <row r="14" spans="2:15" x14ac:dyDescent="0.2">
      <c r="C14" s="35" t="s">
        <v>109</v>
      </c>
      <c r="D14" s="36"/>
      <c r="E14" s="36"/>
      <c r="F14" s="37"/>
      <c r="G14" s="38" t="s">
        <v>46</v>
      </c>
      <c r="H14" s="39"/>
      <c r="I14" s="39"/>
      <c r="J14" s="39"/>
      <c r="K14" s="40"/>
    </row>
    <row r="15" spans="2:15" x14ac:dyDescent="0.2">
      <c r="C15" s="35" t="s">
        <v>58</v>
      </c>
      <c r="D15" s="36"/>
      <c r="E15" s="36"/>
      <c r="F15" s="37"/>
      <c r="G15" s="38">
        <v>38</v>
      </c>
      <c r="H15" s="39"/>
      <c r="I15" s="39"/>
      <c r="J15" s="39"/>
      <c r="K15" s="40"/>
    </row>
    <row r="16" spans="2:15" x14ac:dyDescent="0.2">
      <c r="C16" s="35" t="s">
        <v>59</v>
      </c>
      <c r="D16" s="36"/>
      <c r="E16" s="36"/>
      <c r="F16" s="37"/>
      <c r="G16" s="38">
        <v>4</v>
      </c>
      <c r="H16" s="39"/>
      <c r="I16" s="39"/>
      <c r="J16" s="39"/>
      <c r="K16" s="40"/>
    </row>
    <row r="18" spans="3:10" ht="15.75" x14ac:dyDescent="0.25">
      <c r="C18" s="27" t="s">
        <v>60</v>
      </c>
      <c r="D18" s="28"/>
      <c r="E18" s="29"/>
    </row>
    <row r="19" spans="3:10" x14ac:dyDescent="0.2">
      <c r="C19" s="35" t="s">
        <v>61</v>
      </c>
      <c r="D19" s="37"/>
      <c r="E19" s="32">
        <v>1</v>
      </c>
    </row>
    <row r="20" spans="3:10" x14ac:dyDescent="0.2">
      <c r="C20" s="35" t="s">
        <v>62</v>
      </c>
      <c r="D20" s="37"/>
      <c r="E20" s="12" t="s">
        <v>44</v>
      </c>
    </row>
    <row r="21" spans="3:10" x14ac:dyDescent="0.2">
      <c r="C21" s="35" t="s">
        <v>63</v>
      </c>
      <c r="D21" s="37"/>
      <c r="E21" s="12" t="s">
        <v>1</v>
      </c>
    </row>
    <row r="23" spans="3:10" ht="15.75" x14ac:dyDescent="0.25">
      <c r="C23" s="27" t="s">
        <v>65</v>
      </c>
      <c r="D23" s="28"/>
      <c r="E23" s="28"/>
      <c r="F23" s="28"/>
      <c r="G23" s="28"/>
      <c r="H23" s="28"/>
      <c r="I23" s="28"/>
      <c r="J23" s="29"/>
    </row>
    <row r="24" spans="3:10" x14ac:dyDescent="0.2">
      <c r="C24" s="35" t="s">
        <v>118</v>
      </c>
      <c r="D24" s="36"/>
      <c r="E24" s="36"/>
      <c r="F24" s="37"/>
      <c r="G24" s="38" t="s">
        <v>77</v>
      </c>
      <c r="H24" s="39"/>
      <c r="I24" s="39"/>
      <c r="J24" s="40"/>
    </row>
    <row r="25" spans="3:10" x14ac:dyDescent="0.2">
      <c r="C25" s="35" t="s">
        <v>119</v>
      </c>
      <c r="D25" s="36"/>
      <c r="E25" s="36"/>
      <c r="F25" s="37"/>
      <c r="G25" s="38" t="s">
        <v>77</v>
      </c>
      <c r="H25" s="39"/>
      <c r="I25" s="39"/>
      <c r="J25" s="40"/>
    </row>
    <row r="26" spans="3:10" x14ac:dyDescent="0.2">
      <c r="C26" s="35" t="s">
        <v>66</v>
      </c>
      <c r="D26" s="36"/>
      <c r="E26" s="36"/>
      <c r="F26" s="37"/>
      <c r="G26" s="38" t="s">
        <v>77</v>
      </c>
      <c r="H26" s="39"/>
      <c r="I26" s="39"/>
      <c r="J26" s="40"/>
    </row>
    <row r="27" spans="3:10" x14ac:dyDescent="0.2">
      <c r="C27" s="35" t="s">
        <v>120</v>
      </c>
      <c r="D27" s="36"/>
      <c r="E27" s="36"/>
      <c r="F27" s="37"/>
      <c r="G27" s="38" t="s">
        <v>77</v>
      </c>
      <c r="H27" s="39"/>
      <c r="I27" s="39"/>
      <c r="J27" s="40"/>
    </row>
    <row r="28" spans="3:10" x14ac:dyDescent="0.2">
      <c r="C28" s="35" t="s">
        <v>121</v>
      </c>
      <c r="D28" s="36"/>
      <c r="E28" s="36"/>
      <c r="F28" s="37"/>
      <c r="G28" s="38" t="s">
        <v>77</v>
      </c>
      <c r="H28" s="39"/>
      <c r="I28" s="39"/>
      <c r="J28" s="40"/>
    </row>
    <row r="29" spans="3:10" x14ac:dyDescent="0.2">
      <c r="C29" s="35" t="s">
        <v>122</v>
      </c>
      <c r="D29" s="36"/>
      <c r="E29" s="36"/>
      <c r="F29" s="37"/>
      <c r="G29" s="38" t="s">
        <v>77</v>
      </c>
      <c r="H29" s="39"/>
      <c r="I29" s="39"/>
      <c r="J29" s="40"/>
    </row>
    <row r="30" spans="3:10" x14ac:dyDescent="0.2">
      <c r="C30" s="35" t="s">
        <v>123</v>
      </c>
      <c r="D30" s="36"/>
      <c r="E30" s="36"/>
      <c r="F30" s="37"/>
      <c r="G30" s="38" t="s">
        <v>77</v>
      </c>
      <c r="H30" s="39"/>
      <c r="I30" s="39"/>
      <c r="J30" s="40"/>
    </row>
    <row r="31" spans="3:10" x14ac:dyDescent="0.2">
      <c r="C31" s="35" t="s">
        <v>124</v>
      </c>
      <c r="D31" s="36"/>
      <c r="E31" s="36"/>
      <c r="F31" s="37"/>
      <c r="G31" s="38" t="s">
        <v>77</v>
      </c>
      <c r="H31" s="39"/>
      <c r="I31" s="39"/>
      <c r="J31" s="40"/>
    </row>
    <row r="32" spans="3:10" x14ac:dyDescent="0.2">
      <c r="C32" s="35" t="s">
        <v>125</v>
      </c>
      <c r="D32" s="36"/>
      <c r="E32" s="36"/>
      <c r="F32" s="37"/>
      <c r="G32" s="38" t="s">
        <v>77</v>
      </c>
      <c r="H32" s="39"/>
      <c r="I32" s="39"/>
      <c r="J32" s="40"/>
    </row>
    <row r="33" spans="2:10" x14ac:dyDescent="0.2">
      <c r="C33" s="35" t="s">
        <v>126</v>
      </c>
      <c r="D33" s="36"/>
      <c r="E33" s="36"/>
      <c r="F33" s="37"/>
      <c r="G33" s="38" t="s">
        <v>77</v>
      </c>
      <c r="H33" s="39"/>
      <c r="I33" s="39"/>
      <c r="J33" s="40"/>
    </row>
    <row r="34" spans="2:10" x14ac:dyDescent="0.2">
      <c r="C34" s="35" t="s">
        <v>127</v>
      </c>
      <c r="D34" s="36"/>
      <c r="E34" s="36"/>
      <c r="F34" s="37"/>
      <c r="G34" s="38" t="s">
        <v>77</v>
      </c>
      <c r="H34" s="39"/>
      <c r="I34" s="39"/>
      <c r="J34" s="40"/>
    </row>
    <row r="35" spans="2:10" x14ac:dyDescent="0.2">
      <c r="C35" s="35" t="s">
        <v>128</v>
      </c>
      <c r="D35" s="36"/>
      <c r="E35" s="36"/>
      <c r="F35" s="37"/>
      <c r="G35" s="38" t="s">
        <v>77</v>
      </c>
      <c r="H35" s="39"/>
      <c r="I35" s="39"/>
      <c r="J35" s="40"/>
    </row>
    <row r="36" spans="2:10" x14ac:dyDescent="0.2">
      <c r="C36" s="35" t="s">
        <v>129</v>
      </c>
      <c r="D36" s="36"/>
      <c r="E36" s="36"/>
      <c r="F36" s="37"/>
      <c r="G36" s="38" t="s">
        <v>77</v>
      </c>
      <c r="H36" s="39"/>
      <c r="I36" s="39"/>
      <c r="J36" s="40"/>
    </row>
    <row r="38" spans="2:10" ht="15.75" x14ac:dyDescent="0.25">
      <c r="C38" s="27" t="s">
        <v>130</v>
      </c>
      <c r="D38" s="28"/>
      <c r="E38" s="28"/>
      <c r="F38" s="28"/>
      <c r="G38" s="29"/>
    </row>
    <row r="39" spans="2:10" x14ac:dyDescent="0.2">
      <c r="C39" s="18" t="s">
        <v>67</v>
      </c>
      <c r="D39" s="19"/>
      <c r="E39" s="19"/>
      <c r="F39" s="19"/>
      <c r="G39" s="20"/>
    </row>
    <row r="40" spans="2:10" x14ac:dyDescent="0.2">
      <c r="C40" s="18" t="s">
        <v>83</v>
      </c>
      <c r="D40" s="19"/>
      <c r="E40" s="19"/>
      <c r="F40" s="19"/>
      <c r="G40" s="20"/>
    </row>
    <row r="41" spans="2:10" x14ac:dyDescent="0.2">
      <c r="C41" s="18" t="s">
        <v>68</v>
      </c>
      <c r="D41" s="19"/>
      <c r="E41" s="19"/>
      <c r="F41" s="19"/>
      <c r="G41" s="20"/>
    </row>
    <row r="42" spans="2:10" x14ac:dyDescent="0.2">
      <c r="C42" s="18" t="s">
        <v>84</v>
      </c>
      <c r="D42" s="19"/>
      <c r="E42" s="19"/>
      <c r="F42" s="19"/>
      <c r="G42" s="20"/>
    </row>
    <row r="45" spans="2:10" ht="18.75" x14ac:dyDescent="0.3">
      <c r="B45" s="31" t="s">
        <v>131</v>
      </c>
    </row>
    <row r="47" spans="2:10" x14ac:dyDescent="0.2">
      <c r="C47" s="25" t="s">
        <v>132</v>
      </c>
      <c r="D47" s="41"/>
      <c r="E47" s="26"/>
      <c r="F47" s="12">
        <v>1.1636132408961572E-12</v>
      </c>
    </row>
    <row r="49" spans="2:13" ht="15.75" x14ac:dyDescent="0.2">
      <c r="C49" s="42" t="s">
        <v>133</v>
      </c>
      <c r="D49" s="43"/>
      <c r="E49" s="42" t="s">
        <v>134</v>
      </c>
      <c r="F49" s="43"/>
    </row>
    <row r="50" spans="2:13" x14ac:dyDescent="0.2">
      <c r="C50" s="33" t="s">
        <v>135</v>
      </c>
      <c r="D50" s="33" t="s">
        <v>136</v>
      </c>
      <c r="E50" s="33" t="s">
        <v>135</v>
      </c>
      <c r="F50" s="33" t="s">
        <v>136</v>
      </c>
    </row>
    <row r="51" spans="2:13" x14ac:dyDescent="0.2">
      <c r="C51" s="13" t="s">
        <v>137</v>
      </c>
      <c r="D51" s="12">
        <v>3.0215674955013214</v>
      </c>
    </row>
    <row r="52" spans="2:13" x14ac:dyDescent="0.2">
      <c r="C52" s="13" t="s">
        <v>44</v>
      </c>
      <c r="D52" s="12">
        <v>137.9093905432114</v>
      </c>
    </row>
    <row r="55" spans="2:13" ht="18.75" x14ac:dyDescent="0.3">
      <c r="B55" s="31" t="s">
        <v>138</v>
      </c>
    </row>
    <row r="57" spans="2:13" ht="25.5" x14ac:dyDescent="0.2">
      <c r="C57" s="15" t="s">
        <v>139</v>
      </c>
      <c r="D57" s="16" t="s">
        <v>69</v>
      </c>
      <c r="E57" s="16" t="s">
        <v>70</v>
      </c>
      <c r="F57" s="16" t="s">
        <v>140</v>
      </c>
      <c r="G57" s="16" t="s">
        <v>141</v>
      </c>
      <c r="H57" s="16" t="s">
        <v>142</v>
      </c>
      <c r="I57" s="16" t="s">
        <v>143</v>
      </c>
      <c r="J57" s="15" t="s">
        <v>144</v>
      </c>
      <c r="L57" s="13" t="s">
        <v>145</v>
      </c>
      <c r="M57" s="12">
        <v>36</v>
      </c>
    </row>
    <row r="58" spans="2:13" x14ac:dyDescent="0.2">
      <c r="C58" s="13" t="s">
        <v>137</v>
      </c>
      <c r="D58" s="12">
        <v>1490.7358496870793</v>
      </c>
      <c r="E58" s="12">
        <v>122.24746900075105</v>
      </c>
      <c r="F58" s="12">
        <v>12.194410746270098</v>
      </c>
      <c r="G58" s="12">
        <v>2.4099605498622912E-14</v>
      </c>
      <c r="H58" s="12">
        <v>1242.8064911716126</v>
      </c>
      <c r="I58" s="12">
        <v>1738.665208202546</v>
      </c>
      <c r="J58" s="12">
        <v>301784348.56578803</v>
      </c>
      <c r="L58" s="13" t="s">
        <v>146</v>
      </c>
      <c r="M58" s="12">
        <v>0.81169585347063833</v>
      </c>
    </row>
    <row r="59" spans="2:13" x14ac:dyDescent="0.2">
      <c r="C59" s="13" t="s">
        <v>44</v>
      </c>
      <c r="D59" s="12">
        <v>68.070008955869</v>
      </c>
      <c r="E59" s="12">
        <v>5.4643415271973366</v>
      </c>
      <c r="F59" s="12">
        <v>12.457129302234909</v>
      </c>
      <c r="G59" s="12">
        <v>1.2910414956120802E-14</v>
      </c>
      <c r="H59" s="12">
        <v>56.987810685251731</v>
      </c>
      <c r="I59" s="12">
        <v>79.152207226486269</v>
      </c>
      <c r="J59" s="12">
        <v>21172897.601922404</v>
      </c>
      <c r="L59" s="13" t="s">
        <v>147</v>
      </c>
      <c r="M59" s="12">
        <v>0.80646518273371171</v>
      </c>
    </row>
    <row r="60" spans="2:13" x14ac:dyDescent="0.2">
      <c r="L60" s="13" t="s">
        <v>148</v>
      </c>
      <c r="M60" s="12">
        <v>369.3789787399748</v>
      </c>
    </row>
    <row r="61" spans="2:13" x14ac:dyDescent="0.2">
      <c r="L61" s="13" t="s">
        <v>149</v>
      </c>
      <c r="M61" s="12">
        <v>4911869.8776595229</v>
      </c>
    </row>
    <row r="62" spans="2:13" ht="18.75" x14ac:dyDescent="0.3">
      <c r="B62" s="31" t="s">
        <v>150</v>
      </c>
    </row>
    <row r="64" spans="2:13" ht="51" x14ac:dyDescent="0.2">
      <c r="C64" s="34" t="s">
        <v>151</v>
      </c>
      <c r="D64" s="17" t="s">
        <v>72</v>
      </c>
      <c r="E64" s="34" t="s">
        <v>152</v>
      </c>
    </row>
    <row r="65" spans="2:5" x14ac:dyDescent="0.2">
      <c r="C65" s="12">
        <v>4911869.8776595229</v>
      </c>
      <c r="D65" s="12">
        <v>359.52709720217058</v>
      </c>
      <c r="E65" s="12">
        <v>4.487638331116422E-13</v>
      </c>
    </row>
    <row r="68" spans="2:5" ht="18.75" x14ac:dyDescent="0.3">
      <c r="B68" s="31" t="s">
        <v>153</v>
      </c>
    </row>
    <row r="70" spans="2:5" ht="51" x14ac:dyDescent="0.2">
      <c r="C70" s="34" t="s">
        <v>151</v>
      </c>
      <c r="D70" s="17" t="s">
        <v>72</v>
      </c>
      <c r="E70" s="34" t="s">
        <v>152</v>
      </c>
    </row>
    <row r="71" spans="2:5" x14ac:dyDescent="0.2">
      <c r="C71" s="12">
        <v>1399741.2067201091</v>
      </c>
      <c r="D71" s="12">
        <v>591.55329572239498</v>
      </c>
      <c r="E71" s="12">
        <v>421.17878760022631</v>
      </c>
    </row>
  </sheetData>
  <mergeCells count="58">
    <mergeCell ref="B3:I3"/>
    <mergeCell ref="L3:O3"/>
    <mergeCell ref="C49:D49"/>
    <mergeCell ref="E49:F49"/>
    <mergeCell ref="B4:C4"/>
    <mergeCell ref="D4:E4"/>
    <mergeCell ref="F4:G4"/>
    <mergeCell ref="H4:I4"/>
    <mergeCell ref="B5:C5"/>
    <mergeCell ref="D5:E5"/>
    <mergeCell ref="F5:G5"/>
    <mergeCell ref="H5:I5"/>
    <mergeCell ref="C38:G38"/>
    <mergeCell ref="C39:G39"/>
    <mergeCell ref="C40:G40"/>
    <mergeCell ref="C41:G41"/>
    <mergeCell ref="C42:G42"/>
    <mergeCell ref="C47:E47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C31:F31"/>
    <mergeCell ref="C32:F32"/>
    <mergeCell ref="C33:F33"/>
    <mergeCell ref="C34:F34"/>
    <mergeCell ref="C35:F35"/>
    <mergeCell ref="C36:F36"/>
    <mergeCell ref="C25:F25"/>
    <mergeCell ref="C26:F26"/>
    <mergeCell ref="C27:F27"/>
    <mergeCell ref="C28:F28"/>
    <mergeCell ref="C29:F29"/>
    <mergeCell ref="C30:F30"/>
    <mergeCell ref="C18:E18"/>
    <mergeCell ref="C19:D19"/>
    <mergeCell ref="C20:D20"/>
    <mergeCell ref="C21:D21"/>
    <mergeCell ref="C23:J23"/>
    <mergeCell ref="C24:F24"/>
    <mergeCell ref="G24:J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'!$B$10:$B$10" display="Inputs"/>
    <hyperlink ref="D4" location="'MLR_Output'!$B$45:$B$45" display="Predictors"/>
    <hyperlink ref="F4" location="'MLR_Output'!$B$55:$B$55" display="Regress. Model"/>
    <hyperlink ref="H4" location="'MLR_Output'!$B$62:$B$62" display="Train. Score - Summary"/>
    <hyperlink ref="B5" location="'MLR_Output'!$B$68:$B$68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A16" workbookViewId="0">
      <selection activeCell="A16" sqref="A1:A65536"/>
    </sheetView>
  </sheetViews>
  <sheetFormatPr defaultRowHeight="12.75" x14ac:dyDescent="0.2"/>
  <cols>
    <col min="12" max="12" width="12.7109375" bestFit="1" customWidth="1"/>
  </cols>
  <sheetData>
    <row r="1" spans="1:15" ht="18.75" x14ac:dyDescent="0.3">
      <c r="B1" s="14" t="s">
        <v>85</v>
      </c>
      <c r="N1" t="s">
        <v>91</v>
      </c>
    </row>
    <row r="3" spans="1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1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1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6</v>
      </c>
      <c r="M5" s="12">
        <v>32</v>
      </c>
      <c r="N5" s="12">
        <v>96</v>
      </c>
      <c r="O5" s="12">
        <v>134</v>
      </c>
    </row>
    <row r="10" spans="1:15" x14ac:dyDescent="0.2">
      <c r="B10" s="13" t="s">
        <v>107</v>
      </c>
      <c r="C10" s="18" t="s">
        <v>108</v>
      </c>
      <c r="D10" s="19"/>
      <c r="E10" s="19"/>
      <c r="F10" s="20"/>
    </row>
    <row r="11" spans="1:15" x14ac:dyDescent="0.2">
      <c r="B11" s="13" t="s">
        <v>109</v>
      </c>
      <c r="C11" s="18" t="s">
        <v>46</v>
      </c>
      <c r="D11" s="19"/>
      <c r="E11" s="19"/>
      <c r="F11" s="20"/>
    </row>
    <row r="14" spans="1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</row>
    <row r="15" spans="1:15" ht="13.5" thickBot="1" x14ac:dyDescent="0.25">
      <c r="A15" s="1" t="s">
        <v>0</v>
      </c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</row>
    <row r="16" spans="1:15" x14ac:dyDescent="0.2">
      <c r="A16" s="2" t="s">
        <v>2</v>
      </c>
      <c r="B16" s="12">
        <v>1558.8058586429484</v>
      </c>
      <c r="C16" s="12">
        <v>1734.8269996643066</v>
      </c>
      <c r="D16" s="12">
        <v>176.02114102135829</v>
      </c>
      <c r="E16" s="12">
        <v>1320.4741731486808</v>
      </c>
      <c r="F16" s="12">
        <v>1797.1375441372159</v>
      </c>
      <c r="G16" s="12">
        <v>772.67248806346527</v>
      </c>
      <c r="H16" s="12">
        <v>2344.9392292224315</v>
      </c>
      <c r="J16" s="12">
        <v>1</v>
      </c>
    </row>
    <row r="17" spans="1:10" x14ac:dyDescent="0.2">
      <c r="A17" s="2" t="s">
        <v>3</v>
      </c>
      <c r="B17" s="12">
        <v>1626.8758675988172</v>
      </c>
      <c r="C17" s="12">
        <v>2244.9609985351562</v>
      </c>
      <c r="D17" s="12">
        <v>618.08513093633906</v>
      </c>
      <c r="E17" s="12">
        <v>1398.0076783627317</v>
      </c>
      <c r="F17" s="12">
        <v>1855.7440568349027</v>
      </c>
      <c r="G17" s="12">
        <v>843.55962745546037</v>
      </c>
      <c r="H17" s="12">
        <v>2410.1921077421739</v>
      </c>
      <c r="J17" s="12">
        <v>2</v>
      </c>
    </row>
    <row r="18" spans="1:10" x14ac:dyDescent="0.2">
      <c r="A18" s="2" t="s">
        <v>4</v>
      </c>
      <c r="B18" s="12">
        <v>1694.9458765546863</v>
      </c>
      <c r="C18" s="12">
        <v>2533.8049926757812</v>
      </c>
      <c r="D18" s="12">
        <v>838.85911612109498</v>
      </c>
      <c r="E18" s="12">
        <v>1475.3896559302425</v>
      </c>
      <c r="F18" s="12">
        <v>1914.50209717913</v>
      </c>
      <c r="G18" s="12">
        <v>914.29959427121196</v>
      </c>
      <c r="H18" s="12">
        <v>2475.5921588381607</v>
      </c>
      <c r="J18" s="12">
        <v>3</v>
      </c>
    </row>
    <row r="19" spans="1:10" x14ac:dyDescent="0.2">
      <c r="A19" s="2" t="s">
        <v>5</v>
      </c>
      <c r="B19" s="12">
        <v>1763.0158855105553</v>
      </c>
      <c r="C19" s="12">
        <v>2154.9629974365234</v>
      </c>
      <c r="D19" s="12">
        <v>391.9471119259681</v>
      </c>
      <c r="E19" s="12">
        <v>1552.5999872932564</v>
      </c>
      <c r="F19" s="12">
        <v>1973.4317837278543</v>
      </c>
      <c r="G19" s="12">
        <v>984.89087354222568</v>
      </c>
      <c r="H19" s="12">
        <v>2541.1408974788851</v>
      </c>
      <c r="J19" s="12">
        <v>4</v>
      </c>
    </row>
    <row r="20" spans="1:10" x14ac:dyDescent="0.2">
      <c r="A20" s="2" t="s">
        <v>6</v>
      </c>
      <c r="B20" s="12">
        <v>1831.0858944664242</v>
      </c>
      <c r="C20" s="12">
        <v>1547.8189964294434</v>
      </c>
      <c r="D20" s="12">
        <v>-283.26689803698082</v>
      </c>
      <c r="E20" s="12">
        <v>1629.6153093496023</v>
      </c>
      <c r="F20" s="12">
        <v>2032.5564795832461</v>
      </c>
      <c r="G20" s="12">
        <v>1055.3320155232154</v>
      </c>
      <c r="H20" s="12">
        <v>2606.8397734096329</v>
      </c>
      <c r="J20" s="12">
        <v>5</v>
      </c>
    </row>
    <row r="21" spans="1:10" x14ac:dyDescent="0.2">
      <c r="A21" s="2" t="s">
        <v>7</v>
      </c>
      <c r="B21" s="12">
        <v>1899.1559034222932</v>
      </c>
      <c r="C21" s="12">
        <v>2104.411994934082</v>
      </c>
      <c r="D21" s="12">
        <v>205.25609151178878</v>
      </c>
      <c r="E21" s="12">
        <v>1706.4084693302802</v>
      </c>
      <c r="F21" s="12">
        <v>2091.9033375143063</v>
      </c>
      <c r="G21" s="12">
        <v>1125.6216395547026</v>
      </c>
      <c r="H21" s="12">
        <v>2672.6901672898839</v>
      </c>
      <c r="J21" s="12">
        <v>6</v>
      </c>
    </row>
    <row r="22" spans="1:10" x14ac:dyDescent="0.2">
      <c r="A22" s="2" t="s">
        <v>8</v>
      </c>
      <c r="B22" s="12">
        <v>1967.2259123781623</v>
      </c>
      <c r="C22" s="12">
        <v>2014.3629989624023</v>
      </c>
      <c r="D22" s="12">
        <v>47.137086584240024</v>
      </c>
      <c r="E22" s="12">
        <v>1782.9479151353721</v>
      </c>
      <c r="F22" s="12">
        <v>2151.5039096209525</v>
      </c>
      <c r="G22" s="12">
        <v>1195.7584378233796</v>
      </c>
      <c r="H22" s="12">
        <v>2738.693386932945</v>
      </c>
      <c r="J22" s="12">
        <v>7</v>
      </c>
    </row>
    <row r="23" spans="1:10" x14ac:dyDescent="0.2">
      <c r="A23" s="2" t="s">
        <v>9</v>
      </c>
      <c r="B23" s="12">
        <v>2035.2959213340314</v>
      </c>
      <c r="C23" s="12">
        <v>1991.746997833252</v>
      </c>
      <c r="D23" s="12">
        <v>-43.548923500779438</v>
      </c>
      <c r="E23" s="12">
        <v>1859.197035978129</v>
      </c>
      <c r="F23" s="12">
        <v>2211.3948066899338</v>
      </c>
      <c r="G23" s="12">
        <v>1265.7411789981065</v>
      </c>
      <c r="H23" s="12">
        <v>2804.8506636699562</v>
      </c>
      <c r="J23" s="12">
        <v>8</v>
      </c>
    </row>
    <row r="24" spans="1:10" x14ac:dyDescent="0.2">
      <c r="A24" s="2" t="s">
        <v>10</v>
      </c>
      <c r="B24" s="12">
        <v>2103.3659302899005</v>
      </c>
      <c r="C24" s="12">
        <v>1869.0499992370605</v>
      </c>
      <c r="D24" s="12">
        <v>-234.31593105283991</v>
      </c>
      <c r="E24" s="12">
        <v>1935.1134865739552</v>
      </c>
      <c r="F24" s="12">
        <v>2271.6183740058455</v>
      </c>
      <c r="G24" s="12">
        <v>1335.568711719458</v>
      </c>
      <c r="H24" s="12">
        <v>2871.163148860343</v>
      </c>
      <c r="J24" s="12">
        <v>9</v>
      </c>
    </row>
    <row r="25" spans="1:10" x14ac:dyDescent="0.2">
      <c r="A25" s="2" t="s">
        <v>11</v>
      </c>
      <c r="B25" s="12">
        <v>2171.4359392457691</v>
      </c>
      <c r="C25" s="12">
        <v>2313.6319961547852</v>
      </c>
      <c r="D25" s="12">
        <v>142.19605690901608</v>
      </c>
      <c r="E25" s="12">
        <v>2010.6485565125402</v>
      </c>
      <c r="F25" s="12">
        <v>2332.2233219789982</v>
      </c>
      <c r="G25" s="12">
        <v>1405.2399679209898</v>
      </c>
      <c r="H25" s="12">
        <v>2937.6319105705484</v>
      </c>
      <c r="J25" s="12">
        <v>10</v>
      </c>
    </row>
    <row r="26" spans="1:10" x14ac:dyDescent="0.2">
      <c r="A26" s="2" t="s">
        <v>12</v>
      </c>
      <c r="B26" s="12">
        <v>2239.5059482016381</v>
      </c>
      <c r="C26" s="12">
        <v>2128.3199996948242</v>
      </c>
      <c r="D26" s="12">
        <v>-111.18594850681393</v>
      </c>
      <c r="E26" s="12">
        <v>2085.7466872999448</v>
      </c>
      <c r="F26" s="12">
        <v>2393.2652091033315</v>
      </c>
      <c r="G26" s="12">
        <v>1474.7539659608888</v>
      </c>
      <c r="H26" s="12">
        <v>3004.2579304423875</v>
      </c>
      <c r="J26" s="12">
        <v>11</v>
      </c>
    </row>
    <row r="27" spans="1:10" x14ac:dyDescent="0.2">
      <c r="A27" s="2" t="s">
        <v>13</v>
      </c>
      <c r="B27" s="12">
        <v>2307.5759571575072</v>
      </c>
      <c r="C27" s="12">
        <v>2026.8289985656738</v>
      </c>
      <c r="D27" s="12">
        <v>-280.74695859183339</v>
      </c>
      <c r="E27" s="12">
        <v>2160.3452931744682</v>
      </c>
      <c r="F27" s="12">
        <v>2454.8066211405462</v>
      </c>
      <c r="G27" s="12">
        <v>1544.1098135433933</v>
      </c>
      <c r="H27" s="12">
        <v>3071.0421007716213</v>
      </c>
      <c r="J27" s="12">
        <v>12</v>
      </c>
    </row>
    <row r="28" spans="1:10" x14ac:dyDescent="0.2">
      <c r="A28" s="2" t="s">
        <v>14</v>
      </c>
      <c r="B28" s="12">
        <v>2375.6459661133763</v>
      </c>
      <c r="C28" s="12">
        <v>1910.6039962768555</v>
      </c>
      <c r="D28" s="12">
        <v>-465.04196983652082</v>
      </c>
      <c r="E28" s="12">
        <v>2234.3751030249223</v>
      </c>
      <c r="F28" s="12">
        <v>2516.9168292018303</v>
      </c>
      <c r="G28" s="12">
        <v>1613.3067104103284</v>
      </c>
      <c r="H28" s="12">
        <v>3137.9852218164242</v>
      </c>
      <c r="J28" s="12">
        <v>13</v>
      </c>
    </row>
    <row r="29" spans="1:10" x14ac:dyDescent="0.2">
      <c r="A29" s="2" t="s">
        <v>15</v>
      </c>
      <c r="B29" s="12">
        <v>2443.7159750692454</v>
      </c>
      <c r="C29" s="12">
        <v>2331.1649932861328</v>
      </c>
      <c r="D29" s="12">
        <v>-112.55098178311255</v>
      </c>
      <c r="E29" s="12">
        <v>2307.761293885972</v>
      </c>
      <c r="F29" s="12">
        <v>2579.6706562525187</v>
      </c>
      <c r="G29" s="12">
        <v>1682.3439507842932</v>
      </c>
      <c r="H29" s="12">
        <v>3205.0879993541976</v>
      </c>
      <c r="J29" s="12">
        <v>14</v>
      </c>
    </row>
    <row r="30" spans="1:10" x14ac:dyDescent="0.2">
      <c r="A30" s="2" t="s">
        <v>16</v>
      </c>
      <c r="B30" s="12">
        <v>2511.7859840251144</v>
      </c>
      <c r="C30" s="12">
        <v>2206.5499954223633</v>
      </c>
      <c r="D30" s="12">
        <v>-305.23598860275115</v>
      </c>
      <c r="E30" s="12">
        <v>2380.4257002611366</v>
      </c>
      <c r="F30" s="12">
        <v>2643.1462677890922</v>
      </c>
      <c r="G30" s="12">
        <v>1751.2209255464377</v>
      </c>
      <c r="H30" s="12">
        <v>3272.3510425037912</v>
      </c>
      <c r="J30" s="12">
        <v>15</v>
      </c>
    </row>
    <row r="31" spans="1:10" x14ac:dyDescent="0.2">
      <c r="A31" s="2" t="s">
        <v>17</v>
      </c>
      <c r="B31" s="12">
        <v>2579.8559929809835</v>
      </c>
      <c r="C31" s="12">
        <v>2173.9679946899414</v>
      </c>
      <c r="D31" s="12">
        <v>-405.88799829104209</v>
      </c>
      <c r="E31" s="12">
        <v>2452.2903110658281</v>
      </c>
      <c r="F31" s="12">
        <v>2707.4216748961389</v>
      </c>
      <c r="G31" s="12">
        <v>1819.9371241333947</v>
      </c>
      <c r="H31" s="12">
        <v>3339.7748618285723</v>
      </c>
      <c r="J31" s="12">
        <v>16</v>
      </c>
    </row>
    <row r="32" spans="1:10" x14ac:dyDescent="0.2">
      <c r="A32" s="2" t="s">
        <v>18</v>
      </c>
      <c r="B32" s="12">
        <v>2647.9260019368521</v>
      </c>
      <c r="C32" s="12">
        <v>2148.2779998779297</v>
      </c>
      <c r="D32" s="12">
        <v>-499.64800205892243</v>
      </c>
      <c r="E32" s="12">
        <v>2523.2820590779111</v>
      </c>
      <c r="F32" s="12">
        <v>2772.5699447957932</v>
      </c>
      <c r="G32" s="12">
        <v>1888.4921361397419</v>
      </c>
      <c r="H32" s="12">
        <v>3407.3598677339623</v>
      </c>
      <c r="J32" s="12">
        <v>17</v>
      </c>
    </row>
    <row r="33" spans="1:10" x14ac:dyDescent="0.2">
      <c r="A33" s="2" t="s">
        <v>19</v>
      </c>
      <c r="B33" s="12">
        <v>2715.9960108927212</v>
      </c>
      <c r="C33" s="12">
        <v>2739.3079986572266</v>
      </c>
      <c r="D33" s="12">
        <v>23.311987764505375</v>
      </c>
      <c r="E33" s="12">
        <v>2593.3385528341673</v>
      </c>
      <c r="F33" s="12">
        <v>2838.653468951275</v>
      </c>
      <c r="G33" s="12">
        <v>1956.8856526143572</v>
      </c>
      <c r="H33" s="12">
        <v>3475.1063691710851</v>
      </c>
      <c r="J33" s="12">
        <v>18</v>
      </c>
    </row>
    <row r="34" spans="1:10" x14ac:dyDescent="0.2">
      <c r="A34" s="2" t="s">
        <v>20</v>
      </c>
      <c r="B34" s="12">
        <v>2784.0660198485903</v>
      </c>
      <c r="C34" s="12">
        <v>2792.7539978027344</v>
      </c>
      <c r="D34" s="12">
        <v>8.6879779541441167</v>
      </c>
      <c r="E34" s="12">
        <v>2662.4139677476605</v>
      </c>
      <c r="F34" s="12">
        <v>2905.71807194952</v>
      </c>
      <c r="G34" s="12">
        <v>2025.1174670411633</v>
      </c>
      <c r="H34" s="12">
        <v>3543.0145726560172</v>
      </c>
      <c r="J34" s="12">
        <v>19</v>
      </c>
    </row>
    <row r="35" spans="1:10" x14ac:dyDescent="0.2">
      <c r="A35" s="2" t="s">
        <v>21</v>
      </c>
      <c r="B35" s="12">
        <v>2852.1360288044593</v>
      </c>
      <c r="C35" s="12">
        <v>2556.0099945068359</v>
      </c>
      <c r="D35" s="12">
        <v>-296.12603429762339</v>
      </c>
      <c r="E35" s="12">
        <v>2730.4839767035296</v>
      </c>
      <c r="F35" s="12">
        <v>2973.7880809053891</v>
      </c>
      <c r="G35" s="12">
        <v>2093.1874759970324</v>
      </c>
      <c r="H35" s="12">
        <v>3611.0845816118863</v>
      </c>
      <c r="J35" s="12">
        <v>20</v>
      </c>
    </row>
    <row r="36" spans="1:10" x14ac:dyDescent="0.2">
      <c r="A36" s="2" t="s">
        <v>22</v>
      </c>
      <c r="B36" s="12">
        <v>2920.2060377603284</v>
      </c>
      <c r="C36" s="12">
        <v>2480.9739990234375</v>
      </c>
      <c r="D36" s="12">
        <v>-439.2320387368909</v>
      </c>
      <c r="E36" s="12">
        <v>2797.5485797017745</v>
      </c>
      <c r="F36" s="12">
        <v>3042.8634958188823</v>
      </c>
      <c r="G36" s="12">
        <v>2161.0956794819645</v>
      </c>
      <c r="H36" s="12">
        <v>3679.3163960386923</v>
      </c>
      <c r="J36" s="12">
        <v>21</v>
      </c>
    </row>
    <row r="37" spans="1:10" x14ac:dyDescent="0.2">
      <c r="A37" s="2" t="s">
        <v>23</v>
      </c>
      <c r="B37" s="12">
        <v>2988.276046716197</v>
      </c>
      <c r="C37" s="12">
        <v>3039.5229949951172</v>
      </c>
      <c r="D37" s="12">
        <v>51.246948278920172</v>
      </c>
      <c r="E37" s="12">
        <v>2863.632103857256</v>
      </c>
      <c r="F37" s="12">
        <v>3112.9199895751381</v>
      </c>
      <c r="G37" s="12">
        <v>2228.8421809190868</v>
      </c>
      <c r="H37" s="12">
        <v>3747.7099125133072</v>
      </c>
      <c r="J37" s="12">
        <v>22</v>
      </c>
    </row>
    <row r="38" spans="1:10" x14ac:dyDescent="0.2">
      <c r="A38" s="2" t="s">
        <v>24</v>
      </c>
      <c r="B38" s="12">
        <v>3056.3460556720665</v>
      </c>
      <c r="C38" s="12">
        <v>3172.1159973144531</v>
      </c>
      <c r="D38" s="12">
        <v>115.76994164238658</v>
      </c>
      <c r="E38" s="12">
        <v>2928.7803737569111</v>
      </c>
      <c r="F38" s="12">
        <v>3183.911737587222</v>
      </c>
      <c r="G38" s="12">
        <v>2296.4271868244778</v>
      </c>
      <c r="H38" s="12">
        <v>3816.2649245196553</v>
      </c>
      <c r="J38" s="12">
        <v>23</v>
      </c>
    </row>
    <row r="39" spans="1:10" x14ac:dyDescent="0.2">
      <c r="A39" s="2" t="s">
        <v>25</v>
      </c>
      <c r="B39" s="12">
        <v>3124.4160646279352</v>
      </c>
      <c r="C39" s="12">
        <v>2879.0009994506836</v>
      </c>
      <c r="D39" s="12">
        <v>-245.41506517725156</v>
      </c>
      <c r="E39" s="12">
        <v>2993.0557808639574</v>
      </c>
      <c r="F39" s="12">
        <v>3255.776348391913</v>
      </c>
      <c r="G39" s="12">
        <v>2363.8510061492584</v>
      </c>
      <c r="H39" s="12">
        <v>3884.9811231066119</v>
      </c>
      <c r="J39" s="12">
        <v>24</v>
      </c>
    </row>
    <row r="40" spans="1:10" x14ac:dyDescent="0.2">
      <c r="A40" s="2" t="s">
        <v>26</v>
      </c>
      <c r="B40" s="12">
        <v>3192.4860735838042</v>
      </c>
      <c r="C40" s="12">
        <v>2772</v>
      </c>
      <c r="D40" s="12">
        <v>-420.48607358380423</v>
      </c>
      <c r="E40" s="12">
        <v>3056.5313924005309</v>
      </c>
      <c r="F40" s="12">
        <v>3328.4407547670776</v>
      </c>
      <c r="G40" s="12">
        <v>2431.114049298852</v>
      </c>
      <c r="H40" s="12">
        <v>3953.8580978687564</v>
      </c>
      <c r="J40" s="12">
        <v>25</v>
      </c>
    </row>
    <row r="41" spans="1:10" x14ac:dyDescent="0.2">
      <c r="A41" s="2" t="s">
        <v>27</v>
      </c>
      <c r="B41" s="12">
        <v>3260.5560825396733</v>
      </c>
      <c r="C41" s="12">
        <v>3550</v>
      </c>
      <c r="D41" s="12">
        <v>289.4439174603267</v>
      </c>
      <c r="E41" s="12">
        <v>3119.2852194512193</v>
      </c>
      <c r="F41" s="12">
        <v>3401.8269456281273</v>
      </c>
      <c r="G41" s="12">
        <v>2498.2168268366254</v>
      </c>
      <c r="H41" s="12">
        <v>4022.8953382427212</v>
      </c>
      <c r="J41" s="12">
        <v>26</v>
      </c>
    </row>
    <row r="42" spans="1:10" x14ac:dyDescent="0.2">
      <c r="A42" s="2" t="s">
        <v>28</v>
      </c>
      <c r="B42" s="12">
        <v>3328.6260914955424</v>
      </c>
      <c r="C42" s="12">
        <v>3508</v>
      </c>
      <c r="D42" s="12">
        <v>179.37390850445763</v>
      </c>
      <c r="E42" s="12">
        <v>3181.3954275125034</v>
      </c>
      <c r="F42" s="12">
        <v>3475.8567554785814</v>
      </c>
      <c r="G42" s="12">
        <v>2565.1599478814287</v>
      </c>
      <c r="H42" s="12">
        <v>4092.092235109656</v>
      </c>
      <c r="J42" s="12">
        <v>27</v>
      </c>
    </row>
    <row r="43" spans="1:10" x14ac:dyDescent="0.2">
      <c r="A43" s="2" t="s">
        <v>29</v>
      </c>
      <c r="B43" s="12">
        <v>3396.6961004514114</v>
      </c>
      <c r="C43" s="12">
        <v>3243.859992980957</v>
      </c>
      <c r="D43" s="12">
        <v>-152.83610747045441</v>
      </c>
      <c r="E43" s="12">
        <v>3242.9368395497181</v>
      </c>
      <c r="F43" s="12">
        <v>3550.4553613531048</v>
      </c>
      <c r="G43" s="12">
        <v>2631.9441182106621</v>
      </c>
      <c r="H43" s="12">
        <v>4161.4480826921608</v>
      </c>
      <c r="J43" s="12">
        <v>28</v>
      </c>
    </row>
    <row r="44" spans="1:10" x14ac:dyDescent="0.2">
      <c r="A44" s="2" t="s">
        <v>30</v>
      </c>
      <c r="B44" s="12">
        <v>3464.7661094072801</v>
      </c>
      <c r="C44" s="12">
        <v>3056</v>
      </c>
      <c r="D44" s="12">
        <v>-408.76610940728006</v>
      </c>
      <c r="E44" s="12">
        <v>3303.9787266740514</v>
      </c>
      <c r="F44" s="12">
        <v>3625.5534921405088</v>
      </c>
      <c r="G44" s="12">
        <v>2698.5701380825008</v>
      </c>
      <c r="H44" s="12">
        <v>4230.9620807320598</v>
      </c>
      <c r="J44" s="12">
        <v>29</v>
      </c>
    </row>
    <row r="45" spans="1:10" x14ac:dyDescent="0.2">
      <c r="A45" s="2" t="s">
        <v>31</v>
      </c>
      <c r="B45" s="12">
        <v>3532.8361183631496</v>
      </c>
      <c r="C45" s="12">
        <v>3899</v>
      </c>
      <c r="D45" s="12">
        <v>366.16388163685042</v>
      </c>
      <c r="E45" s="12">
        <v>3364.5836746472046</v>
      </c>
      <c r="F45" s="12">
        <v>3701.0885620790946</v>
      </c>
      <c r="G45" s="12">
        <v>2765.0388997927071</v>
      </c>
      <c r="H45" s="12">
        <v>4300.6333369335916</v>
      </c>
      <c r="J45" s="12">
        <v>30</v>
      </c>
    </row>
    <row r="46" spans="1:10" x14ac:dyDescent="0.2">
      <c r="A46" s="2" t="s">
        <v>32</v>
      </c>
      <c r="B46" s="12">
        <v>3600.9061273190182</v>
      </c>
      <c r="C46" s="12">
        <v>3629</v>
      </c>
      <c r="D46" s="12">
        <v>28.093872680981804</v>
      </c>
      <c r="E46" s="12">
        <v>3424.8072419631158</v>
      </c>
      <c r="F46" s="12">
        <v>3777.0050126749206</v>
      </c>
      <c r="G46" s="12">
        <v>2831.3513849830933</v>
      </c>
      <c r="H46" s="12">
        <v>4370.4608696549431</v>
      </c>
      <c r="J46" s="12">
        <v>31</v>
      </c>
    </row>
    <row r="47" spans="1:10" x14ac:dyDescent="0.2">
      <c r="A47" s="2" t="s">
        <v>33</v>
      </c>
      <c r="B47" s="12">
        <v>3668.9761362748873</v>
      </c>
      <c r="C47" s="12">
        <v>3373</v>
      </c>
      <c r="D47" s="12">
        <v>-295.97613627488727</v>
      </c>
      <c r="E47" s="12">
        <v>3484.6981390320971</v>
      </c>
      <c r="F47" s="12">
        <v>3853.2541335176775</v>
      </c>
      <c r="G47" s="12">
        <v>2897.5086617201046</v>
      </c>
      <c r="H47" s="12">
        <v>4440.4436108296695</v>
      </c>
      <c r="J47" s="12">
        <v>32</v>
      </c>
    </row>
    <row r="48" spans="1:10" x14ac:dyDescent="0.2">
      <c r="A48" s="2" t="s">
        <v>34</v>
      </c>
      <c r="B48" s="12">
        <v>3737.0461452307563</v>
      </c>
      <c r="C48" s="12">
        <v>3352</v>
      </c>
      <c r="D48" s="12">
        <v>-385.04614523075634</v>
      </c>
      <c r="E48" s="12">
        <v>3544.2987111387433</v>
      </c>
      <c r="F48" s="12">
        <v>3929.7935793227693</v>
      </c>
      <c r="G48" s="12">
        <v>2963.5118813631657</v>
      </c>
      <c r="H48" s="12">
        <v>4510.5804090983465</v>
      </c>
      <c r="J48" s="12">
        <v>33</v>
      </c>
    </row>
    <row r="49" spans="1:10" x14ac:dyDescent="0.2">
      <c r="A49" s="2" t="s">
        <v>35</v>
      </c>
      <c r="B49" s="12">
        <v>3805.1161541866254</v>
      </c>
      <c r="C49" s="12">
        <v>4342</v>
      </c>
      <c r="D49" s="12">
        <v>536.88384581337459</v>
      </c>
      <c r="E49" s="12">
        <v>3603.6455690698035</v>
      </c>
      <c r="F49" s="12">
        <v>4006.5867393034473</v>
      </c>
      <c r="G49" s="12">
        <v>3029.3622752434167</v>
      </c>
      <c r="H49" s="12">
        <v>4580.8700331298342</v>
      </c>
      <c r="J49" s="12">
        <v>34</v>
      </c>
    </row>
    <row r="50" spans="1:10" x14ac:dyDescent="0.2">
      <c r="A50" s="2" t="s">
        <v>36</v>
      </c>
      <c r="B50" s="12">
        <v>3873.1861631424945</v>
      </c>
      <c r="C50" s="12">
        <v>4461</v>
      </c>
      <c r="D50" s="12">
        <v>587.81383685750552</v>
      </c>
      <c r="E50" s="12">
        <v>3662.7702649251955</v>
      </c>
      <c r="F50" s="12">
        <v>4083.6020613597934</v>
      </c>
      <c r="G50" s="12">
        <v>3095.0611511741649</v>
      </c>
      <c r="H50" s="12">
        <v>4651.3111751108245</v>
      </c>
      <c r="J50" s="12">
        <v>35</v>
      </c>
    </row>
    <row r="51" spans="1:10" x14ac:dyDescent="0.2">
      <c r="A51" s="2" t="s">
        <v>37</v>
      </c>
      <c r="B51" s="12">
        <v>3941.2561720983631</v>
      </c>
      <c r="C51" s="12">
        <v>4017</v>
      </c>
      <c r="D51" s="12">
        <v>75.743827901636905</v>
      </c>
      <c r="E51" s="12">
        <v>3721.6999514739191</v>
      </c>
      <c r="F51" s="12">
        <v>4160.8123927228071</v>
      </c>
      <c r="G51" s="12">
        <v>3160.6098898148889</v>
      </c>
      <c r="H51" s="12">
        <v>4721.9024543818377</v>
      </c>
      <c r="J51" s="12">
        <v>36</v>
      </c>
    </row>
    <row r="52" spans="1:10" x14ac:dyDescent="0.2">
      <c r="A52" s="2" t="s">
        <v>38</v>
      </c>
      <c r="B52" s="12">
        <v>4009.3261810542322</v>
      </c>
      <c r="C52" s="12">
        <v>3854</v>
      </c>
      <c r="D52" s="12">
        <v>-155.32618105423217</v>
      </c>
      <c r="E52" s="12">
        <v>3780.4579918181466</v>
      </c>
      <c r="F52" s="12">
        <v>4238.1943702903181</v>
      </c>
      <c r="G52" s="12">
        <v>3226.0099409108752</v>
      </c>
      <c r="H52" s="12">
        <v>4792.6424211975891</v>
      </c>
      <c r="J52" s="12">
        <v>37</v>
      </c>
    </row>
    <row r="53" spans="1:10" ht="13.5" thickBot="1" x14ac:dyDescent="0.25">
      <c r="A53" s="4" t="s">
        <v>39</v>
      </c>
      <c r="B53" s="12">
        <v>4077.3961900101012</v>
      </c>
      <c r="C53" s="12">
        <v>4936</v>
      </c>
      <c r="D53" s="12">
        <v>858.60380998989876</v>
      </c>
      <c r="E53" s="12">
        <v>3839.0645045158335</v>
      </c>
      <c r="F53" s="12">
        <v>4315.727875504369</v>
      </c>
      <c r="G53" s="12">
        <v>3291.262819430618</v>
      </c>
      <c r="H53" s="12">
        <v>4863.5295605895844</v>
      </c>
      <c r="J53" s="12">
        <v>38</v>
      </c>
    </row>
  </sheetData>
  <mergeCells count="18">
    <mergeCell ref="B3:I3"/>
    <mergeCell ref="L3:O3"/>
    <mergeCell ref="G14:H14"/>
    <mergeCell ref="J14:J15"/>
    <mergeCell ref="B4:C4"/>
    <mergeCell ref="D4:E4"/>
    <mergeCell ref="F4:G4"/>
    <mergeCell ref="H4:I4"/>
    <mergeCell ref="B5:C5"/>
    <mergeCell ref="D5:E5"/>
    <mergeCell ref="F5:G5"/>
    <mergeCell ref="H5:I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5:$B$45" display="Predictors"/>
    <hyperlink ref="F4" location="'MLR_Output'!$B$55:$B$55" display="Regress. Model"/>
    <hyperlink ref="H4" location="'MLR_Output'!$B$62:$B$62" display="Train. Score - Summary"/>
    <hyperlink ref="B5" location="'MLR_Output'!$B$68:$B$68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workbookViewId="0"/>
  </sheetViews>
  <sheetFormatPr defaultRowHeight="12.75" x14ac:dyDescent="0.2"/>
  <cols>
    <col min="12" max="12" width="12.7109375" bestFit="1" customWidth="1"/>
  </cols>
  <sheetData>
    <row r="1" spans="2:15" ht="18.75" x14ac:dyDescent="0.3">
      <c r="B1" s="14" t="s">
        <v>87</v>
      </c>
      <c r="N1" t="s">
        <v>91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6</v>
      </c>
      <c r="M5" s="12">
        <v>32</v>
      </c>
      <c r="N5" s="12">
        <v>96</v>
      </c>
      <c r="O5" s="12">
        <v>134</v>
      </c>
    </row>
    <row r="10" spans="2:15" x14ac:dyDescent="0.2">
      <c r="B10" s="13" t="s">
        <v>107</v>
      </c>
      <c r="C10" s="18" t="s">
        <v>108</v>
      </c>
      <c r="D10" s="19"/>
      <c r="E10" s="19"/>
      <c r="F10" s="20"/>
    </row>
    <row r="11" spans="2:15" x14ac:dyDescent="0.2">
      <c r="B11" s="13" t="s">
        <v>109</v>
      </c>
      <c r="C11" s="18" t="s">
        <v>46</v>
      </c>
      <c r="D11" s="19"/>
      <c r="E11" s="19"/>
      <c r="F11" s="20"/>
    </row>
    <row r="14" spans="2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</row>
    <row r="15" spans="2:15" x14ac:dyDescent="0.2"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</row>
    <row r="16" spans="2:15" x14ac:dyDescent="0.2">
      <c r="B16" s="12">
        <v>4145.4661989659708</v>
      </c>
      <c r="C16" s="12">
        <v>4895</v>
      </c>
      <c r="D16" s="12">
        <v>749.53380103402924</v>
      </c>
      <c r="E16" s="12">
        <v>3897.5368404505039</v>
      </c>
      <c r="F16" s="12">
        <v>4393.3955574814372</v>
      </c>
      <c r="G16" s="12">
        <v>3356.3701016229343</v>
      </c>
      <c r="H16" s="12">
        <v>4934.5622963090073</v>
      </c>
      <c r="J16" s="12">
        <v>39</v>
      </c>
    </row>
    <row r="17" spans="2:10" x14ac:dyDescent="0.2">
      <c r="B17" s="12">
        <v>4213.5362079218394</v>
      </c>
      <c r="C17" s="12">
        <v>4333</v>
      </c>
      <c r="D17" s="12">
        <v>119.46379207816062</v>
      </c>
      <c r="E17" s="12">
        <v>3955.889993988349</v>
      </c>
      <c r="F17" s="12">
        <v>4471.1824218553293</v>
      </c>
      <c r="G17" s="12">
        <v>3421.3334210153666</v>
      </c>
      <c r="H17" s="12">
        <v>5005.7389948283117</v>
      </c>
      <c r="J17" s="12">
        <v>40</v>
      </c>
    </row>
    <row r="18" spans="2:10" x14ac:dyDescent="0.2">
      <c r="B18" s="12">
        <v>4281.606216877708</v>
      </c>
      <c r="C18" s="12">
        <v>4194</v>
      </c>
      <c r="D18" s="12">
        <v>-87.606216877707993</v>
      </c>
      <c r="E18" s="12">
        <v>4014.1369540985033</v>
      </c>
      <c r="F18" s="12">
        <v>4549.0754796569126</v>
      </c>
      <c r="G18" s="12">
        <v>3486.1544643749107</v>
      </c>
      <c r="H18" s="12">
        <v>5077.0579693805048</v>
      </c>
      <c r="J18" s="12">
        <v>41</v>
      </c>
    </row>
    <row r="19" spans="2:10" x14ac:dyDescent="0.2">
      <c r="B19" s="12">
        <v>4349.6762258335766</v>
      </c>
      <c r="C19" s="12">
        <v>5253</v>
      </c>
      <c r="D19" s="12">
        <v>903.32377416642339</v>
      </c>
      <c r="E19" s="12">
        <v>4072.2890023605783</v>
      </c>
      <c r="F19" s="12">
        <v>4627.0634493065754</v>
      </c>
      <c r="G19" s="12">
        <v>3550.8349676513399</v>
      </c>
      <c r="H19" s="12">
        <v>5148.5174840158134</v>
      </c>
      <c r="J19" s="12">
        <v>42</v>
      </c>
    </row>
  </sheetData>
  <mergeCells count="18">
    <mergeCell ref="B3:I3"/>
    <mergeCell ref="L3:O3"/>
    <mergeCell ref="G14:H14"/>
    <mergeCell ref="J14:J15"/>
    <mergeCell ref="B4:C4"/>
    <mergeCell ref="D4:E4"/>
    <mergeCell ref="F4:G4"/>
    <mergeCell ref="H4:I4"/>
    <mergeCell ref="B5:C5"/>
    <mergeCell ref="D5:E5"/>
    <mergeCell ref="F5:G5"/>
    <mergeCell ref="H5:I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5:$B$45" display="Predictors"/>
    <hyperlink ref="F4" location="'MLR_Output'!$B$55:$B$55" display="Regress. Model"/>
    <hyperlink ref="H4" location="'MLR_Output'!$B$62:$B$62" display="Train. Score - Summary"/>
    <hyperlink ref="B5" location="'MLR_Output'!$B$68:$B$68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3" x14ac:dyDescent="0.2">
      <c r="M1" t="s">
        <v>91</v>
      </c>
    </row>
    <row r="2" spans="1:13" x14ac:dyDescent="0.2">
      <c r="A2" s="13" t="s">
        <v>78</v>
      </c>
      <c r="B2" s="12" t="s">
        <v>92</v>
      </c>
    </row>
    <row r="3" spans="1:13" x14ac:dyDescent="0.2">
      <c r="A3" s="13" t="s">
        <v>64</v>
      </c>
      <c r="B3" s="12" t="b">
        <v>1</v>
      </c>
    </row>
    <row r="4" spans="1:13" x14ac:dyDescent="0.2">
      <c r="A4" s="13" t="s">
        <v>93</v>
      </c>
      <c r="B4" s="12">
        <v>1</v>
      </c>
    </row>
    <row r="5" spans="1:13" x14ac:dyDescent="0.2">
      <c r="A5" s="13" t="s">
        <v>74</v>
      </c>
      <c r="B5" s="12" t="s">
        <v>94</v>
      </c>
      <c r="D5" s="12"/>
      <c r="E5" s="12" t="s">
        <v>44</v>
      </c>
      <c r="F5" s="12" t="s">
        <v>1</v>
      </c>
    </row>
    <row r="6" spans="1:13" x14ac:dyDescent="0.2">
      <c r="A6" s="13" t="s">
        <v>95</v>
      </c>
      <c r="B6" s="12" t="s">
        <v>96</v>
      </c>
      <c r="D6" s="12"/>
      <c r="E6" s="12">
        <v>3</v>
      </c>
      <c r="F6" s="12">
        <v>1</v>
      </c>
    </row>
    <row r="7" spans="1:13" x14ac:dyDescent="0.2">
      <c r="A7" s="13" t="s">
        <v>97</v>
      </c>
      <c r="B7" s="12" t="s">
        <v>98</v>
      </c>
      <c r="D7" s="12"/>
      <c r="E7" s="12" t="s">
        <v>75</v>
      </c>
      <c r="F7" s="12" t="s">
        <v>76</v>
      </c>
    </row>
    <row r="8" spans="1:13" x14ac:dyDescent="0.2">
      <c r="A8" s="13" t="s">
        <v>73</v>
      </c>
      <c r="B8" s="12" t="s">
        <v>99</v>
      </c>
      <c r="D8" s="12"/>
      <c r="E8" s="12" t="s">
        <v>100</v>
      </c>
      <c r="F8" s="12"/>
    </row>
    <row r="9" spans="1:13" x14ac:dyDescent="0.2">
      <c r="A9" s="13" t="s">
        <v>101</v>
      </c>
      <c r="B9" s="12" t="s">
        <v>102</v>
      </c>
      <c r="D9" s="12"/>
      <c r="E9" s="12" t="s">
        <v>44</v>
      </c>
      <c r="F9" s="12"/>
    </row>
    <row r="10" spans="1:13" x14ac:dyDescent="0.2">
      <c r="D10" s="12">
        <v>1490.7358496870793</v>
      </c>
      <c r="E10" s="12">
        <v>68.070008955869</v>
      </c>
      <c r="F10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2.75" x14ac:dyDescent="0.2"/>
  <sheetData>
    <row r="1" spans="1:8" x14ac:dyDescent="0.2">
      <c r="D1" t="s">
        <v>82</v>
      </c>
      <c r="E1" t="s">
        <v>80</v>
      </c>
      <c r="F1" t="s">
        <v>81</v>
      </c>
      <c r="H1" t="s">
        <v>79</v>
      </c>
    </row>
    <row r="2" spans="1:8" x14ac:dyDescent="0.2">
      <c r="A2">
        <v>-600</v>
      </c>
      <c r="B2">
        <v>0</v>
      </c>
      <c r="D2">
        <v>176.02117920000001</v>
      </c>
      <c r="E2">
        <v>-800</v>
      </c>
      <c r="F2">
        <v>-600</v>
      </c>
      <c r="H2" s="9">
        <v>176.02117920000001</v>
      </c>
    </row>
    <row r="3" spans="1:8" x14ac:dyDescent="0.2">
      <c r="A3">
        <v>-400</v>
      </c>
      <c r="B3">
        <v>6</v>
      </c>
      <c r="D3">
        <v>618.08508300999995</v>
      </c>
      <c r="E3">
        <v>-600</v>
      </c>
      <c r="F3">
        <v>-400</v>
      </c>
      <c r="H3" s="7">
        <v>618.08508300999995</v>
      </c>
    </row>
    <row r="4" spans="1:8" x14ac:dyDescent="0.2">
      <c r="A4">
        <v>-200</v>
      </c>
      <c r="B4">
        <v>8</v>
      </c>
      <c r="D4">
        <v>838.85906981999995</v>
      </c>
      <c r="E4">
        <v>-400</v>
      </c>
      <c r="F4">
        <v>-200</v>
      </c>
      <c r="H4" s="7">
        <v>838.85906981999995</v>
      </c>
    </row>
    <row r="5" spans="1:8" x14ac:dyDescent="0.2">
      <c r="A5">
        <v>0</v>
      </c>
      <c r="B5">
        <v>5</v>
      </c>
      <c r="D5">
        <v>391.94702147999999</v>
      </c>
      <c r="E5">
        <v>-200</v>
      </c>
      <c r="F5">
        <v>0</v>
      </c>
      <c r="H5" s="7">
        <v>391.94702147999999</v>
      </c>
    </row>
    <row r="6" spans="1:8" x14ac:dyDescent="0.2">
      <c r="A6">
        <v>200</v>
      </c>
      <c r="B6">
        <v>10</v>
      </c>
      <c r="D6">
        <v>-283.26690674000002</v>
      </c>
      <c r="E6">
        <v>0</v>
      </c>
      <c r="F6">
        <v>200</v>
      </c>
      <c r="H6" s="7">
        <v>-283.26690674000002</v>
      </c>
    </row>
    <row r="7" spans="1:8" x14ac:dyDescent="0.2">
      <c r="A7">
        <v>400</v>
      </c>
      <c r="B7">
        <v>4</v>
      </c>
      <c r="D7">
        <v>205.25622559000001</v>
      </c>
      <c r="E7">
        <v>200</v>
      </c>
      <c r="F7">
        <v>400</v>
      </c>
      <c r="H7" s="7">
        <v>205.25622559000001</v>
      </c>
    </row>
    <row r="8" spans="1:8" x14ac:dyDescent="0.2">
      <c r="A8">
        <v>600</v>
      </c>
      <c r="B8">
        <v>2</v>
      </c>
      <c r="D8">
        <v>47.137146000000001</v>
      </c>
      <c r="E8">
        <v>400</v>
      </c>
      <c r="F8">
        <v>600</v>
      </c>
      <c r="H8" s="7">
        <v>47.137146000000001</v>
      </c>
    </row>
    <row r="9" spans="1:8" x14ac:dyDescent="0.2">
      <c r="A9">
        <v>800</v>
      </c>
      <c r="B9">
        <v>1</v>
      </c>
      <c r="D9">
        <v>-43.5489502</v>
      </c>
      <c r="E9">
        <v>600</v>
      </c>
      <c r="F9">
        <v>800</v>
      </c>
      <c r="H9" s="7">
        <v>-43.5489502</v>
      </c>
    </row>
    <row r="10" spans="1:8" x14ac:dyDescent="0.2">
      <c r="A10">
        <v>1000</v>
      </c>
      <c r="B10">
        <v>2</v>
      </c>
      <c r="D10">
        <v>-234.31585693</v>
      </c>
      <c r="E10">
        <v>800</v>
      </c>
      <c r="F10">
        <v>1000</v>
      </c>
      <c r="H10" s="7">
        <v>-234.31585693</v>
      </c>
    </row>
    <row r="11" spans="1:8" x14ac:dyDescent="0.2">
      <c r="D11">
        <v>142.19616698999999</v>
      </c>
      <c r="H11" s="7">
        <v>142.19616698999999</v>
      </c>
    </row>
    <row r="12" spans="1:8" x14ac:dyDescent="0.2">
      <c r="D12">
        <v>-111.18585204999999</v>
      </c>
      <c r="H12" s="7">
        <v>-111.18585204999999</v>
      </c>
    </row>
    <row r="13" spans="1:8" x14ac:dyDescent="0.2">
      <c r="D13">
        <v>-280.74694823999999</v>
      </c>
      <c r="H13" s="7">
        <v>-280.74694823999999</v>
      </c>
    </row>
    <row r="14" spans="1:8" x14ac:dyDescent="0.2">
      <c r="D14">
        <v>-465.04193114999998</v>
      </c>
      <c r="H14" s="7">
        <v>-465.04193114999998</v>
      </c>
    </row>
    <row r="15" spans="1:8" x14ac:dyDescent="0.2">
      <c r="D15">
        <v>-112.55090332</v>
      </c>
      <c r="H15" s="7">
        <v>-112.55090332</v>
      </c>
    </row>
    <row r="16" spans="1:8" x14ac:dyDescent="0.2">
      <c r="D16">
        <v>-305.23590087999997</v>
      </c>
      <c r="H16" s="7">
        <v>-305.23590087999997</v>
      </c>
    </row>
    <row r="17" spans="4:8" x14ac:dyDescent="0.2">
      <c r="D17">
        <v>-405.88793944999998</v>
      </c>
      <c r="H17" s="7">
        <v>-405.88793944999998</v>
      </c>
    </row>
    <row r="18" spans="4:8" x14ac:dyDescent="0.2">
      <c r="D18">
        <v>-499.64788818</v>
      </c>
      <c r="H18" s="7">
        <v>-499.64788818</v>
      </c>
    </row>
    <row r="19" spans="4:8" x14ac:dyDescent="0.2">
      <c r="D19">
        <v>23.312133790000001</v>
      </c>
      <c r="H19" s="7">
        <v>23.312133790000001</v>
      </c>
    </row>
    <row r="20" spans="4:8" x14ac:dyDescent="0.2">
      <c r="D20">
        <v>8.6879272499999995</v>
      </c>
      <c r="H20" s="7">
        <v>8.6879272499999995</v>
      </c>
    </row>
    <row r="21" spans="4:8" x14ac:dyDescent="0.2">
      <c r="D21">
        <v>-296.12597656000003</v>
      </c>
      <c r="H21" s="7">
        <v>-296.12597656000003</v>
      </c>
    </row>
    <row r="22" spans="4:8" x14ac:dyDescent="0.2">
      <c r="D22">
        <v>-439.23211670000001</v>
      </c>
      <c r="H22" s="7">
        <v>-439.23211670000001</v>
      </c>
    </row>
    <row r="23" spans="4:8" x14ac:dyDescent="0.2">
      <c r="D23">
        <v>51.246948240000002</v>
      </c>
      <c r="H23" s="7">
        <v>51.246948240000002</v>
      </c>
    </row>
    <row r="24" spans="4:8" x14ac:dyDescent="0.2">
      <c r="D24">
        <v>115.7699585</v>
      </c>
      <c r="H24" s="7">
        <v>115.7699585</v>
      </c>
    </row>
    <row r="25" spans="4:8" x14ac:dyDescent="0.2">
      <c r="D25">
        <v>-245.41503906</v>
      </c>
      <c r="H25" s="7">
        <v>-245.41503906</v>
      </c>
    </row>
    <row r="26" spans="4:8" x14ac:dyDescent="0.2">
      <c r="D26">
        <v>-420.48602295000001</v>
      </c>
      <c r="H26" s="7">
        <v>-420.48602295000001</v>
      </c>
    </row>
    <row r="27" spans="4:8" x14ac:dyDescent="0.2">
      <c r="D27">
        <v>289.44396972999999</v>
      </c>
      <c r="H27" s="7">
        <v>289.44396972999999</v>
      </c>
    </row>
    <row r="28" spans="4:8" x14ac:dyDescent="0.2">
      <c r="D28">
        <v>179.37396240000001</v>
      </c>
      <c r="H28" s="7">
        <v>179.37396240000001</v>
      </c>
    </row>
    <row r="29" spans="4:8" x14ac:dyDescent="0.2">
      <c r="D29">
        <v>-152.8359375</v>
      </c>
      <c r="H29" s="7">
        <v>-152.8359375</v>
      </c>
    </row>
    <row r="30" spans="4:8" x14ac:dyDescent="0.2">
      <c r="D30">
        <v>-408.76605224999997</v>
      </c>
      <c r="H30" s="7">
        <v>-408.76605224999997</v>
      </c>
    </row>
    <row r="31" spans="4:8" x14ac:dyDescent="0.2">
      <c r="D31">
        <v>366.16394043000003</v>
      </c>
      <c r="H31" s="7">
        <v>366.16394043000003</v>
      </c>
    </row>
    <row r="32" spans="4:8" x14ac:dyDescent="0.2">
      <c r="D32">
        <v>28.093933109999998</v>
      </c>
      <c r="H32" s="7">
        <v>28.093933109999998</v>
      </c>
    </row>
    <row r="33" spans="4:8" x14ac:dyDescent="0.2">
      <c r="D33">
        <v>-295.97607421999999</v>
      </c>
      <c r="H33" s="7">
        <v>-295.97607421999999</v>
      </c>
    </row>
    <row r="34" spans="4:8" x14ac:dyDescent="0.2">
      <c r="D34">
        <v>-385.04608153999999</v>
      </c>
      <c r="H34" s="7">
        <v>-385.04608153999999</v>
      </c>
    </row>
    <row r="35" spans="4:8" x14ac:dyDescent="0.2">
      <c r="D35">
        <v>536.88391113</v>
      </c>
      <c r="H35" s="7">
        <v>536.88391113</v>
      </c>
    </row>
    <row r="36" spans="4:8" x14ac:dyDescent="0.2">
      <c r="D36">
        <v>587.81390381000006</v>
      </c>
      <c r="H36" s="7">
        <v>587.81390381000006</v>
      </c>
    </row>
    <row r="37" spans="4:8" x14ac:dyDescent="0.2">
      <c r="D37">
        <v>75.743896480000004</v>
      </c>
      <c r="H37" s="7">
        <v>75.743896480000004</v>
      </c>
    </row>
    <row r="38" spans="4:8" x14ac:dyDescent="0.2">
      <c r="D38">
        <v>-155.32611084000001</v>
      </c>
      <c r="H38" s="7">
        <v>-155.32611084000001</v>
      </c>
    </row>
    <row r="39" spans="4:8" x14ac:dyDescent="0.2">
      <c r="D39">
        <v>858.60388183999999</v>
      </c>
      <c r="H39" s="8">
        <v>858.60388183999999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showGridLines="0" workbookViewId="0">
      <selection activeCell="B20" sqref="B20:J21"/>
    </sheetView>
  </sheetViews>
  <sheetFormatPr defaultRowHeight="12.75" x14ac:dyDescent="0.2"/>
  <cols>
    <col min="10" max="10" width="12.140625" bestFit="1" customWidth="1"/>
  </cols>
  <sheetData>
    <row r="2" spans="1:14" ht="18.75" x14ac:dyDescent="0.3">
      <c r="B2" s="14" t="s">
        <v>158</v>
      </c>
      <c r="N2" t="s">
        <v>159</v>
      </c>
    </row>
    <row r="4" spans="1:14" ht="15.75" x14ac:dyDescent="0.25">
      <c r="B4" s="27" t="s">
        <v>51</v>
      </c>
      <c r="C4" s="28"/>
      <c r="D4" s="28"/>
      <c r="E4" s="29"/>
      <c r="J4" s="27" t="s">
        <v>103</v>
      </c>
      <c r="K4" s="28"/>
      <c r="L4" s="29"/>
    </row>
    <row r="5" spans="1:14" x14ac:dyDescent="0.2">
      <c r="B5" s="30" t="s">
        <v>53</v>
      </c>
      <c r="C5" s="20"/>
      <c r="D5" s="30" t="s">
        <v>46</v>
      </c>
      <c r="E5" s="20"/>
      <c r="J5" s="17" t="s">
        <v>160</v>
      </c>
      <c r="K5" s="17" t="s">
        <v>106</v>
      </c>
      <c r="L5" s="17" t="s">
        <v>71</v>
      </c>
    </row>
    <row r="6" spans="1:14" x14ac:dyDescent="0.2">
      <c r="J6" s="12">
        <v>2</v>
      </c>
      <c r="K6" s="12">
        <v>1</v>
      </c>
      <c r="L6" s="12">
        <v>3</v>
      </c>
    </row>
    <row r="8" spans="1:14" ht="18.75" x14ac:dyDescent="0.3">
      <c r="A8" s="31" t="s">
        <v>53</v>
      </c>
    </row>
    <row r="10" spans="1:14" ht="15.75" x14ac:dyDescent="0.25">
      <c r="B10" s="27" t="s">
        <v>46</v>
      </c>
      <c r="C10" s="28"/>
      <c r="D10" s="28"/>
      <c r="E10" s="28"/>
      <c r="F10" s="28"/>
      <c r="G10" s="29"/>
    </row>
    <row r="11" spans="1:14" x14ac:dyDescent="0.2">
      <c r="B11" s="35" t="s">
        <v>107</v>
      </c>
      <c r="C11" s="36"/>
      <c r="D11" s="37"/>
      <c r="E11" s="18" t="s">
        <v>108</v>
      </c>
      <c r="F11" s="19"/>
      <c r="G11" s="20"/>
    </row>
    <row r="12" spans="1:14" x14ac:dyDescent="0.2">
      <c r="B12" s="35" t="s">
        <v>109</v>
      </c>
      <c r="C12" s="36"/>
      <c r="D12" s="37"/>
      <c r="E12" s="18" t="s">
        <v>46</v>
      </c>
      <c r="F12" s="19"/>
      <c r="G12" s="20"/>
    </row>
    <row r="13" spans="1:14" x14ac:dyDescent="0.2">
      <c r="B13" s="35" t="s">
        <v>161</v>
      </c>
      <c r="C13" s="36"/>
      <c r="D13" s="37"/>
      <c r="E13" s="18" t="s">
        <v>162</v>
      </c>
      <c r="F13" s="19"/>
      <c r="G13" s="20"/>
    </row>
    <row r="14" spans="1:14" x14ac:dyDescent="0.2">
      <c r="B14" s="35" t="s">
        <v>163</v>
      </c>
      <c r="C14" s="36"/>
      <c r="D14" s="37"/>
      <c r="E14" s="38">
        <v>42</v>
      </c>
      <c r="F14" s="39"/>
      <c r="G14" s="40"/>
    </row>
    <row r="15" spans="1:14" x14ac:dyDescent="0.2">
      <c r="B15" s="35" t="s">
        <v>164</v>
      </c>
      <c r="C15" s="36"/>
      <c r="D15" s="37"/>
      <c r="E15" s="18" t="s">
        <v>47</v>
      </c>
      <c r="F15" s="19"/>
      <c r="G15" s="20"/>
    </row>
    <row r="16" spans="1:14" x14ac:dyDescent="0.2">
      <c r="B16" s="35" t="s">
        <v>74</v>
      </c>
      <c r="C16" s="36"/>
      <c r="D16" s="37"/>
      <c r="E16" s="18" t="s">
        <v>45</v>
      </c>
      <c r="F16" s="19"/>
      <c r="G16" s="20"/>
    </row>
    <row r="18" spans="1:10" ht="18.75" x14ac:dyDescent="0.3">
      <c r="A18" s="31" t="s">
        <v>46</v>
      </c>
    </row>
    <row r="20" spans="1:10" x14ac:dyDescent="0.2">
      <c r="B20" s="17" t="s">
        <v>0</v>
      </c>
      <c r="C20" s="17" t="s">
        <v>1</v>
      </c>
      <c r="D20" s="17" t="s">
        <v>88</v>
      </c>
      <c r="E20" s="17" t="s">
        <v>44</v>
      </c>
      <c r="F20" s="17" t="s">
        <v>89</v>
      </c>
      <c r="G20" s="17" t="s">
        <v>165</v>
      </c>
      <c r="H20" s="17" t="s">
        <v>48</v>
      </c>
      <c r="I20" s="17" t="s">
        <v>49</v>
      </c>
      <c r="J20" s="17" t="s">
        <v>50</v>
      </c>
    </row>
    <row r="21" spans="1:10" x14ac:dyDescent="0.2">
      <c r="B21" s="12" t="s">
        <v>2</v>
      </c>
      <c r="C21" s="12">
        <v>1734.8269996643101</v>
      </c>
      <c r="D21" s="12">
        <v>7.4586629754003404</v>
      </c>
      <c r="E21" s="12">
        <v>1</v>
      </c>
      <c r="F21" s="12" t="s">
        <v>44</v>
      </c>
      <c r="G21" s="12">
        <v>1</v>
      </c>
      <c r="H21" s="12">
        <v>0</v>
      </c>
      <c r="I21" s="12">
        <v>0</v>
      </c>
      <c r="J21" s="12">
        <v>0</v>
      </c>
    </row>
    <row r="22" spans="1:10" x14ac:dyDescent="0.2">
      <c r="B22" s="12" t="s">
        <v>3</v>
      </c>
      <c r="C22" s="12">
        <v>2244.9609985351599</v>
      </c>
      <c r="D22" s="12">
        <v>7.71644342743532</v>
      </c>
      <c r="E22" s="12">
        <v>2</v>
      </c>
      <c r="F22" s="12" t="s">
        <v>44</v>
      </c>
      <c r="G22" s="12">
        <v>0</v>
      </c>
      <c r="H22" s="12">
        <v>1</v>
      </c>
      <c r="I22" s="12">
        <v>0</v>
      </c>
      <c r="J22" s="12">
        <v>0</v>
      </c>
    </row>
    <row r="23" spans="1:10" x14ac:dyDescent="0.2">
      <c r="B23" s="12" t="s">
        <v>4</v>
      </c>
      <c r="C23" s="12">
        <v>2533.8049926757799</v>
      </c>
      <c r="D23" s="12">
        <v>7.8374774015961099</v>
      </c>
      <c r="E23" s="12">
        <v>3</v>
      </c>
      <c r="F23" s="12" t="s">
        <v>44</v>
      </c>
      <c r="G23" s="12">
        <v>0</v>
      </c>
      <c r="H23" s="12">
        <v>0</v>
      </c>
      <c r="I23" s="12">
        <v>1</v>
      </c>
      <c r="J23" s="12">
        <v>0</v>
      </c>
    </row>
    <row r="24" spans="1:10" x14ac:dyDescent="0.2">
      <c r="B24" s="12" t="s">
        <v>5</v>
      </c>
      <c r="C24" s="12">
        <v>2154.9629974365198</v>
      </c>
      <c r="D24" s="12">
        <v>7.6755288318273296</v>
      </c>
      <c r="E24" s="12">
        <v>4</v>
      </c>
      <c r="F24" s="12" t="s">
        <v>44</v>
      </c>
      <c r="G24" s="12">
        <v>0</v>
      </c>
      <c r="H24" s="12">
        <v>0</v>
      </c>
      <c r="I24" s="12">
        <v>0</v>
      </c>
      <c r="J24" s="12">
        <v>1</v>
      </c>
    </row>
    <row r="25" spans="1:10" x14ac:dyDescent="0.2">
      <c r="B25" s="12" t="s">
        <v>6</v>
      </c>
      <c r="C25" s="12">
        <v>1547.8189964294399</v>
      </c>
      <c r="D25" s="12">
        <v>7.3446021199419702</v>
      </c>
      <c r="E25" s="12">
        <v>5</v>
      </c>
      <c r="F25" s="12" t="s">
        <v>44</v>
      </c>
      <c r="G25" s="12">
        <v>1</v>
      </c>
      <c r="H25" s="12">
        <v>0</v>
      </c>
      <c r="I25" s="12">
        <v>0</v>
      </c>
      <c r="J25" s="12">
        <v>0</v>
      </c>
    </row>
    <row r="26" spans="1:10" x14ac:dyDescent="0.2">
      <c r="B26" s="12" t="s">
        <v>7</v>
      </c>
      <c r="C26" s="12">
        <v>2104.4119949340802</v>
      </c>
      <c r="D26" s="12">
        <v>7.65179136977107</v>
      </c>
      <c r="E26" s="12">
        <v>6</v>
      </c>
      <c r="F26" s="12" t="s">
        <v>44</v>
      </c>
      <c r="G26" s="12">
        <v>0</v>
      </c>
      <c r="H26" s="12">
        <v>1</v>
      </c>
      <c r="I26" s="12">
        <v>0</v>
      </c>
      <c r="J26" s="12">
        <v>0</v>
      </c>
    </row>
    <row r="27" spans="1:10" x14ac:dyDescent="0.2">
      <c r="B27" s="12" t="s">
        <v>8</v>
      </c>
      <c r="C27" s="12">
        <v>2014.3629989624001</v>
      </c>
      <c r="D27" s="12">
        <v>7.6080582948541098</v>
      </c>
      <c r="E27" s="12">
        <v>7</v>
      </c>
      <c r="F27" s="12" t="s">
        <v>44</v>
      </c>
      <c r="G27" s="12">
        <v>0</v>
      </c>
      <c r="H27" s="12">
        <v>0</v>
      </c>
      <c r="I27" s="12">
        <v>1</v>
      </c>
      <c r="J27" s="12">
        <v>0</v>
      </c>
    </row>
    <row r="28" spans="1:10" x14ac:dyDescent="0.2">
      <c r="B28" s="12" t="s">
        <v>9</v>
      </c>
      <c r="C28" s="12">
        <v>1991.7469978332499</v>
      </c>
      <c r="D28" s="12">
        <v>7.5967674209583498</v>
      </c>
      <c r="E28" s="12">
        <v>8</v>
      </c>
      <c r="F28" s="12" t="s">
        <v>44</v>
      </c>
      <c r="G28" s="12">
        <v>0</v>
      </c>
      <c r="H28" s="12">
        <v>0</v>
      </c>
      <c r="I28" s="12">
        <v>0</v>
      </c>
      <c r="J28" s="12">
        <v>1</v>
      </c>
    </row>
    <row r="29" spans="1:10" x14ac:dyDescent="0.2">
      <c r="B29" s="12" t="s">
        <v>10</v>
      </c>
      <c r="C29" s="12">
        <v>1869.0499992370601</v>
      </c>
      <c r="D29" s="12">
        <v>7.5331855589634698</v>
      </c>
      <c r="E29" s="12">
        <v>9</v>
      </c>
      <c r="F29" s="12" t="s">
        <v>44</v>
      </c>
      <c r="G29" s="12">
        <v>1</v>
      </c>
      <c r="H29" s="12">
        <v>0</v>
      </c>
      <c r="I29" s="12">
        <v>0</v>
      </c>
      <c r="J29" s="12">
        <v>0</v>
      </c>
    </row>
    <row r="30" spans="1:10" x14ac:dyDescent="0.2">
      <c r="B30" s="12" t="s">
        <v>11</v>
      </c>
      <c r="C30" s="12">
        <v>2313.6319961547902</v>
      </c>
      <c r="D30" s="12">
        <v>7.7465738614654596</v>
      </c>
      <c r="E30" s="12">
        <v>10</v>
      </c>
      <c r="F30" s="12" t="s">
        <v>44</v>
      </c>
      <c r="G30" s="12">
        <v>0</v>
      </c>
      <c r="H30" s="12">
        <v>1</v>
      </c>
      <c r="I30" s="12">
        <v>0</v>
      </c>
      <c r="J30" s="12">
        <v>0</v>
      </c>
    </row>
    <row r="31" spans="1:10" x14ac:dyDescent="0.2">
      <c r="B31" s="12" t="s">
        <v>12</v>
      </c>
      <c r="C31" s="12">
        <v>2128.3199996948201</v>
      </c>
      <c r="D31" s="12">
        <v>7.66308821495267</v>
      </c>
      <c r="E31" s="12">
        <v>11</v>
      </c>
      <c r="F31" s="12" t="s">
        <v>44</v>
      </c>
      <c r="G31" s="12">
        <v>0</v>
      </c>
      <c r="H31" s="12">
        <v>0</v>
      </c>
      <c r="I31" s="12">
        <v>1</v>
      </c>
      <c r="J31" s="12">
        <v>0</v>
      </c>
    </row>
    <row r="32" spans="1:10" x14ac:dyDescent="0.2">
      <c r="B32" s="12" t="s">
        <v>13</v>
      </c>
      <c r="C32" s="12">
        <v>2026.82899856567</v>
      </c>
      <c r="D32" s="12">
        <v>7.6142277810609196</v>
      </c>
      <c r="E32" s="12">
        <v>12</v>
      </c>
      <c r="F32" s="12" t="s">
        <v>44</v>
      </c>
      <c r="G32" s="12">
        <v>0</v>
      </c>
      <c r="H32" s="12">
        <v>0</v>
      </c>
      <c r="I32" s="12">
        <v>0</v>
      </c>
      <c r="J32" s="12">
        <v>1</v>
      </c>
    </row>
    <row r="33" spans="2:10" x14ac:dyDescent="0.2">
      <c r="B33" s="12" t="s">
        <v>14</v>
      </c>
      <c r="C33" s="12">
        <v>1910.60399627686</v>
      </c>
      <c r="D33" s="12">
        <v>7.5551746994682096</v>
      </c>
      <c r="E33" s="12">
        <v>13</v>
      </c>
      <c r="F33" s="12" t="s">
        <v>44</v>
      </c>
      <c r="G33" s="12">
        <v>1</v>
      </c>
      <c r="H33" s="12">
        <v>0</v>
      </c>
      <c r="I33" s="12">
        <v>0</v>
      </c>
      <c r="J33" s="12">
        <v>0</v>
      </c>
    </row>
    <row r="34" spans="2:10" x14ac:dyDescent="0.2">
      <c r="B34" s="12" t="s">
        <v>15</v>
      </c>
      <c r="C34" s="12">
        <v>2331.1649932861301</v>
      </c>
      <c r="D34" s="12">
        <v>7.7541234187213499</v>
      </c>
      <c r="E34" s="12">
        <v>14</v>
      </c>
      <c r="F34" s="12" t="s">
        <v>44</v>
      </c>
      <c r="G34" s="12">
        <v>0</v>
      </c>
      <c r="H34" s="12">
        <v>1</v>
      </c>
      <c r="I34" s="12">
        <v>0</v>
      </c>
      <c r="J34" s="12">
        <v>0</v>
      </c>
    </row>
    <row r="35" spans="2:10" x14ac:dyDescent="0.2">
      <c r="B35" s="12" t="s">
        <v>16</v>
      </c>
      <c r="C35" s="12">
        <v>2206.5499954223601</v>
      </c>
      <c r="D35" s="12">
        <v>7.6991854867000704</v>
      </c>
      <c r="E35" s="12">
        <v>15</v>
      </c>
      <c r="F35" s="12" t="s">
        <v>44</v>
      </c>
      <c r="G35" s="12">
        <v>0</v>
      </c>
      <c r="H35" s="12">
        <v>0</v>
      </c>
      <c r="I35" s="12">
        <v>1</v>
      </c>
      <c r="J35" s="12">
        <v>0</v>
      </c>
    </row>
    <row r="36" spans="2:10" x14ac:dyDescent="0.2">
      <c r="B36" s="12" t="s">
        <v>17</v>
      </c>
      <c r="C36" s="12">
        <v>2173.96799468994</v>
      </c>
      <c r="D36" s="12">
        <v>7.6843093457190301</v>
      </c>
      <c r="E36" s="12">
        <v>16</v>
      </c>
      <c r="F36" s="12" t="s">
        <v>44</v>
      </c>
      <c r="G36" s="12">
        <v>0</v>
      </c>
      <c r="H36" s="12">
        <v>0</v>
      </c>
      <c r="I36" s="12">
        <v>0</v>
      </c>
      <c r="J36" s="12">
        <v>1</v>
      </c>
    </row>
    <row r="37" spans="2:10" x14ac:dyDescent="0.2">
      <c r="B37" s="12" t="s">
        <v>18</v>
      </c>
      <c r="C37" s="12">
        <v>2148.2779998779301</v>
      </c>
      <c r="D37" s="12">
        <v>7.6724218699163398</v>
      </c>
      <c r="E37" s="12">
        <v>17</v>
      </c>
      <c r="F37" s="12" t="s">
        <v>44</v>
      </c>
      <c r="G37" s="12">
        <v>1</v>
      </c>
      <c r="H37" s="12">
        <v>0</v>
      </c>
      <c r="I37" s="12">
        <v>0</v>
      </c>
      <c r="J37" s="12">
        <v>0</v>
      </c>
    </row>
    <row r="38" spans="2:10" x14ac:dyDescent="0.2">
      <c r="B38" s="12" t="s">
        <v>19</v>
      </c>
      <c r="C38" s="12">
        <v>2739.3079986572302</v>
      </c>
      <c r="D38" s="12">
        <v>7.9154606122500804</v>
      </c>
      <c r="E38" s="12">
        <v>18</v>
      </c>
      <c r="F38" s="12" t="s">
        <v>44</v>
      </c>
      <c r="G38" s="12">
        <v>0</v>
      </c>
      <c r="H38" s="12">
        <v>1</v>
      </c>
      <c r="I38" s="12">
        <v>0</v>
      </c>
      <c r="J38" s="12">
        <v>0</v>
      </c>
    </row>
    <row r="39" spans="2:10" x14ac:dyDescent="0.2">
      <c r="B39" s="12" t="s">
        <v>20</v>
      </c>
      <c r="C39" s="12">
        <v>2792.7539978027298</v>
      </c>
      <c r="D39" s="12">
        <v>7.9347834839431703</v>
      </c>
      <c r="E39" s="12">
        <v>19</v>
      </c>
      <c r="F39" s="12" t="s">
        <v>44</v>
      </c>
      <c r="G39" s="12">
        <v>0</v>
      </c>
      <c r="H39" s="12">
        <v>0</v>
      </c>
      <c r="I39" s="12">
        <v>1</v>
      </c>
      <c r="J39" s="12">
        <v>0</v>
      </c>
    </row>
    <row r="40" spans="2:10" x14ac:dyDescent="0.2">
      <c r="B40" s="12" t="s">
        <v>21</v>
      </c>
      <c r="C40" s="12">
        <v>2556.00999450684</v>
      </c>
      <c r="D40" s="12">
        <v>7.8462027257037201</v>
      </c>
      <c r="E40" s="12">
        <v>20</v>
      </c>
      <c r="F40" s="12" t="s">
        <v>44</v>
      </c>
      <c r="G40" s="12">
        <v>0</v>
      </c>
      <c r="H40" s="12">
        <v>0</v>
      </c>
      <c r="I40" s="12">
        <v>0</v>
      </c>
      <c r="J40" s="12">
        <v>1</v>
      </c>
    </row>
    <row r="41" spans="2:10" x14ac:dyDescent="0.2">
      <c r="B41" s="12" t="s">
        <v>22</v>
      </c>
      <c r="C41" s="12">
        <v>2480.9739990234398</v>
      </c>
      <c r="D41" s="12">
        <v>7.8164065035979604</v>
      </c>
      <c r="E41" s="12">
        <v>21</v>
      </c>
      <c r="F41" s="12" t="s">
        <v>44</v>
      </c>
      <c r="G41" s="12">
        <v>1</v>
      </c>
      <c r="H41" s="12">
        <v>0</v>
      </c>
      <c r="I41" s="12">
        <v>0</v>
      </c>
      <c r="J41" s="12">
        <v>0</v>
      </c>
    </row>
    <row r="42" spans="2:10" x14ac:dyDescent="0.2">
      <c r="B42" s="12" t="s">
        <v>23</v>
      </c>
      <c r="C42" s="12">
        <v>3039.5229949951199</v>
      </c>
      <c r="D42" s="12">
        <v>8.0194558725475993</v>
      </c>
      <c r="E42" s="12">
        <v>22</v>
      </c>
      <c r="F42" s="12" t="s">
        <v>44</v>
      </c>
      <c r="G42" s="12">
        <v>0</v>
      </c>
      <c r="H42" s="12">
        <v>1</v>
      </c>
      <c r="I42" s="12">
        <v>0</v>
      </c>
      <c r="J42" s="12">
        <v>0</v>
      </c>
    </row>
    <row r="43" spans="2:10" x14ac:dyDescent="0.2">
      <c r="B43" s="12" t="s">
        <v>24</v>
      </c>
      <c r="C43" s="12">
        <v>3172.1159973144499</v>
      </c>
      <c r="D43" s="12">
        <v>8.0621541512268493</v>
      </c>
      <c r="E43" s="12">
        <v>23</v>
      </c>
      <c r="F43" s="12" t="s">
        <v>44</v>
      </c>
      <c r="G43" s="12">
        <v>0</v>
      </c>
      <c r="H43" s="12">
        <v>0</v>
      </c>
      <c r="I43" s="12">
        <v>1</v>
      </c>
      <c r="J43" s="12">
        <v>0</v>
      </c>
    </row>
    <row r="44" spans="2:10" x14ac:dyDescent="0.2">
      <c r="B44" s="12" t="s">
        <v>25</v>
      </c>
      <c r="C44" s="12">
        <v>2879.00099945068</v>
      </c>
      <c r="D44" s="12">
        <v>7.9651986377641402</v>
      </c>
      <c r="E44" s="12">
        <v>24</v>
      </c>
      <c r="F44" s="12" t="s">
        <v>44</v>
      </c>
      <c r="G44" s="12">
        <v>0</v>
      </c>
      <c r="H44" s="12">
        <v>0</v>
      </c>
      <c r="I44" s="12">
        <v>0</v>
      </c>
      <c r="J44" s="12">
        <v>1</v>
      </c>
    </row>
    <row r="45" spans="2:10" x14ac:dyDescent="0.2">
      <c r="B45" s="12" t="s">
        <v>26</v>
      </c>
      <c r="C45" s="12">
        <v>2772</v>
      </c>
      <c r="D45" s="12">
        <v>7.9273243603097896</v>
      </c>
      <c r="E45" s="12">
        <v>25</v>
      </c>
      <c r="F45" s="12" t="s">
        <v>44</v>
      </c>
      <c r="G45" s="12">
        <v>1</v>
      </c>
      <c r="H45" s="12">
        <v>0</v>
      </c>
      <c r="I45" s="12">
        <v>0</v>
      </c>
      <c r="J45" s="12">
        <v>0</v>
      </c>
    </row>
    <row r="46" spans="2:10" x14ac:dyDescent="0.2">
      <c r="B46" s="12" t="s">
        <v>27</v>
      </c>
      <c r="C46" s="12">
        <v>3550</v>
      </c>
      <c r="D46" s="12">
        <v>8.1747028824694592</v>
      </c>
      <c r="E46" s="12">
        <v>26</v>
      </c>
      <c r="F46" s="12" t="s">
        <v>44</v>
      </c>
      <c r="G46" s="12">
        <v>0</v>
      </c>
      <c r="H46" s="12">
        <v>1</v>
      </c>
      <c r="I46" s="12">
        <v>0</v>
      </c>
      <c r="J46" s="12">
        <v>0</v>
      </c>
    </row>
    <row r="47" spans="2:10" x14ac:dyDescent="0.2">
      <c r="B47" s="12" t="s">
        <v>28</v>
      </c>
      <c r="C47" s="12">
        <v>3508</v>
      </c>
      <c r="D47" s="12">
        <v>8.1628013534920694</v>
      </c>
      <c r="E47" s="12">
        <v>27</v>
      </c>
      <c r="F47" s="12" t="s">
        <v>44</v>
      </c>
      <c r="G47" s="12">
        <v>0</v>
      </c>
      <c r="H47" s="12">
        <v>0</v>
      </c>
      <c r="I47" s="12">
        <v>1</v>
      </c>
      <c r="J47" s="12">
        <v>0</v>
      </c>
    </row>
    <row r="48" spans="2:10" x14ac:dyDescent="0.2">
      <c r="B48" s="12" t="s">
        <v>29</v>
      </c>
      <c r="C48" s="12">
        <v>3243.8599929809602</v>
      </c>
      <c r="D48" s="12">
        <v>8.0845192555434409</v>
      </c>
      <c r="E48" s="12">
        <v>28</v>
      </c>
      <c r="F48" s="12" t="s">
        <v>44</v>
      </c>
      <c r="G48" s="12">
        <v>0</v>
      </c>
      <c r="H48" s="12">
        <v>0</v>
      </c>
      <c r="I48" s="12">
        <v>0</v>
      </c>
      <c r="J48" s="12">
        <v>1</v>
      </c>
    </row>
    <row r="49" spans="2:10" x14ac:dyDescent="0.2">
      <c r="B49" s="12" t="s">
        <v>30</v>
      </c>
      <c r="C49" s="12">
        <v>3056</v>
      </c>
      <c r="D49" s="12">
        <v>8.0248621502864097</v>
      </c>
      <c r="E49" s="12">
        <v>29</v>
      </c>
      <c r="F49" s="12" t="s">
        <v>44</v>
      </c>
      <c r="G49" s="12">
        <v>1</v>
      </c>
      <c r="H49" s="12">
        <v>0</v>
      </c>
      <c r="I49" s="12">
        <v>0</v>
      </c>
      <c r="J49" s="12">
        <v>0</v>
      </c>
    </row>
    <row r="50" spans="2:10" x14ac:dyDescent="0.2">
      <c r="B50" s="12" t="s">
        <v>31</v>
      </c>
      <c r="C50" s="12">
        <v>3899</v>
      </c>
      <c r="D50" s="12">
        <v>8.2684753889825995</v>
      </c>
      <c r="E50" s="12">
        <v>30</v>
      </c>
      <c r="F50" s="12" t="s">
        <v>44</v>
      </c>
      <c r="G50" s="12">
        <v>0</v>
      </c>
      <c r="H50" s="12">
        <v>1</v>
      </c>
      <c r="I50" s="12">
        <v>0</v>
      </c>
      <c r="J50" s="12">
        <v>0</v>
      </c>
    </row>
    <row r="51" spans="2:10" x14ac:dyDescent="0.2">
      <c r="B51" s="12" t="s">
        <v>32</v>
      </c>
      <c r="C51" s="12">
        <v>3629</v>
      </c>
      <c r="D51" s="12">
        <v>8.1967124072130702</v>
      </c>
      <c r="E51" s="12">
        <v>31</v>
      </c>
      <c r="F51" s="12" t="s">
        <v>44</v>
      </c>
      <c r="G51" s="12">
        <v>0</v>
      </c>
      <c r="H51" s="12">
        <v>0</v>
      </c>
      <c r="I51" s="12">
        <v>1</v>
      </c>
      <c r="J51" s="12">
        <v>0</v>
      </c>
    </row>
    <row r="52" spans="2:10" x14ac:dyDescent="0.2">
      <c r="B52" s="12" t="s">
        <v>33</v>
      </c>
      <c r="C52" s="12">
        <v>3373</v>
      </c>
      <c r="D52" s="12">
        <v>8.12355783506165</v>
      </c>
      <c r="E52" s="12">
        <v>32</v>
      </c>
      <c r="F52" s="12" t="s">
        <v>44</v>
      </c>
      <c r="G52" s="12">
        <v>0</v>
      </c>
      <c r="H52" s="12">
        <v>0</v>
      </c>
      <c r="I52" s="12">
        <v>0</v>
      </c>
      <c r="J52" s="12">
        <v>1</v>
      </c>
    </row>
    <row r="53" spans="2:10" x14ac:dyDescent="0.2">
      <c r="B53" s="12" t="s">
        <v>34</v>
      </c>
      <c r="C53" s="12">
        <v>3352</v>
      </c>
      <c r="D53" s="12">
        <v>8.1173124616019692</v>
      </c>
      <c r="E53" s="12">
        <v>33</v>
      </c>
      <c r="F53" s="12" t="s">
        <v>44</v>
      </c>
      <c r="G53" s="12">
        <v>1</v>
      </c>
      <c r="H53" s="12">
        <v>0</v>
      </c>
      <c r="I53" s="12">
        <v>0</v>
      </c>
      <c r="J53" s="12">
        <v>0</v>
      </c>
    </row>
    <row r="54" spans="2:10" x14ac:dyDescent="0.2">
      <c r="B54" s="12" t="s">
        <v>35</v>
      </c>
      <c r="C54" s="12">
        <v>4342</v>
      </c>
      <c r="D54" s="12">
        <v>8.3760903504382398</v>
      </c>
      <c r="E54" s="12">
        <v>34</v>
      </c>
      <c r="F54" s="12" t="s">
        <v>44</v>
      </c>
      <c r="G54" s="12">
        <v>0</v>
      </c>
      <c r="H54" s="12">
        <v>1</v>
      </c>
      <c r="I54" s="12">
        <v>0</v>
      </c>
      <c r="J54" s="12">
        <v>0</v>
      </c>
    </row>
    <row r="55" spans="2:10" x14ac:dyDescent="0.2">
      <c r="B55" s="12" t="s">
        <v>36</v>
      </c>
      <c r="C55" s="12">
        <v>4461</v>
      </c>
      <c r="D55" s="12">
        <v>8.4031282351282606</v>
      </c>
      <c r="E55" s="12">
        <v>35</v>
      </c>
      <c r="F55" s="12" t="s">
        <v>44</v>
      </c>
      <c r="G55" s="12">
        <v>0</v>
      </c>
      <c r="H55" s="12">
        <v>0</v>
      </c>
      <c r="I55" s="12">
        <v>1</v>
      </c>
      <c r="J55" s="12">
        <v>0</v>
      </c>
    </row>
    <row r="56" spans="2:10" x14ac:dyDescent="0.2">
      <c r="B56" s="12" t="s">
        <v>37</v>
      </c>
      <c r="C56" s="12">
        <v>4017</v>
      </c>
      <c r="D56" s="12">
        <v>8.2982906343592795</v>
      </c>
      <c r="E56" s="12">
        <v>36</v>
      </c>
      <c r="F56" s="12" t="s">
        <v>44</v>
      </c>
      <c r="G56" s="12">
        <v>0</v>
      </c>
      <c r="H56" s="12">
        <v>0</v>
      </c>
      <c r="I56" s="12">
        <v>0</v>
      </c>
      <c r="J56" s="12">
        <v>1</v>
      </c>
    </row>
    <row r="57" spans="2:10" x14ac:dyDescent="0.2">
      <c r="B57" s="12" t="s">
        <v>38</v>
      </c>
      <c r="C57" s="12">
        <v>3854</v>
      </c>
      <c r="D57" s="12">
        <v>8.25686684897431</v>
      </c>
      <c r="E57" s="12">
        <v>37</v>
      </c>
      <c r="F57" s="12" t="s">
        <v>44</v>
      </c>
      <c r="G57" s="12">
        <v>1</v>
      </c>
      <c r="H57" s="12">
        <v>0</v>
      </c>
      <c r="I57" s="12">
        <v>0</v>
      </c>
      <c r="J57" s="12">
        <v>0</v>
      </c>
    </row>
    <row r="58" spans="2:10" x14ac:dyDescent="0.2">
      <c r="B58" s="12" t="s">
        <v>39</v>
      </c>
      <c r="C58" s="12">
        <v>4936</v>
      </c>
      <c r="D58" s="12">
        <v>8.5043105655852198</v>
      </c>
      <c r="E58" s="12">
        <v>38</v>
      </c>
      <c r="F58" s="12" t="s">
        <v>44</v>
      </c>
      <c r="G58" s="12">
        <v>0</v>
      </c>
      <c r="H58" s="12">
        <v>1</v>
      </c>
      <c r="I58" s="12">
        <v>0</v>
      </c>
      <c r="J58" s="12">
        <v>0</v>
      </c>
    </row>
    <row r="59" spans="2:10" x14ac:dyDescent="0.2">
      <c r="B59" s="12" t="s">
        <v>40</v>
      </c>
      <c r="C59" s="12">
        <v>4895</v>
      </c>
      <c r="D59" s="12">
        <v>8.4959695549646099</v>
      </c>
      <c r="E59" s="12">
        <v>39</v>
      </c>
      <c r="F59" s="12" t="s">
        <v>90</v>
      </c>
      <c r="G59" s="12">
        <v>0</v>
      </c>
      <c r="H59" s="12">
        <v>0</v>
      </c>
      <c r="I59" s="12">
        <v>1</v>
      </c>
      <c r="J59" s="12">
        <v>0</v>
      </c>
    </row>
    <row r="60" spans="2:10" x14ac:dyDescent="0.2">
      <c r="B60" s="12" t="s">
        <v>41</v>
      </c>
      <c r="C60" s="12">
        <v>4333</v>
      </c>
      <c r="D60" s="12">
        <v>8.3740154217399105</v>
      </c>
      <c r="E60" s="12">
        <v>40</v>
      </c>
      <c r="F60" s="12" t="s">
        <v>90</v>
      </c>
      <c r="G60" s="12">
        <v>0</v>
      </c>
      <c r="H60" s="12">
        <v>0</v>
      </c>
      <c r="I60" s="12">
        <v>0</v>
      </c>
      <c r="J60" s="12">
        <v>1</v>
      </c>
    </row>
    <row r="61" spans="2:10" x14ac:dyDescent="0.2">
      <c r="B61" s="12" t="s">
        <v>42</v>
      </c>
      <c r="C61" s="12">
        <v>4194</v>
      </c>
      <c r="D61" s="12">
        <v>8.3414102114618593</v>
      </c>
      <c r="E61" s="12">
        <v>41</v>
      </c>
      <c r="F61" s="12" t="s">
        <v>90</v>
      </c>
      <c r="G61" s="12">
        <v>1</v>
      </c>
      <c r="H61" s="12">
        <v>0</v>
      </c>
      <c r="I61" s="12">
        <v>0</v>
      </c>
      <c r="J61" s="12">
        <v>0</v>
      </c>
    </row>
    <row r="62" spans="2:10" x14ac:dyDescent="0.2">
      <c r="B62" s="12" t="s">
        <v>43</v>
      </c>
      <c r="C62" s="12">
        <v>5253</v>
      </c>
      <c r="D62" s="12">
        <v>8.5665546209539603</v>
      </c>
      <c r="E62" s="12">
        <v>42</v>
      </c>
      <c r="F62" s="12" t="s">
        <v>90</v>
      </c>
      <c r="G62" s="12">
        <v>0</v>
      </c>
      <c r="H62" s="12">
        <v>1</v>
      </c>
      <c r="I62" s="12">
        <v>0</v>
      </c>
      <c r="J62" s="12">
        <v>0</v>
      </c>
    </row>
  </sheetData>
  <mergeCells count="17">
    <mergeCell ref="B5:C5"/>
    <mergeCell ref="D5:E5"/>
    <mergeCell ref="B4:E4"/>
    <mergeCell ref="J4:L4"/>
    <mergeCell ref="B16:D16"/>
    <mergeCell ref="E11:G11"/>
    <mergeCell ref="E12:G12"/>
    <mergeCell ref="E13:G13"/>
    <mergeCell ref="E14:G14"/>
    <mergeCell ref="E15:G15"/>
    <mergeCell ref="E16:G16"/>
    <mergeCell ref="B10:G10"/>
    <mergeCell ref="B11:D11"/>
    <mergeCell ref="B12:D12"/>
    <mergeCell ref="B13:D13"/>
    <mergeCell ref="B14:D14"/>
    <mergeCell ref="B15:D15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tabSelected="1" topLeftCell="B54" workbookViewId="0">
      <selection activeCell="H76" sqref="H76"/>
    </sheetView>
  </sheetViews>
  <sheetFormatPr defaultRowHeight="12.75" x14ac:dyDescent="0.2"/>
  <cols>
    <col min="3" max="3" width="14.28515625" customWidth="1"/>
    <col min="4" max="4" width="9.28515625" bestFit="1" customWidth="1"/>
    <col min="5" max="6" width="11.7109375" bestFit="1" customWidth="1"/>
    <col min="12" max="12" width="12.7109375" customWidth="1"/>
  </cols>
  <sheetData>
    <row r="1" spans="2:15" ht="18.75" x14ac:dyDescent="0.3">
      <c r="B1" s="14" t="s">
        <v>52</v>
      </c>
      <c r="N1" t="s">
        <v>173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3</v>
      </c>
      <c r="N5" s="12">
        <v>42</v>
      </c>
      <c r="O5" s="12">
        <v>46</v>
      </c>
    </row>
    <row r="10" spans="2:15" ht="18.75" x14ac:dyDescent="0.3">
      <c r="B10" s="31" t="s">
        <v>53</v>
      </c>
    </row>
    <row r="12" spans="2:15" ht="15.75" x14ac:dyDescent="0.25">
      <c r="C12" s="27" t="s">
        <v>46</v>
      </c>
      <c r="D12" s="28"/>
      <c r="E12" s="28"/>
      <c r="F12" s="28"/>
      <c r="G12" s="28"/>
      <c r="H12" s="28"/>
      <c r="I12" s="28"/>
      <c r="J12" s="28"/>
      <c r="K12" s="29"/>
    </row>
    <row r="13" spans="2:15" x14ac:dyDescent="0.2">
      <c r="C13" s="35" t="s">
        <v>107</v>
      </c>
      <c r="D13" s="36"/>
      <c r="E13" s="36"/>
      <c r="F13" s="37"/>
      <c r="G13" s="38" t="s">
        <v>108</v>
      </c>
      <c r="H13" s="39"/>
      <c r="I13" s="39"/>
      <c r="J13" s="39"/>
      <c r="K13" s="40"/>
    </row>
    <row r="14" spans="2:15" x14ac:dyDescent="0.2">
      <c r="C14" s="35" t="s">
        <v>109</v>
      </c>
      <c r="D14" s="36"/>
      <c r="E14" s="36"/>
      <c r="F14" s="37"/>
      <c r="G14" s="38" t="s">
        <v>172</v>
      </c>
      <c r="H14" s="39"/>
      <c r="I14" s="39"/>
      <c r="J14" s="39"/>
      <c r="K14" s="40"/>
    </row>
    <row r="15" spans="2:15" x14ac:dyDescent="0.2">
      <c r="C15" s="35" t="s">
        <v>58</v>
      </c>
      <c r="D15" s="36"/>
      <c r="E15" s="36"/>
      <c r="F15" s="37"/>
      <c r="G15" s="38">
        <v>38</v>
      </c>
      <c r="H15" s="39"/>
      <c r="I15" s="39"/>
      <c r="J15" s="39"/>
      <c r="K15" s="40"/>
    </row>
    <row r="16" spans="2:15" x14ac:dyDescent="0.2">
      <c r="C16" s="35" t="s">
        <v>59</v>
      </c>
      <c r="D16" s="36"/>
      <c r="E16" s="36"/>
      <c r="F16" s="37"/>
      <c r="G16" s="38">
        <v>4</v>
      </c>
      <c r="H16" s="39"/>
      <c r="I16" s="39"/>
      <c r="J16" s="39"/>
      <c r="K16" s="40"/>
    </row>
    <row r="18" spans="3:10" ht="15.75" x14ac:dyDescent="0.25">
      <c r="C18" s="27" t="s">
        <v>60</v>
      </c>
      <c r="D18" s="28"/>
      <c r="E18" s="28"/>
      <c r="F18" s="28"/>
      <c r="G18" s="28"/>
      <c r="H18" s="29"/>
    </row>
    <row r="19" spans="3:10" x14ac:dyDescent="0.2">
      <c r="C19" s="35" t="s">
        <v>61</v>
      </c>
      <c r="D19" s="37"/>
      <c r="E19" s="38">
        <v>4</v>
      </c>
      <c r="F19" s="39"/>
      <c r="G19" s="39"/>
      <c r="H19" s="40"/>
    </row>
    <row r="20" spans="3:10" x14ac:dyDescent="0.2">
      <c r="C20" s="35" t="s">
        <v>62</v>
      </c>
      <c r="D20" s="37"/>
      <c r="E20" s="12" t="s">
        <v>44</v>
      </c>
      <c r="F20" s="12" t="s">
        <v>48</v>
      </c>
      <c r="G20" s="12" t="s">
        <v>49</v>
      </c>
      <c r="H20" s="12" t="s">
        <v>50</v>
      </c>
    </row>
    <row r="21" spans="3:10" x14ac:dyDescent="0.2">
      <c r="C21" s="35" t="s">
        <v>63</v>
      </c>
      <c r="D21" s="37"/>
      <c r="E21" s="18" t="s">
        <v>88</v>
      </c>
      <c r="F21" s="19"/>
      <c r="G21" s="19"/>
      <c r="H21" s="20"/>
    </row>
    <row r="23" spans="3:10" ht="15.75" x14ac:dyDescent="0.25">
      <c r="C23" s="27" t="s">
        <v>65</v>
      </c>
      <c r="D23" s="28"/>
      <c r="E23" s="28"/>
      <c r="F23" s="28"/>
      <c r="G23" s="28"/>
      <c r="H23" s="28"/>
      <c r="I23" s="28"/>
      <c r="J23" s="29"/>
    </row>
    <row r="24" spans="3:10" x14ac:dyDescent="0.2">
      <c r="C24" s="35" t="s">
        <v>118</v>
      </c>
      <c r="D24" s="36"/>
      <c r="E24" s="36"/>
      <c r="F24" s="37"/>
      <c r="G24" s="38" t="s">
        <v>77</v>
      </c>
      <c r="H24" s="39"/>
      <c r="I24" s="39"/>
      <c r="J24" s="40"/>
    </row>
    <row r="25" spans="3:10" x14ac:dyDescent="0.2">
      <c r="C25" s="35" t="s">
        <v>119</v>
      </c>
      <c r="D25" s="36"/>
      <c r="E25" s="36"/>
      <c r="F25" s="37"/>
      <c r="G25" s="38" t="s">
        <v>77</v>
      </c>
      <c r="H25" s="39"/>
      <c r="I25" s="39"/>
      <c r="J25" s="40"/>
    </row>
    <row r="26" spans="3:10" x14ac:dyDescent="0.2">
      <c r="C26" s="35" t="s">
        <v>66</v>
      </c>
      <c r="D26" s="36"/>
      <c r="E26" s="36"/>
      <c r="F26" s="37"/>
      <c r="G26" s="38" t="s">
        <v>77</v>
      </c>
      <c r="H26" s="39"/>
      <c r="I26" s="39"/>
      <c r="J26" s="40"/>
    </row>
    <row r="27" spans="3:10" x14ac:dyDescent="0.2">
      <c r="C27" s="35" t="s">
        <v>120</v>
      </c>
      <c r="D27" s="36"/>
      <c r="E27" s="36"/>
      <c r="F27" s="37"/>
      <c r="G27" s="38" t="s">
        <v>77</v>
      </c>
      <c r="H27" s="39"/>
      <c r="I27" s="39"/>
      <c r="J27" s="40"/>
    </row>
    <row r="28" spans="3:10" x14ac:dyDescent="0.2">
      <c r="C28" s="35" t="s">
        <v>121</v>
      </c>
      <c r="D28" s="36"/>
      <c r="E28" s="36"/>
      <c r="F28" s="37"/>
      <c r="G28" s="38" t="s">
        <v>77</v>
      </c>
      <c r="H28" s="39"/>
      <c r="I28" s="39"/>
      <c r="J28" s="40"/>
    </row>
    <row r="29" spans="3:10" x14ac:dyDescent="0.2">
      <c r="C29" s="35" t="s">
        <v>122</v>
      </c>
      <c r="D29" s="36"/>
      <c r="E29" s="36"/>
      <c r="F29" s="37"/>
      <c r="G29" s="38" t="s">
        <v>77</v>
      </c>
      <c r="H29" s="39"/>
      <c r="I29" s="39"/>
      <c r="J29" s="40"/>
    </row>
    <row r="30" spans="3:10" x14ac:dyDescent="0.2">
      <c r="C30" s="35" t="s">
        <v>123</v>
      </c>
      <c r="D30" s="36"/>
      <c r="E30" s="36"/>
      <c r="F30" s="37"/>
      <c r="G30" s="38" t="s">
        <v>77</v>
      </c>
      <c r="H30" s="39"/>
      <c r="I30" s="39"/>
      <c r="J30" s="40"/>
    </row>
    <row r="31" spans="3:10" x14ac:dyDescent="0.2">
      <c r="C31" s="35" t="s">
        <v>124</v>
      </c>
      <c r="D31" s="36"/>
      <c r="E31" s="36"/>
      <c r="F31" s="37"/>
      <c r="G31" s="38" t="s">
        <v>77</v>
      </c>
      <c r="H31" s="39"/>
      <c r="I31" s="39"/>
      <c r="J31" s="40"/>
    </row>
    <row r="32" spans="3:10" x14ac:dyDescent="0.2">
      <c r="C32" s="35" t="s">
        <v>125</v>
      </c>
      <c r="D32" s="36"/>
      <c r="E32" s="36"/>
      <c r="F32" s="37"/>
      <c r="G32" s="38" t="s">
        <v>77</v>
      </c>
      <c r="H32" s="39"/>
      <c r="I32" s="39"/>
      <c r="J32" s="40"/>
    </row>
    <row r="33" spans="2:10" x14ac:dyDescent="0.2">
      <c r="C33" s="35" t="s">
        <v>126</v>
      </c>
      <c r="D33" s="36"/>
      <c r="E33" s="36"/>
      <c r="F33" s="37"/>
      <c r="G33" s="38" t="s">
        <v>77</v>
      </c>
      <c r="H33" s="39"/>
      <c r="I33" s="39"/>
      <c r="J33" s="40"/>
    </row>
    <row r="34" spans="2:10" x14ac:dyDescent="0.2">
      <c r="C34" s="35" t="s">
        <v>127</v>
      </c>
      <c r="D34" s="36"/>
      <c r="E34" s="36"/>
      <c r="F34" s="37"/>
      <c r="G34" s="38" t="s">
        <v>77</v>
      </c>
      <c r="H34" s="39"/>
      <c r="I34" s="39"/>
      <c r="J34" s="40"/>
    </row>
    <row r="35" spans="2:10" x14ac:dyDescent="0.2">
      <c r="C35" s="35" t="s">
        <v>128</v>
      </c>
      <c r="D35" s="36"/>
      <c r="E35" s="36"/>
      <c r="F35" s="37"/>
      <c r="G35" s="38" t="s">
        <v>77</v>
      </c>
      <c r="H35" s="39"/>
      <c r="I35" s="39"/>
      <c r="J35" s="40"/>
    </row>
    <row r="36" spans="2:10" x14ac:dyDescent="0.2">
      <c r="C36" s="35" t="s">
        <v>129</v>
      </c>
      <c r="D36" s="36"/>
      <c r="E36" s="36"/>
      <c r="F36" s="37"/>
      <c r="G36" s="38" t="s">
        <v>77</v>
      </c>
      <c r="H36" s="39"/>
      <c r="I36" s="39"/>
      <c r="J36" s="40"/>
    </row>
    <row r="38" spans="2:10" ht="15.75" x14ac:dyDescent="0.25">
      <c r="C38" s="27" t="s">
        <v>130</v>
      </c>
      <c r="D38" s="28"/>
      <c r="E38" s="28"/>
      <c r="F38" s="28"/>
      <c r="G38" s="29"/>
    </row>
    <row r="39" spans="2:10" x14ac:dyDescent="0.2">
      <c r="C39" s="18" t="s">
        <v>67</v>
      </c>
      <c r="D39" s="19"/>
      <c r="E39" s="19"/>
      <c r="F39" s="19"/>
      <c r="G39" s="20"/>
    </row>
    <row r="40" spans="2:10" x14ac:dyDescent="0.2">
      <c r="C40" s="18" t="s">
        <v>83</v>
      </c>
      <c r="D40" s="19"/>
      <c r="E40" s="19"/>
      <c r="F40" s="19"/>
      <c r="G40" s="20"/>
    </row>
    <row r="41" spans="2:10" x14ac:dyDescent="0.2">
      <c r="C41" s="18" t="s">
        <v>68</v>
      </c>
      <c r="D41" s="19"/>
      <c r="E41" s="19"/>
      <c r="F41" s="19"/>
      <c r="G41" s="20"/>
    </row>
    <row r="42" spans="2:10" x14ac:dyDescent="0.2">
      <c r="C42" s="18" t="s">
        <v>84</v>
      </c>
      <c r="D42" s="19"/>
      <c r="E42" s="19"/>
      <c r="F42" s="19"/>
      <c r="G42" s="20"/>
    </row>
    <row r="45" spans="2:10" ht="18.75" x14ac:dyDescent="0.3">
      <c r="B45" s="31" t="s">
        <v>131</v>
      </c>
    </row>
    <row r="47" spans="2:10" x14ac:dyDescent="0.2">
      <c r="C47" s="25" t="s">
        <v>132</v>
      </c>
      <c r="D47" s="41"/>
      <c r="E47" s="26"/>
      <c r="F47" s="12">
        <v>1.1636132408961572E-12</v>
      </c>
    </row>
    <row r="49" spans="2:13" ht="15.75" x14ac:dyDescent="0.2">
      <c r="C49" s="42" t="s">
        <v>133</v>
      </c>
      <c r="D49" s="43"/>
      <c r="E49" s="42" t="s">
        <v>134</v>
      </c>
      <c r="F49" s="43"/>
    </row>
    <row r="50" spans="2:13" x14ac:dyDescent="0.2">
      <c r="C50" s="33" t="s">
        <v>135</v>
      </c>
      <c r="D50" s="33" t="s">
        <v>136</v>
      </c>
      <c r="E50" s="33" t="s">
        <v>135</v>
      </c>
      <c r="F50" s="33" t="s">
        <v>136</v>
      </c>
    </row>
    <row r="51" spans="2:13" x14ac:dyDescent="0.2">
      <c r="C51" s="13" t="s">
        <v>137</v>
      </c>
      <c r="D51" s="12">
        <v>3.0215674955013214</v>
      </c>
    </row>
    <row r="52" spans="2:13" x14ac:dyDescent="0.2">
      <c r="C52" s="13" t="s">
        <v>44</v>
      </c>
      <c r="D52" s="12">
        <v>137.9093905432114</v>
      </c>
    </row>
    <row r="53" spans="2:13" x14ac:dyDescent="0.2">
      <c r="C53" s="13" t="s">
        <v>48</v>
      </c>
      <c r="D53" s="12">
        <v>2.7134756299861884</v>
      </c>
    </row>
    <row r="54" spans="2:13" x14ac:dyDescent="0.2">
      <c r="C54" s="13" t="s">
        <v>49</v>
      </c>
      <c r="D54" s="12">
        <v>2.4708925689968302</v>
      </c>
    </row>
    <row r="55" spans="2:13" x14ac:dyDescent="0.2">
      <c r="C55" s="13" t="s">
        <v>50</v>
      </c>
      <c r="D55" s="12">
        <v>2.1752992136652542</v>
      </c>
    </row>
    <row r="58" spans="2:13" ht="18.75" x14ac:dyDescent="0.3">
      <c r="B58" s="31" t="s">
        <v>138</v>
      </c>
    </row>
    <row r="60" spans="2:13" ht="25.5" x14ac:dyDescent="0.2">
      <c r="C60" s="15" t="s">
        <v>139</v>
      </c>
      <c r="D60" s="16" t="s">
        <v>69</v>
      </c>
      <c r="E60" s="16" t="s">
        <v>70</v>
      </c>
      <c r="F60" s="16" t="s">
        <v>140</v>
      </c>
      <c r="G60" s="16" t="s">
        <v>141</v>
      </c>
      <c r="H60" s="16" t="s">
        <v>142</v>
      </c>
      <c r="I60" s="16" t="s">
        <v>143</v>
      </c>
      <c r="J60" s="15" t="s">
        <v>144</v>
      </c>
      <c r="L60" s="13" t="s">
        <v>145</v>
      </c>
      <c r="M60" s="12">
        <v>33</v>
      </c>
    </row>
    <row r="61" spans="2:13" x14ac:dyDescent="0.2">
      <c r="C61" s="13" t="s">
        <v>137</v>
      </c>
      <c r="D61" s="12">
        <v>7.3222197478771474</v>
      </c>
      <c r="E61" s="12">
        <v>3.6379440306844292E-2</v>
      </c>
      <c r="F61" s="12">
        <v>201.27356787563255</v>
      </c>
      <c r="G61" s="12">
        <v>1.4596298277987781E-52</v>
      </c>
      <c r="H61" s="12">
        <v>7.2482052200602274</v>
      </c>
      <c r="I61" s="12">
        <v>7.3962342756940673</v>
      </c>
      <c r="J61" s="12">
        <v>2373.0059872551865</v>
      </c>
      <c r="L61" s="13" t="s">
        <v>146</v>
      </c>
      <c r="M61" s="12">
        <v>0.92155815972486221</v>
      </c>
    </row>
    <row r="62" spans="2:13" x14ac:dyDescent="0.2">
      <c r="C62" s="13" t="s">
        <v>44</v>
      </c>
      <c r="D62" s="12">
        <v>2.3603274050996111E-2</v>
      </c>
      <c r="E62" s="12">
        <v>1.2727555073317838E-3</v>
      </c>
      <c r="F62" s="12">
        <v>18.545018202654042</v>
      </c>
      <c r="G62" s="12">
        <v>5.075965049232312E-19</v>
      </c>
      <c r="H62" s="12">
        <v>2.1013833501416702E-2</v>
      </c>
      <c r="I62" s="12">
        <v>2.6192714600575519E-2</v>
      </c>
      <c r="J62" s="12">
        <v>2.5763539534478452</v>
      </c>
      <c r="L62" s="13" t="s">
        <v>147</v>
      </c>
      <c r="M62" s="12">
        <v>0.91205005787333038</v>
      </c>
    </row>
    <row r="63" spans="2:13" x14ac:dyDescent="0.2">
      <c r="C63" s="13" t="s">
        <v>48</v>
      </c>
      <c r="D63" s="12">
        <v>0.21845754606956747</v>
      </c>
      <c r="E63" s="12">
        <v>3.8457440227579E-2</v>
      </c>
      <c r="F63" s="12">
        <v>5.6805014784344623</v>
      </c>
      <c r="G63" s="12">
        <v>2.4737393439739018E-6</v>
      </c>
      <c r="H63" s="12">
        <v>0.14021529562581445</v>
      </c>
      <c r="I63" s="12">
        <v>0.29669979651332046</v>
      </c>
      <c r="J63" s="12">
        <v>0.13175965449102528</v>
      </c>
      <c r="L63" s="13" t="s">
        <v>148</v>
      </c>
      <c r="M63" s="12">
        <v>8.5946343792984242E-2</v>
      </c>
    </row>
    <row r="64" spans="2:13" x14ac:dyDescent="0.2">
      <c r="C64" s="13" t="s">
        <v>49</v>
      </c>
      <c r="D64" s="12">
        <v>0.18125015949907725</v>
      </c>
      <c r="E64" s="12">
        <v>3.9489619763546736E-2</v>
      </c>
      <c r="F64" s="12">
        <v>4.589817794761121</v>
      </c>
      <c r="G64" s="12">
        <v>6.1449026006907295E-5</v>
      </c>
      <c r="H64" s="12">
        <v>0.10090792399968371</v>
      </c>
      <c r="I64" s="12">
        <v>0.26159239499847076</v>
      </c>
      <c r="J64" s="12">
        <v>0.12370004525030298</v>
      </c>
      <c r="L64" s="13" t="s">
        <v>149</v>
      </c>
      <c r="M64" s="12">
        <v>0.24376354237560077</v>
      </c>
    </row>
    <row r="65" spans="1:10" x14ac:dyDescent="0.2">
      <c r="C65" s="13" t="s">
        <v>50</v>
      </c>
      <c r="D65" s="12">
        <v>8.2226156436022615E-2</v>
      </c>
      <c r="E65" s="12">
        <v>3.951012497640248E-2</v>
      </c>
      <c r="F65" s="12">
        <v>2.0811413905962683</v>
      </c>
      <c r="G65" s="12">
        <v>4.52573353389331E-2</v>
      </c>
      <c r="H65" s="12">
        <v>1.8422027673966057E-3</v>
      </c>
      <c r="I65" s="12">
        <v>0.16261011010464863</v>
      </c>
      <c r="J65" s="12">
        <v>3.1993222474804406E-2</v>
      </c>
    </row>
    <row r="68" spans="1:10" ht="18.75" x14ac:dyDescent="0.3">
      <c r="B68" s="31" t="s">
        <v>150</v>
      </c>
    </row>
    <row r="70" spans="1:10" ht="51" x14ac:dyDescent="0.2">
      <c r="C70" s="34" t="s">
        <v>151</v>
      </c>
      <c r="D70" s="17" t="s">
        <v>72</v>
      </c>
      <c r="E70" s="34" t="s">
        <v>152</v>
      </c>
    </row>
    <row r="71" spans="1:10" x14ac:dyDescent="0.2">
      <c r="C71" s="12">
        <v>0.24376354237560077</v>
      </c>
      <c r="D71" s="12">
        <v>8.0092634258811898E-2</v>
      </c>
      <c r="E71" s="12">
        <v>3.1553707015662341E-15</v>
      </c>
    </row>
    <row r="74" spans="1:10" ht="18.75" x14ac:dyDescent="0.3">
      <c r="B74" s="31" t="s">
        <v>153</v>
      </c>
    </row>
    <row r="76" spans="1:10" ht="51" x14ac:dyDescent="0.2">
      <c r="C76" s="34" t="s">
        <v>151</v>
      </c>
      <c r="D76" s="17" t="s">
        <v>72</v>
      </c>
      <c r="E76" s="34" t="s">
        <v>152</v>
      </c>
    </row>
    <row r="77" spans="1:10" x14ac:dyDescent="0.2">
      <c r="C77" s="12">
        <v>9.6678253657666458E-3</v>
      </c>
      <c r="D77" s="12">
        <v>4.9162550192617768E-2</v>
      </c>
      <c r="E77" s="12">
        <v>4.5851639836428593E-2</v>
      </c>
    </row>
    <row r="78" spans="1:10" x14ac:dyDescent="0.2">
      <c r="A78" s="44" t="s">
        <v>157</v>
      </c>
      <c r="B78" s="45"/>
      <c r="C78" s="45">
        <f>SUMSQ(MLR_ValidationScore3!P16:P19)</f>
        <v>203445.00283852534</v>
      </c>
      <c r="D78" s="45">
        <f>SQRT(C78/4)</f>
        <v>225.5243904983036</v>
      </c>
      <c r="E78" s="45">
        <f>AVERAGE(MLR_ValidationScore3!P16:P19)</f>
        <v>209.36194063976814</v>
      </c>
    </row>
  </sheetData>
  <mergeCells count="6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39:G39"/>
    <mergeCell ref="C40:G40"/>
    <mergeCell ref="C41:G41"/>
    <mergeCell ref="C42:G42"/>
    <mergeCell ref="C47:E47"/>
    <mergeCell ref="C49:D49"/>
    <mergeCell ref="E49:F49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18:H18"/>
    <mergeCell ref="C19:D19"/>
    <mergeCell ref="C20:D20"/>
    <mergeCell ref="C21:D21"/>
    <mergeCell ref="E19:H19"/>
    <mergeCell ref="E21:H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workbookViewId="0">
      <selection activeCell="G7" sqref="G7"/>
    </sheetView>
  </sheetViews>
  <sheetFormatPr defaultRowHeight="12.75" x14ac:dyDescent="0.2"/>
  <cols>
    <col min="12" max="12" width="12.7109375" bestFit="1" customWidth="1"/>
  </cols>
  <sheetData>
    <row r="1" spans="1:15" ht="18.75" x14ac:dyDescent="0.3">
      <c r="B1" s="14" t="s">
        <v>85</v>
      </c>
      <c r="N1" t="s">
        <v>173</v>
      </c>
    </row>
    <row r="3" spans="1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1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1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3</v>
      </c>
      <c r="N5" s="12">
        <v>42</v>
      </c>
      <c r="O5" s="12">
        <v>46</v>
      </c>
    </row>
    <row r="10" spans="1:15" x14ac:dyDescent="0.2">
      <c r="B10" s="13" t="s">
        <v>107</v>
      </c>
      <c r="C10" s="18" t="s">
        <v>108</v>
      </c>
      <c r="D10" s="19"/>
      <c r="E10" s="19"/>
      <c r="F10" s="20"/>
    </row>
    <row r="11" spans="1:15" x14ac:dyDescent="0.2">
      <c r="B11" s="13" t="s">
        <v>109</v>
      </c>
      <c r="C11" s="18" t="s">
        <v>172</v>
      </c>
      <c r="D11" s="19"/>
      <c r="E11" s="19"/>
      <c r="F11" s="20"/>
    </row>
    <row r="14" spans="1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  <c r="K14" s="23" t="s">
        <v>48</v>
      </c>
      <c r="L14" s="23" t="s">
        <v>49</v>
      </c>
      <c r="M14" s="23" t="s">
        <v>50</v>
      </c>
    </row>
    <row r="15" spans="1:15" ht="13.5" thickBot="1" x14ac:dyDescent="0.25">
      <c r="A15" s="1" t="s">
        <v>0</v>
      </c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  <c r="K15" s="24"/>
      <c r="L15" s="24"/>
      <c r="M15" s="24"/>
    </row>
    <row r="16" spans="1:15" x14ac:dyDescent="0.2">
      <c r="A16" s="2" t="s">
        <v>2</v>
      </c>
      <c r="B16" s="12">
        <v>7.3458230219281431</v>
      </c>
      <c r="C16" s="12">
        <v>7.4586629754003404</v>
      </c>
      <c r="D16" s="12">
        <v>0.11283995347219733</v>
      </c>
      <c r="E16" s="12">
        <v>7.2735038831013519</v>
      </c>
      <c r="F16" s="12">
        <v>7.4181421607549343</v>
      </c>
      <c r="G16" s="12">
        <v>7.1565988675467205</v>
      </c>
      <c r="H16" s="12">
        <v>7.5350471763095657</v>
      </c>
      <c r="J16" s="12">
        <v>1</v>
      </c>
      <c r="K16" s="12">
        <v>0</v>
      </c>
      <c r="L16" s="12">
        <v>0</v>
      </c>
      <c r="M16" s="12">
        <v>0</v>
      </c>
    </row>
    <row r="17" spans="1:13" x14ac:dyDescent="0.2">
      <c r="A17" s="2" t="s">
        <v>3</v>
      </c>
      <c r="B17" s="12">
        <v>7.5878838420487069</v>
      </c>
      <c r="C17" s="12">
        <v>7.71644342743532</v>
      </c>
      <c r="D17" s="12">
        <v>0.12855958538661305</v>
      </c>
      <c r="E17" s="12">
        <v>7.5155647032219157</v>
      </c>
      <c r="F17" s="12">
        <v>7.6602029808754981</v>
      </c>
      <c r="G17" s="12">
        <v>7.3986596876672843</v>
      </c>
      <c r="H17" s="12">
        <v>7.7771079964301295</v>
      </c>
      <c r="J17" s="12">
        <v>2</v>
      </c>
      <c r="K17" s="12">
        <v>1</v>
      </c>
      <c r="L17" s="12">
        <v>0</v>
      </c>
      <c r="M17" s="12">
        <v>0</v>
      </c>
    </row>
    <row r="18" spans="1:13" x14ac:dyDescent="0.2">
      <c r="A18" s="2" t="s">
        <v>4</v>
      </c>
      <c r="B18" s="12">
        <v>7.5742797295292128</v>
      </c>
      <c r="C18" s="12">
        <v>7.8374774015961099</v>
      </c>
      <c r="D18" s="12">
        <v>0.26319767206689715</v>
      </c>
      <c r="E18" s="12">
        <v>7.5027686511351712</v>
      </c>
      <c r="F18" s="12">
        <v>7.6457908079232544</v>
      </c>
      <c r="G18" s="12">
        <v>7.3853629301338319</v>
      </c>
      <c r="H18" s="12">
        <v>7.7631965289245937</v>
      </c>
      <c r="J18" s="12">
        <v>3</v>
      </c>
      <c r="K18" s="12">
        <v>0</v>
      </c>
      <c r="L18" s="12">
        <v>1</v>
      </c>
      <c r="M18" s="12">
        <v>0</v>
      </c>
    </row>
    <row r="19" spans="1:13" x14ac:dyDescent="0.2">
      <c r="A19" s="2" t="s">
        <v>5</v>
      </c>
      <c r="B19" s="12">
        <v>7.4988590005171547</v>
      </c>
      <c r="C19" s="12">
        <v>7.6755288318273296</v>
      </c>
      <c r="D19" s="12">
        <v>0.17666983131017489</v>
      </c>
      <c r="E19" s="12">
        <v>7.4273479221231131</v>
      </c>
      <c r="F19" s="12">
        <v>7.5703700789111963</v>
      </c>
      <c r="G19" s="12">
        <v>7.3099422011217738</v>
      </c>
      <c r="H19" s="12">
        <v>7.6877757999125356</v>
      </c>
      <c r="J19" s="12">
        <v>4</v>
      </c>
      <c r="K19" s="12">
        <v>0</v>
      </c>
      <c r="L19" s="12">
        <v>0</v>
      </c>
      <c r="M19" s="12">
        <v>1</v>
      </c>
    </row>
    <row r="20" spans="1:13" x14ac:dyDescent="0.2">
      <c r="A20" s="2" t="s">
        <v>6</v>
      </c>
      <c r="B20" s="12">
        <v>7.4402361181321277</v>
      </c>
      <c r="C20" s="12">
        <v>7.3446021199419702</v>
      </c>
      <c r="D20" s="12">
        <v>-9.5633998190157499E-2</v>
      </c>
      <c r="E20" s="12">
        <v>7.3741165904674988</v>
      </c>
      <c r="F20" s="12">
        <v>7.5063556457967566</v>
      </c>
      <c r="G20" s="12">
        <v>7.2532935742869418</v>
      </c>
      <c r="H20" s="12">
        <v>7.6271786619773136</v>
      </c>
      <c r="J20" s="12">
        <v>5</v>
      </c>
      <c r="K20" s="12">
        <v>0</v>
      </c>
      <c r="L20" s="12">
        <v>0</v>
      </c>
      <c r="M20" s="12">
        <v>0</v>
      </c>
    </row>
    <row r="21" spans="1:13" x14ac:dyDescent="0.2">
      <c r="A21" s="2" t="s">
        <v>7</v>
      </c>
      <c r="B21" s="12">
        <v>7.6822969382526916</v>
      </c>
      <c r="C21" s="12">
        <v>7.65179136977107</v>
      </c>
      <c r="D21" s="12">
        <v>-3.0505568481621559E-2</v>
      </c>
      <c r="E21" s="12">
        <v>7.6161774105880626</v>
      </c>
      <c r="F21" s="12">
        <v>7.7484164659173205</v>
      </c>
      <c r="G21" s="12">
        <v>7.4953543944075056</v>
      </c>
      <c r="H21" s="12">
        <v>7.8692394820978775</v>
      </c>
      <c r="J21" s="12">
        <v>6</v>
      </c>
      <c r="K21" s="12">
        <v>1</v>
      </c>
      <c r="L21" s="12">
        <v>0</v>
      </c>
      <c r="M21" s="12">
        <v>0</v>
      </c>
    </row>
    <row r="22" spans="1:13" x14ac:dyDescent="0.2">
      <c r="A22" s="2" t="s">
        <v>8</v>
      </c>
      <c r="B22" s="12">
        <v>7.6686928257331974</v>
      </c>
      <c r="C22" s="12">
        <v>7.6080582948541098</v>
      </c>
      <c r="D22" s="12">
        <v>-6.0634530879087656E-2</v>
      </c>
      <c r="E22" s="12">
        <v>7.6026409395468022</v>
      </c>
      <c r="F22" s="12">
        <v>7.7347447119195927</v>
      </c>
      <c r="G22" s="12">
        <v>7.4817741952291827</v>
      </c>
      <c r="H22" s="12">
        <v>7.8556114562372121</v>
      </c>
      <c r="J22" s="12">
        <v>7</v>
      </c>
      <c r="K22" s="12">
        <v>0</v>
      </c>
      <c r="L22" s="12">
        <v>1</v>
      </c>
      <c r="M22" s="12">
        <v>0</v>
      </c>
    </row>
    <row r="23" spans="1:13" x14ac:dyDescent="0.2">
      <c r="A23" s="2" t="s">
        <v>9</v>
      </c>
      <c r="B23" s="12">
        <v>7.5932720967211393</v>
      </c>
      <c r="C23" s="12">
        <v>7.5967674209583498</v>
      </c>
      <c r="D23" s="12">
        <v>3.4953242372104398E-3</v>
      </c>
      <c r="E23" s="12">
        <v>7.5272202105347441</v>
      </c>
      <c r="F23" s="12">
        <v>7.6593239829075346</v>
      </c>
      <c r="G23" s="12">
        <v>7.4063534662171246</v>
      </c>
      <c r="H23" s="12">
        <v>7.780190727225154</v>
      </c>
      <c r="J23" s="12">
        <v>8</v>
      </c>
      <c r="K23" s="12">
        <v>0</v>
      </c>
      <c r="L23" s="12">
        <v>0</v>
      </c>
      <c r="M23" s="12">
        <v>1</v>
      </c>
    </row>
    <row r="24" spans="1:13" x14ac:dyDescent="0.2">
      <c r="A24" s="2" t="s">
        <v>10</v>
      </c>
      <c r="B24" s="12">
        <v>7.5346492143361123</v>
      </c>
      <c r="C24" s="12">
        <v>7.5331855589634698</v>
      </c>
      <c r="D24" s="12">
        <v>-1.4636553726425916E-3</v>
      </c>
      <c r="E24" s="12">
        <v>7.4735911066676612</v>
      </c>
      <c r="F24" s="12">
        <v>7.5957073220045634</v>
      </c>
      <c r="G24" s="12">
        <v>7.3494363225797121</v>
      </c>
      <c r="H24" s="12">
        <v>7.7198621060925126</v>
      </c>
      <c r="J24" s="12">
        <v>9</v>
      </c>
      <c r="K24" s="12">
        <v>0</v>
      </c>
      <c r="L24" s="12">
        <v>0</v>
      </c>
      <c r="M24" s="12">
        <v>0</v>
      </c>
    </row>
    <row r="25" spans="1:13" x14ac:dyDescent="0.2">
      <c r="A25" s="2" t="s">
        <v>11</v>
      </c>
      <c r="B25" s="12">
        <v>7.7767100344566753</v>
      </c>
      <c r="C25" s="12">
        <v>7.7465738614654596</v>
      </c>
      <c r="D25" s="12">
        <v>-3.0136172991215737E-2</v>
      </c>
      <c r="E25" s="12">
        <v>7.7156519267882242</v>
      </c>
      <c r="F25" s="12">
        <v>7.8377681421251264</v>
      </c>
      <c r="G25" s="12">
        <v>7.5914971427002751</v>
      </c>
      <c r="H25" s="12">
        <v>7.9619229262130755</v>
      </c>
      <c r="J25" s="12">
        <v>10</v>
      </c>
      <c r="K25" s="12">
        <v>1</v>
      </c>
      <c r="L25" s="12">
        <v>0</v>
      </c>
      <c r="M25" s="12">
        <v>0</v>
      </c>
    </row>
    <row r="26" spans="1:13" x14ac:dyDescent="0.2">
      <c r="A26" s="2" t="s">
        <v>12</v>
      </c>
      <c r="B26" s="12">
        <v>7.7631059219371821</v>
      </c>
      <c r="C26" s="12">
        <v>7.66308821495267</v>
      </c>
      <c r="D26" s="12">
        <v>-0.10001770698451207</v>
      </c>
      <c r="E26" s="12">
        <v>7.7012477334736005</v>
      </c>
      <c r="F26" s="12">
        <v>7.8249641104007637</v>
      </c>
      <c r="G26" s="12">
        <v>7.577627733891493</v>
      </c>
      <c r="H26" s="12">
        <v>7.9485841099828711</v>
      </c>
      <c r="J26" s="12">
        <v>11</v>
      </c>
      <c r="K26" s="12">
        <v>0</v>
      </c>
      <c r="L26" s="12">
        <v>1</v>
      </c>
      <c r="M26" s="12">
        <v>0</v>
      </c>
    </row>
    <row r="27" spans="1:13" x14ac:dyDescent="0.2">
      <c r="A27" s="2" t="s">
        <v>13</v>
      </c>
      <c r="B27" s="12">
        <v>7.6876851929251231</v>
      </c>
      <c r="C27" s="12">
        <v>7.6142277810609196</v>
      </c>
      <c r="D27" s="12">
        <v>-7.3457411864203515E-2</v>
      </c>
      <c r="E27" s="12">
        <v>7.6258270044615415</v>
      </c>
      <c r="F27" s="12">
        <v>7.7495433813887047</v>
      </c>
      <c r="G27" s="12">
        <v>7.502207004879434</v>
      </c>
      <c r="H27" s="12">
        <v>7.8731633809708121</v>
      </c>
      <c r="J27" s="12">
        <v>12</v>
      </c>
      <c r="K27" s="12">
        <v>0</v>
      </c>
      <c r="L27" s="12">
        <v>0</v>
      </c>
      <c r="M27" s="12">
        <v>1</v>
      </c>
    </row>
    <row r="28" spans="1:13" x14ac:dyDescent="0.2">
      <c r="A28" s="2" t="s">
        <v>14</v>
      </c>
      <c r="B28" s="12">
        <v>7.629062310540097</v>
      </c>
      <c r="C28" s="12">
        <v>7.5551746994682096</v>
      </c>
      <c r="D28" s="12">
        <v>-7.3887611071887349E-2</v>
      </c>
      <c r="E28" s="12">
        <v>7.571625740647522</v>
      </c>
      <c r="F28" s="12">
        <v>7.6864988804326719</v>
      </c>
      <c r="G28" s="12">
        <v>7.4450115503630734</v>
      </c>
      <c r="H28" s="12">
        <v>7.8131130707171206</v>
      </c>
      <c r="J28" s="12">
        <v>13</v>
      </c>
      <c r="K28" s="12">
        <v>0</v>
      </c>
      <c r="L28" s="12">
        <v>0</v>
      </c>
      <c r="M28" s="12">
        <v>0</v>
      </c>
    </row>
    <row r="29" spans="1:13" x14ac:dyDescent="0.2">
      <c r="A29" s="2" t="s">
        <v>15</v>
      </c>
      <c r="B29" s="12">
        <v>7.8711231306606599</v>
      </c>
      <c r="C29" s="12">
        <v>7.7541234187213499</v>
      </c>
      <c r="D29" s="12">
        <v>-0.11699971193931002</v>
      </c>
      <c r="E29" s="12">
        <v>7.813686560768085</v>
      </c>
      <c r="F29" s="12">
        <v>7.9285597005532349</v>
      </c>
      <c r="G29" s="12">
        <v>7.6870723704836355</v>
      </c>
      <c r="H29" s="12">
        <v>8.0551738908376844</v>
      </c>
      <c r="J29" s="12">
        <v>14</v>
      </c>
      <c r="K29" s="12">
        <v>1</v>
      </c>
      <c r="L29" s="12">
        <v>0</v>
      </c>
      <c r="M29" s="12">
        <v>0</v>
      </c>
    </row>
    <row r="30" spans="1:13" x14ac:dyDescent="0.2">
      <c r="A30" s="2" t="s">
        <v>16</v>
      </c>
      <c r="B30" s="12">
        <v>7.8575190181411667</v>
      </c>
      <c r="C30" s="12">
        <v>7.6991854867000704</v>
      </c>
      <c r="D30" s="12">
        <v>-0.1583335314410963</v>
      </c>
      <c r="E30" s="12">
        <v>7.7983194761942451</v>
      </c>
      <c r="F30" s="12">
        <v>7.9167185600880883</v>
      </c>
      <c r="G30" s="12">
        <v>7.6729104903656573</v>
      </c>
      <c r="H30" s="12">
        <v>8.0421275459166761</v>
      </c>
      <c r="J30" s="12">
        <v>15</v>
      </c>
      <c r="K30" s="12">
        <v>0</v>
      </c>
      <c r="L30" s="12">
        <v>1</v>
      </c>
      <c r="M30" s="12">
        <v>0</v>
      </c>
    </row>
    <row r="31" spans="1:13" x14ac:dyDescent="0.2">
      <c r="A31" s="2" t="s">
        <v>17</v>
      </c>
      <c r="B31" s="12">
        <v>7.7820982891291077</v>
      </c>
      <c r="C31" s="12">
        <v>7.6843093457190301</v>
      </c>
      <c r="D31" s="12">
        <v>-9.77889434100776E-2</v>
      </c>
      <c r="E31" s="12">
        <v>7.7228987471821862</v>
      </c>
      <c r="F31" s="12">
        <v>7.8412978310760293</v>
      </c>
      <c r="G31" s="12">
        <v>7.5974897613535983</v>
      </c>
      <c r="H31" s="12">
        <v>7.9667068169046171</v>
      </c>
      <c r="J31" s="12">
        <v>16</v>
      </c>
      <c r="K31" s="12">
        <v>0</v>
      </c>
      <c r="L31" s="12">
        <v>0</v>
      </c>
      <c r="M31" s="12">
        <v>1</v>
      </c>
    </row>
    <row r="32" spans="1:13" x14ac:dyDescent="0.2">
      <c r="A32" s="2" t="s">
        <v>18</v>
      </c>
      <c r="B32" s="12">
        <v>7.7234754067440816</v>
      </c>
      <c r="C32" s="12">
        <v>7.6724218699163398</v>
      </c>
      <c r="D32" s="12">
        <v>-5.105353682774183E-2</v>
      </c>
      <c r="E32" s="12">
        <v>7.667938094191971</v>
      </c>
      <c r="F32" s="12">
        <v>7.7790127192961922</v>
      </c>
      <c r="G32" s="12">
        <v>7.5400084728125778</v>
      </c>
      <c r="H32" s="12">
        <v>7.9069423406755854</v>
      </c>
      <c r="J32" s="12">
        <v>17</v>
      </c>
      <c r="K32" s="12">
        <v>0</v>
      </c>
      <c r="L32" s="12">
        <v>0</v>
      </c>
      <c r="M32" s="12">
        <v>0</v>
      </c>
    </row>
    <row r="33" spans="1:13" x14ac:dyDescent="0.2">
      <c r="A33" s="2" t="s">
        <v>19</v>
      </c>
      <c r="B33" s="12">
        <v>7.9655362268646446</v>
      </c>
      <c r="C33" s="12">
        <v>7.9154606122500804</v>
      </c>
      <c r="D33" s="12">
        <v>-5.0075614614564223E-2</v>
      </c>
      <c r="E33" s="12">
        <v>7.909998914312534</v>
      </c>
      <c r="F33" s="12">
        <v>8.0210735394167543</v>
      </c>
      <c r="G33" s="12">
        <v>7.7820692929331408</v>
      </c>
      <c r="H33" s="12">
        <v>8.1490031607961484</v>
      </c>
      <c r="J33" s="12">
        <v>18</v>
      </c>
      <c r="K33" s="12">
        <v>1</v>
      </c>
      <c r="L33" s="12">
        <v>0</v>
      </c>
      <c r="M33" s="12">
        <v>0</v>
      </c>
    </row>
    <row r="34" spans="1:13" x14ac:dyDescent="0.2">
      <c r="A34" s="2" t="s">
        <v>20</v>
      </c>
      <c r="B34" s="12">
        <v>7.9519321143451505</v>
      </c>
      <c r="C34" s="12">
        <v>7.9347834839431703</v>
      </c>
      <c r="D34" s="12">
        <v>-1.7148630401980114E-2</v>
      </c>
      <c r="E34" s="12">
        <v>7.8936457306095953</v>
      </c>
      <c r="F34" s="12">
        <v>8.0102184980807056</v>
      </c>
      <c r="G34" s="12">
        <v>7.7676143851662021</v>
      </c>
      <c r="H34" s="12">
        <v>8.1362498435240997</v>
      </c>
      <c r="J34" s="12">
        <v>19</v>
      </c>
      <c r="K34" s="12">
        <v>0</v>
      </c>
      <c r="L34" s="12">
        <v>1</v>
      </c>
      <c r="M34" s="12">
        <v>0</v>
      </c>
    </row>
    <row r="35" spans="1:13" x14ac:dyDescent="0.2">
      <c r="A35" s="2" t="s">
        <v>21</v>
      </c>
      <c r="B35" s="12">
        <v>7.8765113853330924</v>
      </c>
      <c r="C35" s="12">
        <v>7.8462027257037201</v>
      </c>
      <c r="D35" s="12">
        <v>-3.0308659629372237E-2</v>
      </c>
      <c r="E35" s="12">
        <v>7.8182250015975372</v>
      </c>
      <c r="F35" s="12">
        <v>7.9347977690686475</v>
      </c>
      <c r="G35" s="12">
        <v>7.692193656154144</v>
      </c>
      <c r="H35" s="12">
        <v>8.0608291145120408</v>
      </c>
      <c r="J35" s="12">
        <v>20</v>
      </c>
      <c r="K35" s="12">
        <v>0</v>
      </c>
      <c r="L35" s="12">
        <v>0</v>
      </c>
      <c r="M35" s="12">
        <v>1</v>
      </c>
    </row>
    <row r="36" spans="1:13" x14ac:dyDescent="0.2">
      <c r="A36" s="2" t="s">
        <v>22</v>
      </c>
      <c r="B36" s="12">
        <v>7.8178885029480654</v>
      </c>
      <c r="C36" s="12">
        <v>7.8164065035979604</v>
      </c>
      <c r="D36" s="12">
        <v>-1.4819993501049566E-3</v>
      </c>
      <c r="E36" s="12">
        <v>7.7623511903959548</v>
      </c>
      <c r="F36" s="12">
        <v>7.873425815500176</v>
      </c>
      <c r="G36" s="12">
        <v>7.6344215690165615</v>
      </c>
      <c r="H36" s="12">
        <v>8.0013554368795692</v>
      </c>
      <c r="J36" s="12">
        <v>21</v>
      </c>
      <c r="K36" s="12">
        <v>0</v>
      </c>
      <c r="L36" s="12">
        <v>0</v>
      </c>
      <c r="M36" s="12">
        <v>0</v>
      </c>
    </row>
    <row r="37" spans="1:13" x14ac:dyDescent="0.2">
      <c r="A37" s="2" t="s">
        <v>23</v>
      </c>
      <c r="B37" s="12">
        <v>8.0599493230686292</v>
      </c>
      <c r="C37" s="12">
        <v>8.0194558725475993</v>
      </c>
      <c r="D37" s="12">
        <v>-4.0493450521029928E-2</v>
      </c>
      <c r="E37" s="12">
        <v>8.0044120105165195</v>
      </c>
      <c r="F37" s="12">
        <v>8.1154866356207389</v>
      </c>
      <c r="G37" s="12">
        <v>7.8764823891371254</v>
      </c>
      <c r="H37" s="12">
        <v>8.243416257000133</v>
      </c>
      <c r="J37" s="12">
        <v>22</v>
      </c>
      <c r="K37" s="12">
        <v>1</v>
      </c>
      <c r="L37" s="12">
        <v>0</v>
      </c>
      <c r="M37" s="12">
        <v>0</v>
      </c>
    </row>
    <row r="38" spans="1:13" x14ac:dyDescent="0.2">
      <c r="A38" s="2" t="s">
        <v>24</v>
      </c>
      <c r="B38" s="12">
        <v>8.0463452105491342</v>
      </c>
      <c r="C38" s="12">
        <v>8.0621541512268493</v>
      </c>
      <c r="D38" s="12">
        <v>1.58089406777151E-2</v>
      </c>
      <c r="E38" s="12">
        <v>7.9871456686022126</v>
      </c>
      <c r="F38" s="12">
        <v>8.1055447524960549</v>
      </c>
      <c r="G38" s="12">
        <v>7.8617366827736248</v>
      </c>
      <c r="H38" s="12">
        <v>8.2309537383246436</v>
      </c>
      <c r="J38" s="12">
        <v>23</v>
      </c>
      <c r="K38" s="12">
        <v>0</v>
      </c>
      <c r="L38" s="12">
        <v>1</v>
      </c>
      <c r="M38" s="12">
        <v>0</v>
      </c>
    </row>
    <row r="39" spans="1:13" x14ac:dyDescent="0.2">
      <c r="A39" s="2" t="s">
        <v>25</v>
      </c>
      <c r="B39" s="12">
        <v>7.970924481537077</v>
      </c>
      <c r="C39" s="12">
        <v>7.9651986377641402</v>
      </c>
      <c r="D39" s="12">
        <v>-5.7258437729368339E-3</v>
      </c>
      <c r="E39" s="12">
        <v>7.9117249395901554</v>
      </c>
      <c r="F39" s="12">
        <v>8.0301240234839977</v>
      </c>
      <c r="G39" s="12">
        <v>7.7863159537615676</v>
      </c>
      <c r="H39" s="12">
        <v>8.1555330093125864</v>
      </c>
      <c r="J39" s="12">
        <v>24</v>
      </c>
      <c r="K39" s="12">
        <v>0</v>
      </c>
      <c r="L39" s="12">
        <v>0</v>
      </c>
      <c r="M39" s="12">
        <v>1</v>
      </c>
    </row>
    <row r="40" spans="1:13" x14ac:dyDescent="0.2">
      <c r="A40" s="2" t="s">
        <v>26</v>
      </c>
      <c r="B40" s="12">
        <v>7.91230159915205</v>
      </c>
      <c r="C40" s="12">
        <v>7.9273243603097896</v>
      </c>
      <c r="D40" s="12">
        <v>1.5022761157739595E-2</v>
      </c>
      <c r="E40" s="12">
        <v>7.8548650292594751</v>
      </c>
      <c r="F40" s="12">
        <v>7.969738169044625</v>
      </c>
      <c r="G40" s="12">
        <v>7.7282508389750255</v>
      </c>
      <c r="H40" s="12">
        <v>8.0963523593290745</v>
      </c>
      <c r="J40" s="12">
        <v>25</v>
      </c>
      <c r="K40" s="12">
        <v>0</v>
      </c>
      <c r="L40" s="12">
        <v>0</v>
      </c>
      <c r="M40" s="12">
        <v>0</v>
      </c>
    </row>
    <row r="41" spans="1:13" x14ac:dyDescent="0.2">
      <c r="A41" s="2" t="s">
        <v>27</v>
      </c>
      <c r="B41" s="12">
        <v>8.1543624192726138</v>
      </c>
      <c r="C41" s="12">
        <v>8.1747028824694592</v>
      </c>
      <c r="D41" s="12">
        <v>2.0340463196845349E-2</v>
      </c>
      <c r="E41" s="12">
        <v>8.0969258493800389</v>
      </c>
      <c r="F41" s="12">
        <v>8.2117989891651888</v>
      </c>
      <c r="G41" s="12">
        <v>7.9703116590955894</v>
      </c>
      <c r="H41" s="12">
        <v>8.3384131794496383</v>
      </c>
      <c r="J41" s="12">
        <v>26</v>
      </c>
      <c r="K41" s="12">
        <v>1</v>
      </c>
      <c r="L41" s="12">
        <v>0</v>
      </c>
      <c r="M41" s="12">
        <v>0</v>
      </c>
    </row>
    <row r="42" spans="1:13" x14ac:dyDescent="0.2">
      <c r="A42" s="2" t="s">
        <v>28</v>
      </c>
      <c r="B42" s="12">
        <v>8.1407583067531188</v>
      </c>
      <c r="C42" s="12">
        <v>8.1628013534920694</v>
      </c>
      <c r="D42" s="12">
        <v>2.2043046738950522E-2</v>
      </c>
      <c r="E42" s="12">
        <v>8.0789001182895372</v>
      </c>
      <c r="F42" s="12">
        <v>8.2026164952167004</v>
      </c>
      <c r="G42" s="12">
        <v>7.9552801187074298</v>
      </c>
      <c r="H42" s="12">
        <v>8.3262364947988079</v>
      </c>
      <c r="J42" s="12">
        <v>27</v>
      </c>
      <c r="K42" s="12">
        <v>0</v>
      </c>
      <c r="L42" s="12">
        <v>1</v>
      </c>
      <c r="M42" s="12">
        <v>0</v>
      </c>
    </row>
    <row r="43" spans="1:13" x14ac:dyDescent="0.2">
      <c r="A43" s="2" t="s">
        <v>29</v>
      </c>
      <c r="B43" s="12">
        <v>8.0653375777410599</v>
      </c>
      <c r="C43" s="12">
        <v>8.0845192555434409</v>
      </c>
      <c r="D43" s="12">
        <v>1.9181677802381003E-2</v>
      </c>
      <c r="E43" s="12">
        <v>8.0034793892774783</v>
      </c>
      <c r="F43" s="12">
        <v>8.1271957662046415</v>
      </c>
      <c r="G43" s="12">
        <v>7.8798593896953708</v>
      </c>
      <c r="H43" s="12">
        <v>8.2508157657867489</v>
      </c>
      <c r="J43" s="12">
        <v>28</v>
      </c>
      <c r="K43" s="12">
        <v>0</v>
      </c>
      <c r="L43" s="12">
        <v>0</v>
      </c>
      <c r="M43" s="12">
        <v>1</v>
      </c>
    </row>
    <row r="44" spans="1:13" x14ac:dyDescent="0.2">
      <c r="A44" s="2" t="s">
        <v>30</v>
      </c>
      <c r="B44" s="12">
        <v>8.0067146953560346</v>
      </c>
      <c r="C44" s="12">
        <v>8.0248621502864097</v>
      </c>
      <c r="D44" s="12">
        <v>1.8147454930375062E-2</v>
      </c>
      <c r="E44" s="12">
        <v>7.9456565876875835</v>
      </c>
      <c r="F44" s="12">
        <v>8.0677728030244857</v>
      </c>
      <c r="G44" s="12">
        <v>7.8215018035996344</v>
      </c>
      <c r="H44" s="12">
        <v>8.1919275871124348</v>
      </c>
      <c r="J44" s="12">
        <v>29</v>
      </c>
      <c r="K44" s="12">
        <v>0</v>
      </c>
      <c r="L44" s="12">
        <v>0</v>
      </c>
      <c r="M44" s="12">
        <v>0</v>
      </c>
    </row>
    <row r="45" spans="1:13" x14ac:dyDescent="0.2">
      <c r="A45" s="2" t="s">
        <v>31</v>
      </c>
      <c r="B45" s="12">
        <v>8.2487755154765985</v>
      </c>
      <c r="C45" s="12">
        <v>8.2684753889825995</v>
      </c>
      <c r="D45" s="12">
        <v>1.9699873506000998E-2</v>
      </c>
      <c r="E45" s="12">
        <v>8.1877174078081474</v>
      </c>
      <c r="F45" s="12">
        <v>8.3098336231450496</v>
      </c>
      <c r="G45" s="12">
        <v>8.0635626237201983</v>
      </c>
      <c r="H45" s="12">
        <v>8.4339884072329987</v>
      </c>
      <c r="J45" s="12">
        <v>30</v>
      </c>
      <c r="K45" s="12">
        <v>1</v>
      </c>
      <c r="L45" s="12">
        <v>0</v>
      </c>
      <c r="M45" s="12">
        <v>0</v>
      </c>
    </row>
    <row r="46" spans="1:13" x14ac:dyDescent="0.2">
      <c r="A46" s="2" t="s">
        <v>32</v>
      </c>
      <c r="B46" s="12">
        <v>8.2351714029571035</v>
      </c>
      <c r="C46" s="12">
        <v>8.1967124072130702</v>
      </c>
      <c r="D46" s="12">
        <v>-3.8458995744033331E-2</v>
      </c>
      <c r="E46" s="12">
        <v>8.1691195167707082</v>
      </c>
      <c r="F46" s="12">
        <v>8.3012232891434987</v>
      </c>
      <c r="G46" s="12">
        <v>8.0482527724530897</v>
      </c>
      <c r="H46" s="12">
        <v>8.4220900334611173</v>
      </c>
      <c r="J46" s="12">
        <v>31</v>
      </c>
      <c r="K46" s="12">
        <v>0</v>
      </c>
      <c r="L46" s="12">
        <v>1</v>
      </c>
      <c r="M46" s="12">
        <v>0</v>
      </c>
    </row>
    <row r="47" spans="1:13" x14ac:dyDescent="0.2">
      <c r="A47" s="2" t="s">
        <v>33</v>
      </c>
      <c r="B47" s="12">
        <v>8.1597506739450445</v>
      </c>
      <c r="C47" s="12">
        <v>8.12355783506165</v>
      </c>
      <c r="D47" s="12">
        <v>-3.6192838883394529E-2</v>
      </c>
      <c r="E47" s="12">
        <v>8.0936987877586493</v>
      </c>
      <c r="F47" s="12">
        <v>8.2258025601314397</v>
      </c>
      <c r="G47" s="12">
        <v>7.9728320434410298</v>
      </c>
      <c r="H47" s="12">
        <v>8.3466693044490583</v>
      </c>
      <c r="J47" s="12">
        <v>32</v>
      </c>
      <c r="K47" s="12">
        <v>0</v>
      </c>
      <c r="L47" s="12">
        <v>0</v>
      </c>
      <c r="M47" s="12">
        <v>1</v>
      </c>
    </row>
    <row r="48" spans="1:13" x14ac:dyDescent="0.2">
      <c r="A48" s="2" t="s">
        <v>34</v>
      </c>
      <c r="B48" s="12">
        <v>8.1011277915600193</v>
      </c>
      <c r="C48" s="12">
        <v>8.1173124616019692</v>
      </c>
      <c r="D48" s="12">
        <v>1.61846700419499E-2</v>
      </c>
      <c r="E48" s="12">
        <v>8.0350082638953904</v>
      </c>
      <c r="F48" s="12">
        <v>8.1672473192246482</v>
      </c>
      <c r="G48" s="12">
        <v>7.9141852477148333</v>
      </c>
      <c r="H48" s="12">
        <v>8.2880703354052052</v>
      </c>
      <c r="J48" s="12">
        <v>33</v>
      </c>
      <c r="K48" s="12">
        <v>0</v>
      </c>
      <c r="L48" s="12">
        <v>0</v>
      </c>
      <c r="M48" s="12">
        <v>0</v>
      </c>
    </row>
    <row r="49" spans="1:13" x14ac:dyDescent="0.2">
      <c r="A49" s="2" t="s">
        <v>35</v>
      </c>
      <c r="B49" s="12">
        <v>8.3431886116805831</v>
      </c>
      <c r="C49" s="12">
        <v>8.3760903504382398</v>
      </c>
      <c r="D49" s="12">
        <v>3.2901738757656673E-2</v>
      </c>
      <c r="E49" s="12">
        <v>8.2770690840159542</v>
      </c>
      <c r="F49" s="12">
        <v>8.409308139345212</v>
      </c>
      <c r="G49" s="12">
        <v>8.1562460678353972</v>
      </c>
      <c r="H49" s="12">
        <v>8.5301311555257691</v>
      </c>
      <c r="J49" s="12">
        <v>34</v>
      </c>
      <c r="K49" s="12">
        <v>1</v>
      </c>
      <c r="L49" s="12">
        <v>0</v>
      </c>
      <c r="M49" s="12">
        <v>0</v>
      </c>
    </row>
    <row r="50" spans="1:13" x14ac:dyDescent="0.2">
      <c r="A50" s="2" t="s">
        <v>36</v>
      </c>
      <c r="B50" s="12">
        <v>8.3295844991610881</v>
      </c>
      <c r="C50" s="12">
        <v>8.4031282351282606</v>
      </c>
      <c r="D50" s="12">
        <v>7.3543735967172452E-2</v>
      </c>
      <c r="E50" s="12">
        <v>8.2580734207670456</v>
      </c>
      <c r="F50" s="12">
        <v>8.4010955775551306</v>
      </c>
      <c r="G50" s="12">
        <v>8.1406676997657073</v>
      </c>
      <c r="H50" s="12">
        <v>8.518501298556469</v>
      </c>
      <c r="J50" s="12">
        <v>35</v>
      </c>
      <c r="K50" s="12">
        <v>0</v>
      </c>
      <c r="L50" s="12">
        <v>1</v>
      </c>
      <c r="M50" s="12">
        <v>0</v>
      </c>
    </row>
    <row r="51" spans="1:13" x14ac:dyDescent="0.2">
      <c r="A51" s="2" t="s">
        <v>37</v>
      </c>
      <c r="B51" s="12">
        <v>8.2541637701490291</v>
      </c>
      <c r="C51" s="12">
        <v>8.2982906343592795</v>
      </c>
      <c r="D51" s="12">
        <v>4.4126864210250361E-2</v>
      </c>
      <c r="E51" s="12">
        <v>8.1826526917549867</v>
      </c>
      <c r="F51" s="12">
        <v>8.3256748485430716</v>
      </c>
      <c r="G51" s="12">
        <v>8.0652469707536483</v>
      </c>
      <c r="H51" s="12">
        <v>8.44308056954441</v>
      </c>
      <c r="J51" s="12">
        <v>36</v>
      </c>
      <c r="K51" s="12">
        <v>0</v>
      </c>
      <c r="L51" s="12">
        <v>0</v>
      </c>
      <c r="M51" s="12">
        <v>1</v>
      </c>
    </row>
    <row r="52" spans="1:13" x14ac:dyDescent="0.2">
      <c r="A52" s="2" t="s">
        <v>38</v>
      </c>
      <c r="B52" s="12">
        <v>8.1955408877640039</v>
      </c>
      <c r="C52" s="12">
        <v>8.25686684897431</v>
      </c>
      <c r="D52" s="12">
        <v>6.132596121030609E-2</v>
      </c>
      <c r="E52" s="12">
        <v>8.1232217489372118</v>
      </c>
      <c r="F52" s="12">
        <v>8.267860026590796</v>
      </c>
      <c r="G52" s="12">
        <v>8.0063167333825813</v>
      </c>
      <c r="H52" s="12">
        <v>8.3847650421454265</v>
      </c>
      <c r="J52" s="12">
        <v>37</v>
      </c>
      <c r="K52" s="12">
        <v>0</v>
      </c>
      <c r="L52" s="12">
        <v>0</v>
      </c>
      <c r="M52" s="12">
        <v>0</v>
      </c>
    </row>
    <row r="53" spans="1:13" ht="13.5" thickBot="1" x14ac:dyDescent="0.25">
      <c r="A53" s="4" t="s">
        <v>39</v>
      </c>
      <c r="B53" s="12">
        <v>8.437601707884566</v>
      </c>
      <c r="C53" s="12">
        <v>8.5043105655852198</v>
      </c>
      <c r="D53" s="12">
        <v>6.6708857700653823E-2</v>
      </c>
      <c r="E53" s="12">
        <v>8.3652825690577739</v>
      </c>
      <c r="F53" s="12">
        <v>8.5099208467113581</v>
      </c>
      <c r="G53" s="12">
        <v>8.2483775535031434</v>
      </c>
      <c r="H53" s="12">
        <v>8.6268258622659886</v>
      </c>
      <c r="J53" s="12">
        <v>38</v>
      </c>
      <c r="K53" s="12">
        <v>1</v>
      </c>
      <c r="L53" s="12">
        <v>0</v>
      </c>
      <c r="M53" s="12">
        <v>0</v>
      </c>
    </row>
  </sheetData>
  <mergeCells count="21">
    <mergeCell ref="D5:E5"/>
    <mergeCell ref="F5:G5"/>
    <mergeCell ref="H5:I5"/>
    <mergeCell ref="B3:I3"/>
    <mergeCell ref="L3:O3"/>
    <mergeCell ref="G14:H14"/>
    <mergeCell ref="J14:J15"/>
    <mergeCell ref="K14:K15"/>
    <mergeCell ref="L14:L15"/>
    <mergeCell ref="M14:M15"/>
    <mergeCell ref="B4:C4"/>
    <mergeCell ref="D4:E4"/>
    <mergeCell ref="F4:G4"/>
    <mergeCell ref="H4:I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showGridLines="0" topLeftCell="F1" workbookViewId="0">
      <selection activeCell="P17" sqref="P17"/>
    </sheetView>
  </sheetViews>
  <sheetFormatPr defaultRowHeight="12.75" x14ac:dyDescent="0.2"/>
  <cols>
    <col min="12" max="12" width="12.7109375" bestFit="1" customWidth="1"/>
  </cols>
  <sheetData>
    <row r="1" spans="2:16" ht="18.75" x14ac:dyDescent="0.3">
      <c r="B1" s="14" t="s">
        <v>87</v>
      </c>
      <c r="N1" t="s">
        <v>173</v>
      </c>
    </row>
    <row r="3" spans="2:16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6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6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3</v>
      </c>
      <c r="N5" s="12">
        <v>42</v>
      </c>
      <c r="O5" s="12">
        <v>46</v>
      </c>
    </row>
    <row r="10" spans="2:16" x14ac:dyDescent="0.2">
      <c r="B10" s="13" t="s">
        <v>107</v>
      </c>
      <c r="C10" s="18" t="s">
        <v>108</v>
      </c>
      <c r="D10" s="19"/>
      <c r="E10" s="19"/>
      <c r="F10" s="20"/>
    </row>
    <row r="11" spans="2:16" x14ac:dyDescent="0.2">
      <c r="B11" s="13" t="s">
        <v>109</v>
      </c>
      <c r="C11" s="18" t="s">
        <v>172</v>
      </c>
      <c r="D11" s="19"/>
      <c r="E11" s="19"/>
      <c r="F11" s="20"/>
    </row>
    <row r="14" spans="2:16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  <c r="K14" s="23" t="s">
        <v>48</v>
      </c>
      <c r="L14" s="23" t="s">
        <v>49</v>
      </c>
      <c r="M14" s="23" t="s">
        <v>50</v>
      </c>
    </row>
    <row r="15" spans="2:16" x14ac:dyDescent="0.2"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  <c r="K15" s="24"/>
      <c r="L15" s="24"/>
      <c r="M15" s="24"/>
      <c r="N15" s="11" t="s">
        <v>155</v>
      </c>
      <c r="O15" s="11" t="s">
        <v>156</v>
      </c>
      <c r="P15" s="11" t="s">
        <v>86</v>
      </c>
    </row>
    <row r="16" spans="2:16" x14ac:dyDescent="0.2">
      <c r="B16" s="12">
        <v>8.4239975953650728</v>
      </c>
      <c r="C16" s="12">
        <v>8.4959695549646099</v>
      </c>
      <c r="D16" s="12">
        <v>7.1971959599537172E-2</v>
      </c>
      <c r="E16" s="12">
        <v>8.3460271941034989</v>
      </c>
      <c r="F16" s="12">
        <v>8.5019679966266466</v>
      </c>
      <c r="G16" s="12">
        <v>8.2325423623898235</v>
      </c>
      <c r="H16" s="12">
        <v>8.615452828340322</v>
      </c>
      <c r="J16" s="12">
        <v>39</v>
      </c>
      <c r="K16" s="12">
        <v>0</v>
      </c>
      <c r="L16" s="12">
        <v>1</v>
      </c>
      <c r="M16" s="12">
        <v>0</v>
      </c>
      <c r="N16">
        <f>EXP(B16)</f>
        <v>4555.0764593731783</v>
      </c>
      <c r="O16">
        <f>EXP(C16)</f>
        <v>4894.9999999999964</v>
      </c>
      <c r="P16">
        <f>O16-N16</f>
        <v>339.92354062681807</v>
      </c>
    </row>
    <row r="17" spans="2:16" x14ac:dyDescent="0.2">
      <c r="B17" s="12">
        <v>8.3485768663530138</v>
      </c>
      <c r="C17" s="12">
        <v>8.3740154217399105</v>
      </c>
      <c r="D17" s="12">
        <v>2.5438555386896766E-2</v>
      </c>
      <c r="E17" s="12">
        <v>8.2706064650914399</v>
      </c>
      <c r="F17" s="12">
        <v>8.4265472676145876</v>
      </c>
      <c r="G17" s="12">
        <v>8.1571216333777645</v>
      </c>
      <c r="H17" s="12">
        <v>8.540032099328263</v>
      </c>
      <c r="J17" s="12">
        <v>40</v>
      </c>
      <c r="K17" s="12">
        <v>0</v>
      </c>
      <c r="L17" s="12">
        <v>0</v>
      </c>
      <c r="M17" s="12">
        <v>1</v>
      </c>
      <c r="N17">
        <f t="shared" ref="N17:N19" si="0">EXP(B17)</f>
        <v>4224.1649122634008</v>
      </c>
      <c r="O17">
        <f t="shared" ref="O17:O19" si="1">EXP(C17)</f>
        <v>4333.0000000000045</v>
      </c>
      <c r="P17">
        <f t="shared" ref="P17:P19" si="2">O17-N17</f>
        <v>108.83508773660378</v>
      </c>
    </row>
    <row r="18" spans="2:16" x14ac:dyDescent="0.2">
      <c r="B18" s="12">
        <v>8.2899539839679885</v>
      </c>
      <c r="C18" s="12">
        <v>8.3414102114618593</v>
      </c>
      <c r="D18" s="12">
        <v>5.1456227493870799E-2</v>
      </c>
      <c r="E18" s="12">
        <v>8.2105632400602904</v>
      </c>
      <c r="F18" s="12">
        <v>8.3693447278756867</v>
      </c>
      <c r="G18" s="12">
        <v>8.0979159331058383</v>
      </c>
      <c r="H18" s="12">
        <v>8.4819920348301387</v>
      </c>
      <c r="J18" s="12">
        <v>41</v>
      </c>
      <c r="K18" s="12">
        <v>0</v>
      </c>
      <c r="L18" s="12">
        <v>0</v>
      </c>
      <c r="M18" s="12">
        <v>0</v>
      </c>
      <c r="N18">
        <f t="shared" si="0"/>
        <v>3983.6508785075912</v>
      </c>
      <c r="O18">
        <f t="shared" si="1"/>
        <v>4193.9999999999754</v>
      </c>
      <c r="P18">
        <f t="shared" si="2"/>
        <v>210.34912149238426</v>
      </c>
    </row>
    <row r="19" spans="2:16" x14ac:dyDescent="0.2">
      <c r="B19" s="12">
        <v>8.5320148040885506</v>
      </c>
      <c r="C19" s="12">
        <v>8.5665546209539603</v>
      </c>
      <c r="D19" s="12">
        <v>3.4539816865409634E-2</v>
      </c>
      <c r="E19" s="12">
        <v>8.4526240601808524</v>
      </c>
      <c r="F19" s="12">
        <v>8.6114055479962488</v>
      </c>
      <c r="G19" s="12">
        <v>8.3399767532264004</v>
      </c>
      <c r="H19" s="12">
        <v>8.7240528549507008</v>
      </c>
      <c r="J19" s="12">
        <v>42</v>
      </c>
      <c r="K19" s="12">
        <v>1</v>
      </c>
      <c r="L19" s="12">
        <v>0</v>
      </c>
      <c r="M19" s="12">
        <v>0</v>
      </c>
      <c r="N19">
        <f t="shared" si="0"/>
        <v>5074.6599872967272</v>
      </c>
      <c r="O19">
        <f t="shared" si="1"/>
        <v>5252.9999999999936</v>
      </c>
      <c r="P19">
        <f t="shared" si="2"/>
        <v>178.34001270326644</v>
      </c>
    </row>
  </sheetData>
  <mergeCells count="21">
    <mergeCell ref="D5:E5"/>
    <mergeCell ref="F5:G5"/>
    <mergeCell ref="H5:I5"/>
    <mergeCell ref="B3:I3"/>
    <mergeCell ref="L3:O3"/>
    <mergeCell ref="G14:H14"/>
    <mergeCell ref="J14:J15"/>
    <mergeCell ref="K14:K15"/>
    <mergeCell ref="L14:L15"/>
    <mergeCell ref="M14:M15"/>
    <mergeCell ref="B4:C4"/>
    <mergeCell ref="D4:E4"/>
    <mergeCell ref="F4:G4"/>
    <mergeCell ref="H4:I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3'!$B$10:$B$10" display="Inputs"/>
    <hyperlink ref="D4" location="'MLR_Output3'!$B$45:$B$45" display="Predictors"/>
    <hyperlink ref="F4" location="'MLR_Output3'!$B$58:$B$58" display="Regress. Model"/>
    <hyperlink ref="H4" location="'MLR_Output3'!$B$68:$B$68" display="Train. Score - Summary"/>
    <hyperlink ref="B5" location="'MLR_Output3'!$B$74:$B$74" display="Valid. Score - Summary"/>
    <hyperlink ref="D5" location="'MLR_TrainingScore3'!$B$10:$B$10" display="Train. Score - Detailed Rep."/>
    <hyperlink ref="F5" location="'MLR_ValidationScore3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3" x14ac:dyDescent="0.2">
      <c r="M1" t="s">
        <v>173</v>
      </c>
    </row>
    <row r="2" spans="1:13" x14ac:dyDescent="0.2">
      <c r="A2" s="13" t="s">
        <v>78</v>
      </c>
      <c r="B2" s="12" t="s">
        <v>92</v>
      </c>
    </row>
    <row r="3" spans="1:13" x14ac:dyDescent="0.2">
      <c r="A3" s="13" t="s">
        <v>64</v>
      </c>
      <c r="B3" s="12" t="b">
        <v>1</v>
      </c>
    </row>
    <row r="4" spans="1:13" x14ac:dyDescent="0.2">
      <c r="A4" s="13" t="s">
        <v>93</v>
      </c>
      <c r="B4" s="12">
        <v>4</v>
      </c>
    </row>
    <row r="5" spans="1:13" x14ac:dyDescent="0.2">
      <c r="A5" s="13" t="s">
        <v>74</v>
      </c>
      <c r="B5" s="12" t="s">
        <v>167</v>
      </c>
      <c r="D5" s="12"/>
      <c r="E5" s="12" t="s">
        <v>44</v>
      </c>
      <c r="F5" s="12" t="s">
        <v>48</v>
      </c>
      <c r="G5" s="12" t="s">
        <v>49</v>
      </c>
      <c r="H5" s="12" t="s">
        <v>50</v>
      </c>
      <c r="I5" s="12" t="s">
        <v>88</v>
      </c>
    </row>
    <row r="6" spans="1:13" x14ac:dyDescent="0.2">
      <c r="A6" s="13" t="s">
        <v>95</v>
      </c>
      <c r="B6" s="12" t="s">
        <v>168</v>
      </c>
      <c r="D6" s="12"/>
      <c r="E6" s="12">
        <v>3</v>
      </c>
      <c r="F6" s="12">
        <v>6</v>
      </c>
      <c r="G6" s="12">
        <v>7</v>
      </c>
      <c r="H6" s="12">
        <v>8</v>
      </c>
      <c r="I6" s="12">
        <v>2</v>
      </c>
    </row>
    <row r="7" spans="1:13" x14ac:dyDescent="0.2">
      <c r="A7" s="13" t="s">
        <v>97</v>
      </c>
      <c r="B7" s="12" t="s">
        <v>169</v>
      </c>
      <c r="D7" s="12"/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76</v>
      </c>
    </row>
    <row r="8" spans="1:13" x14ac:dyDescent="0.2">
      <c r="A8" s="13" t="s">
        <v>73</v>
      </c>
      <c r="B8" s="12" t="s">
        <v>170</v>
      </c>
      <c r="D8" s="12"/>
      <c r="E8" s="12" t="s">
        <v>100</v>
      </c>
      <c r="F8" s="12" t="s">
        <v>100</v>
      </c>
      <c r="G8" s="12" t="s">
        <v>100</v>
      </c>
      <c r="H8" s="12" t="s">
        <v>100</v>
      </c>
      <c r="I8" s="12"/>
    </row>
    <row r="9" spans="1:13" x14ac:dyDescent="0.2">
      <c r="A9" s="13" t="s">
        <v>101</v>
      </c>
      <c r="B9" s="12" t="s">
        <v>171</v>
      </c>
      <c r="D9" s="12"/>
      <c r="E9" s="12" t="s">
        <v>44</v>
      </c>
      <c r="F9" s="12" t="s">
        <v>48</v>
      </c>
      <c r="G9" s="12" t="s">
        <v>49</v>
      </c>
      <c r="H9" s="12" t="s">
        <v>50</v>
      </c>
      <c r="I9" s="12"/>
    </row>
    <row r="10" spans="1:13" x14ac:dyDescent="0.2">
      <c r="D10" s="12">
        <v>7.3222197478771474</v>
      </c>
      <c r="E10" s="12">
        <v>2.3603274050996111E-2</v>
      </c>
      <c r="F10" s="12">
        <v>0.21845754606956747</v>
      </c>
      <c r="G10" s="12">
        <v>0.18125015949907725</v>
      </c>
      <c r="H10" s="12">
        <v>8.2226156436022615E-2</v>
      </c>
      <c r="I10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showGridLines="0" topLeftCell="A50" workbookViewId="0">
      <selection activeCell="H79" sqref="H79"/>
    </sheetView>
  </sheetViews>
  <sheetFormatPr defaultRowHeight="12.75" x14ac:dyDescent="0.2"/>
  <cols>
    <col min="3" max="3" width="9.28515625" bestFit="1" customWidth="1"/>
    <col min="4" max="4" width="9.42578125" bestFit="1" customWidth="1"/>
    <col min="5" max="5" width="11.7109375" bestFit="1" customWidth="1"/>
    <col min="6" max="6" width="11.85546875" bestFit="1" customWidth="1"/>
    <col min="7" max="9" width="9.28515625" bestFit="1" customWidth="1"/>
    <col min="10" max="10" width="12" bestFit="1" customWidth="1"/>
    <col min="12" max="12" width="12.7109375" customWidth="1"/>
  </cols>
  <sheetData>
    <row r="1" spans="2:15" ht="18.75" x14ac:dyDescent="0.3">
      <c r="B1" s="14" t="s">
        <v>52</v>
      </c>
      <c r="N1" t="s">
        <v>166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4</v>
      </c>
      <c r="N5" s="12">
        <v>14</v>
      </c>
      <c r="O5" s="12">
        <v>19</v>
      </c>
    </row>
    <row r="10" spans="2:15" ht="18.75" x14ac:dyDescent="0.3">
      <c r="B10" s="31" t="s">
        <v>53</v>
      </c>
    </row>
    <row r="12" spans="2:15" ht="15.75" x14ac:dyDescent="0.25">
      <c r="C12" s="27" t="s">
        <v>46</v>
      </c>
      <c r="D12" s="28"/>
      <c r="E12" s="28"/>
      <c r="F12" s="28"/>
      <c r="G12" s="28"/>
      <c r="H12" s="28"/>
      <c r="I12" s="28"/>
      <c r="J12" s="28"/>
      <c r="K12" s="29"/>
    </row>
    <row r="13" spans="2:15" x14ac:dyDescent="0.2">
      <c r="C13" s="35" t="s">
        <v>107</v>
      </c>
      <c r="D13" s="36"/>
      <c r="E13" s="36"/>
      <c r="F13" s="37"/>
      <c r="G13" s="38" t="s">
        <v>108</v>
      </c>
      <c r="H13" s="39"/>
      <c r="I13" s="39"/>
      <c r="J13" s="39"/>
      <c r="K13" s="40"/>
    </row>
    <row r="14" spans="2:15" x14ac:dyDescent="0.2">
      <c r="C14" s="35" t="s">
        <v>109</v>
      </c>
      <c r="D14" s="36"/>
      <c r="E14" s="36"/>
      <c r="F14" s="37"/>
      <c r="G14" s="38" t="s">
        <v>172</v>
      </c>
      <c r="H14" s="39"/>
      <c r="I14" s="39"/>
      <c r="J14" s="39"/>
      <c r="K14" s="40"/>
    </row>
    <row r="15" spans="2:15" x14ac:dyDescent="0.2">
      <c r="C15" s="35" t="s">
        <v>58</v>
      </c>
      <c r="D15" s="36"/>
      <c r="E15" s="36"/>
      <c r="F15" s="37"/>
      <c r="G15" s="38">
        <v>38</v>
      </c>
      <c r="H15" s="39"/>
      <c r="I15" s="39"/>
      <c r="J15" s="39"/>
      <c r="K15" s="40"/>
    </row>
    <row r="16" spans="2:15" x14ac:dyDescent="0.2">
      <c r="C16" s="35" t="s">
        <v>59</v>
      </c>
      <c r="D16" s="36"/>
      <c r="E16" s="36"/>
      <c r="F16" s="37"/>
      <c r="G16" s="38">
        <v>4</v>
      </c>
      <c r="H16" s="39"/>
      <c r="I16" s="39"/>
      <c r="J16" s="39"/>
      <c r="K16" s="40"/>
    </row>
    <row r="18" spans="3:10" ht="15.75" x14ac:dyDescent="0.25">
      <c r="C18" s="27" t="s">
        <v>60</v>
      </c>
      <c r="D18" s="28"/>
      <c r="E18" s="28"/>
      <c r="F18" s="28"/>
      <c r="G18" s="28"/>
      <c r="H18" s="29"/>
    </row>
    <row r="19" spans="3:10" x14ac:dyDescent="0.2">
      <c r="C19" s="35" t="s">
        <v>61</v>
      </c>
      <c r="D19" s="37"/>
      <c r="E19" s="38">
        <v>4</v>
      </c>
      <c r="F19" s="39"/>
      <c r="G19" s="39"/>
      <c r="H19" s="40"/>
    </row>
    <row r="20" spans="3:10" x14ac:dyDescent="0.2">
      <c r="C20" s="35" t="s">
        <v>62</v>
      </c>
      <c r="D20" s="37"/>
      <c r="E20" s="12" t="s">
        <v>44</v>
      </c>
      <c r="F20" s="12" t="s">
        <v>48</v>
      </c>
      <c r="G20" s="12" t="s">
        <v>49</v>
      </c>
      <c r="H20" s="12" t="s">
        <v>50</v>
      </c>
    </row>
    <row r="21" spans="3:10" x14ac:dyDescent="0.2">
      <c r="C21" s="35" t="s">
        <v>63</v>
      </c>
      <c r="D21" s="37"/>
      <c r="E21" s="18" t="s">
        <v>1</v>
      </c>
      <c r="F21" s="19"/>
      <c r="G21" s="19"/>
      <c r="H21" s="20"/>
    </row>
    <row r="23" spans="3:10" ht="15.75" x14ac:dyDescent="0.25">
      <c r="C23" s="27" t="s">
        <v>65</v>
      </c>
      <c r="D23" s="28"/>
      <c r="E23" s="28"/>
      <c r="F23" s="28"/>
      <c r="G23" s="28"/>
      <c r="H23" s="28"/>
      <c r="I23" s="28"/>
      <c r="J23" s="29"/>
    </row>
    <row r="24" spans="3:10" x14ac:dyDescent="0.2">
      <c r="C24" s="35" t="s">
        <v>118</v>
      </c>
      <c r="D24" s="36"/>
      <c r="E24" s="36"/>
      <c r="F24" s="37"/>
      <c r="G24" s="38" t="s">
        <v>77</v>
      </c>
      <c r="H24" s="39"/>
      <c r="I24" s="39"/>
      <c r="J24" s="40"/>
    </row>
    <row r="25" spans="3:10" x14ac:dyDescent="0.2">
      <c r="C25" s="35" t="s">
        <v>119</v>
      </c>
      <c r="D25" s="36"/>
      <c r="E25" s="36"/>
      <c r="F25" s="37"/>
      <c r="G25" s="38" t="s">
        <v>77</v>
      </c>
      <c r="H25" s="39"/>
      <c r="I25" s="39"/>
      <c r="J25" s="40"/>
    </row>
    <row r="26" spans="3:10" x14ac:dyDescent="0.2">
      <c r="C26" s="35" t="s">
        <v>66</v>
      </c>
      <c r="D26" s="36"/>
      <c r="E26" s="36"/>
      <c r="F26" s="37"/>
      <c r="G26" s="38" t="s">
        <v>77</v>
      </c>
      <c r="H26" s="39"/>
      <c r="I26" s="39"/>
      <c r="J26" s="40"/>
    </row>
    <row r="27" spans="3:10" x14ac:dyDescent="0.2">
      <c r="C27" s="35" t="s">
        <v>120</v>
      </c>
      <c r="D27" s="36"/>
      <c r="E27" s="36"/>
      <c r="F27" s="37"/>
      <c r="G27" s="38" t="s">
        <v>77</v>
      </c>
      <c r="H27" s="39"/>
      <c r="I27" s="39"/>
      <c r="J27" s="40"/>
    </row>
    <row r="28" spans="3:10" x14ac:dyDescent="0.2">
      <c r="C28" s="35" t="s">
        <v>121</v>
      </c>
      <c r="D28" s="36"/>
      <c r="E28" s="36"/>
      <c r="F28" s="37"/>
      <c r="G28" s="38" t="s">
        <v>77</v>
      </c>
      <c r="H28" s="39"/>
      <c r="I28" s="39"/>
      <c r="J28" s="40"/>
    </row>
    <row r="29" spans="3:10" x14ac:dyDescent="0.2">
      <c r="C29" s="35" t="s">
        <v>122</v>
      </c>
      <c r="D29" s="36"/>
      <c r="E29" s="36"/>
      <c r="F29" s="37"/>
      <c r="G29" s="38" t="s">
        <v>77</v>
      </c>
      <c r="H29" s="39"/>
      <c r="I29" s="39"/>
      <c r="J29" s="40"/>
    </row>
    <row r="30" spans="3:10" x14ac:dyDescent="0.2">
      <c r="C30" s="35" t="s">
        <v>123</v>
      </c>
      <c r="D30" s="36"/>
      <c r="E30" s="36"/>
      <c r="F30" s="37"/>
      <c r="G30" s="38" t="s">
        <v>77</v>
      </c>
      <c r="H30" s="39"/>
      <c r="I30" s="39"/>
      <c r="J30" s="40"/>
    </row>
    <row r="31" spans="3:10" x14ac:dyDescent="0.2">
      <c r="C31" s="35" t="s">
        <v>124</v>
      </c>
      <c r="D31" s="36"/>
      <c r="E31" s="36"/>
      <c r="F31" s="37"/>
      <c r="G31" s="38" t="s">
        <v>77</v>
      </c>
      <c r="H31" s="39"/>
      <c r="I31" s="39"/>
      <c r="J31" s="40"/>
    </row>
    <row r="32" spans="3:10" x14ac:dyDescent="0.2">
      <c r="C32" s="35" t="s">
        <v>125</v>
      </c>
      <c r="D32" s="36"/>
      <c r="E32" s="36"/>
      <c r="F32" s="37"/>
      <c r="G32" s="38" t="s">
        <v>77</v>
      </c>
      <c r="H32" s="39"/>
      <c r="I32" s="39"/>
      <c r="J32" s="40"/>
    </row>
    <row r="33" spans="2:10" x14ac:dyDescent="0.2">
      <c r="C33" s="35" t="s">
        <v>126</v>
      </c>
      <c r="D33" s="36"/>
      <c r="E33" s="36"/>
      <c r="F33" s="37"/>
      <c r="G33" s="38" t="s">
        <v>77</v>
      </c>
      <c r="H33" s="39"/>
      <c r="I33" s="39"/>
      <c r="J33" s="40"/>
    </row>
    <row r="34" spans="2:10" x14ac:dyDescent="0.2">
      <c r="C34" s="35" t="s">
        <v>127</v>
      </c>
      <c r="D34" s="36"/>
      <c r="E34" s="36"/>
      <c r="F34" s="37"/>
      <c r="G34" s="38" t="s">
        <v>77</v>
      </c>
      <c r="H34" s="39"/>
      <c r="I34" s="39"/>
      <c r="J34" s="40"/>
    </row>
    <row r="35" spans="2:10" x14ac:dyDescent="0.2">
      <c r="C35" s="35" t="s">
        <v>128</v>
      </c>
      <c r="D35" s="36"/>
      <c r="E35" s="36"/>
      <c r="F35" s="37"/>
      <c r="G35" s="38" t="s">
        <v>77</v>
      </c>
      <c r="H35" s="39"/>
      <c r="I35" s="39"/>
      <c r="J35" s="40"/>
    </row>
    <row r="36" spans="2:10" x14ac:dyDescent="0.2">
      <c r="C36" s="35" t="s">
        <v>129</v>
      </c>
      <c r="D36" s="36"/>
      <c r="E36" s="36"/>
      <c r="F36" s="37"/>
      <c r="G36" s="38" t="s">
        <v>77</v>
      </c>
      <c r="H36" s="39"/>
      <c r="I36" s="39"/>
      <c r="J36" s="40"/>
    </row>
    <row r="38" spans="2:10" ht="15.75" x14ac:dyDescent="0.25">
      <c r="C38" s="27" t="s">
        <v>130</v>
      </c>
      <c r="D38" s="28"/>
      <c r="E38" s="28"/>
      <c r="F38" s="28"/>
      <c r="G38" s="29"/>
    </row>
    <row r="39" spans="2:10" x14ac:dyDescent="0.2">
      <c r="C39" s="18" t="s">
        <v>67</v>
      </c>
      <c r="D39" s="19"/>
      <c r="E39" s="19"/>
      <c r="F39" s="19"/>
      <c r="G39" s="20"/>
    </row>
    <row r="40" spans="2:10" x14ac:dyDescent="0.2">
      <c r="C40" s="18" t="s">
        <v>83</v>
      </c>
      <c r="D40" s="19"/>
      <c r="E40" s="19"/>
      <c r="F40" s="19"/>
      <c r="G40" s="20"/>
    </row>
    <row r="41" spans="2:10" x14ac:dyDescent="0.2">
      <c r="C41" s="18" t="s">
        <v>68</v>
      </c>
      <c r="D41" s="19"/>
      <c r="E41" s="19"/>
      <c r="F41" s="19"/>
      <c r="G41" s="20"/>
    </row>
    <row r="42" spans="2:10" x14ac:dyDescent="0.2">
      <c r="C42" s="18" t="s">
        <v>84</v>
      </c>
      <c r="D42" s="19"/>
      <c r="E42" s="19"/>
      <c r="F42" s="19"/>
      <c r="G42" s="20"/>
    </row>
    <row r="45" spans="2:10" ht="18.75" x14ac:dyDescent="0.3">
      <c r="B45" s="31" t="s">
        <v>131</v>
      </c>
    </row>
    <row r="47" spans="2:10" x14ac:dyDescent="0.2">
      <c r="C47" s="25" t="s">
        <v>132</v>
      </c>
      <c r="D47" s="41"/>
      <c r="E47" s="26"/>
      <c r="F47" s="12">
        <v>1.1636132408961572E-12</v>
      </c>
    </row>
    <row r="49" spans="2:13" ht="15.75" x14ac:dyDescent="0.2">
      <c r="C49" s="42" t="s">
        <v>133</v>
      </c>
      <c r="D49" s="43"/>
      <c r="E49" s="42" t="s">
        <v>134</v>
      </c>
      <c r="F49" s="43"/>
    </row>
    <row r="50" spans="2:13" x14ac:dyDescent="0.2">
      <c r="C50" s="33" t="s">
        <v>135</v>
      </c>
      <c r="D50" s="33" t="s">
        <v>136</v>
      </c>
      <c r="E50" s="33" t="s">
        <v>135</v>
      </c>
      <c r="F50" s="33" t="s">
        <v>136</v>
      </c>
    </row>
    <row r="51" spans="2:13" x14ac:dyDescent="0.2">
      <c r="C51" s="13" t="s">
        <v>137</v>
      </c>
      <c r="D51" s="12">
        <v>3.0215674955013214</v>
      </c>
    </row>
    <row r="52" spans="2:13" x14ac:dyDescent="0.2">
      <c r="C52" s="13" t="s">
        <v>44</v>
      </c>
      <c r="D52" s="12">
        <v>137.9093905432114</v>
      </c>
    </row>
    <row r="53" spans="2:13" x14ac:dyDescent="0.2">
      <c r="C53" s="13" t="s">
        <v>48</v>
      </c>
      <c r="D53" s="12">
        <v>2.7134756299861884</v>
      </c>
    </row>
    <row r="54" spans="2:13" x14ac:dyDescent="0.2">
      <c r="C54" s="13" t="s">
        <v>49</v>
      </c>
      <c r="D54" s="12">
        <v>2.4708925689968302</v>
      </c>
    </row>
    <row r="55" spans="2:13" x14ac:dyDescent="0.2">
      <c r="C55" s="13" t="s">
        <v>50</v>
      </c>
      <c r="D55" s="12">
        <v>2.1752992136652542</v>
      </c>
    </row>
    <row r="58" spans="2:13" ht="18.75" x14ac:dyDescent="0.3">
      <c r="B58" s="31" t="s">
        <v>138</v>
      </c>
    </row>
    <row r="60" spans="2:13" ht="25.5" x14ac:dyDescent="0.2">
      <c r="C60" s="15" t="s">
        <v>139</v>
      </c>
      <c r="D60" s="16" t="s">
        <v>69</v>
      </c>
      <c r="E60" s="16" t="s">
        <v>70</v>
      </c>
      <c r="F60" s="16" t="s">
        <v>140</v>
      </c>
      <c r="G60" s="16" t="s">
        <v>141</v>
      </c>
      <c r="H60" s="16" t="s">
        <v>142</v>
      </c>
      <c r="I60" s="16" t="s">
        <v>143</v>
      </c>
      <c r="J60" s="15" t="s">
        <v>144</v>
      </c>
      <c r="L60" s="13" t="s">
        <v>145</v>
      </c>
      <c r="M60" s="12">
        <v>33</v>
      </c>
    </row>
    <row r="61" spans="2:13" x14ac:dyDescent="0.2">
      <c r="C61" s="13" t="s">
        <v>137</v>
      </c>
      <c r="D61" s="12">
        <v>1186.4158389091492</v>
      </c>
      <c r="E61" s="12">
        <v>120.2812965553514</v>
      </c>
      <c r="F61" s="12">
        <v>9.8636768382620552</v>
      </c>
      <c r="G61" s="12">
        <v>2.2804838129407811E-11</v>
      </c>
      <c r="H61" s="12">
        <v>941.70170107024637</v>
      </c>
      <c r="I61" s="12">
        <v>1431.1299767480521</v>
      </c>
      <c r="J61" s="12">
        <v>301784348.56578791</v>
      </c>
      <c r="L61" s="13" t="s">
        <v>146</v>
      </c>
      <c r="M61" s="12">
        <v>0.89784351107658134</v>
      </c>
    </row>
    <row r="62" spans="2:13" x14ac:dyDescent="0.2">
      <c r="C62" s="13" t="s">
        <v>44</v>
      </c>
      <c r="D62" s="12">
        <v>67.691545270618647</v>
      </c>
      <c r="E62" s="12">
        <v>4.2081098919773501</v>
      </c>
      <c r="F62" s="12">
        <v>16.08597375265099</v>
      </c>
      <c r="G62" s="12">
        <v>3.5194875141423787E-17</v>
      </c>
      <c r="H62" s="12">
        <v>59.130081322042848</v>
      </c>
      <c r="I62" s="12">
        <v>76.253009219194439</v>
      </c>
      <c r="J62" s="12">
        <v>21172897.601922467</v>
      </c>
      <c r="L62" s="13" t="s">
        <v>147</v>
      </c>
      <c r="M62" s="12">
        <v>0.8854609063585912</v>
      </c>
    </row>
    <row r="63" spans="2:13" x14ac:dyDescent="0.2">
      <c r="C63" s="13" t="s">
        <v>48</v>
      </c>
      <c r="D63" s="12">
        <v>609.75335333472844</v>
      </c>
      <c r="E63" s="12">
        <v>127.15178501256015</v>
      </c>
      <c r="F63" s="12">
        <v>4.7954761568978093</v>
      </c>
      <c r="G63" s="12">
        <v>3.3659640185098459E-5</v>
      </c>
      <c r="H63" s="12">
        <v>351.06110162868538</v>
      </c>
      <c r="I63" s="12">
        <v>868.44560504077151</v>
      </c>
      <c r="J63" s="12">
        <v>1204992.6127281967</v>
      </c>
      <c r="L63" s="13" t="s">
        <v>148</v>
      </c>
      <c r="M63" s="12">
        <v>284.164285607968</v>
      </c>
    </row>
    <row r="64" spans="2:13" x14ac:dyDescent="0.2">
      <c r="C64" s="13" t="s">
        <v>49</v>
      </c>
      <c r="D64" s="12">
        <v>465.87902115715627</v>
      </c>
      <c r="E64" s="12">
        <v>130.56447888077074</v>
      </c>
      <c r="F64" s="12">
        <v>3.5681911738229282</v>
      </c>
      <c r="G64" s="12">
        <v>1.1247028360460703E-3</v>
      </c>
      <c r="H64" s="12">
        <v>200.24359157072718</v>
      </c>
      <c r="I64" s="12">
        <v>731.51445074358537</v>
      </c>
      <c r="J64" s="12">
        <v>901043.83717597881</v>
      </c>
      <c r="L64" s="13" t="s">
        <v>149</v>
      </c>
      <c r="M64" s="12">
        <v>2664728.2600978641</v>
      </c>
    </row>
    <row r="65" spans="2:10" x14ac:dyDescent="0.2">
      <c r="C65" s="13" t="s">
        <v>50</v>
      </c>
      <c r="D65" s="12">
        <v>172.68414184112848</v>
      </c>
      <c r="E65" s="12">
        <v>130.63227523958301</v>
      </c>
      <c r="F65" s="12">
        <v>1.3219102363824042</v>
      </c>
      <c r="G65" s="12">
        <v>0.19528873556709422</v>
      </c>
      <c r="H65" s="12">
        <v>-93.089220474415498</v>
      </c>
      <c r="I65" s="12">
        <v>438.45750415667248</v>
      </c>
      <c r="J65" s="12">
        <v>141105.16765749222</v>
      </c>
    </row>
    <row r="68" spans="2:10" ht="18.75" x14ac:dyDescent="0.3">
      <c r="B68" s="31" t="s">
        <v>150</v>
      </c>
    </row>
    <row r="70" spans="2:10" ht="51" x14ac:dyDescent="0.2">
      <c r="C70" s="34" t="s">
        <v>151</v>
      </c>
      <c r="D70" s="17" t="s">
        <v>72</v>
      </c>
      <c r="E70" s="34" t="s">
        <v>152</v>
      </c>
    </row>
    <row r="71" spans="2:10" x14ac:dyDescent="0.2">
      <c r="C71" s="12">
        <v>2664728.2600978641</v>
      </c>
      <c r="D71" s="12">
        <v>264.81017332669114</v>
      </c>
      <c r="E71" s="12">
        <v>3.5302754871449187E-13</v>
      </c>
    </row>
    <row r="74" spans="2:10" ht="18.75" x14ac:dyDescent="0.3">
      <c r="B74" s="31" t="s">
        <v>153</v>
      </c>
    </row>
    <row r="76" spans="2:10" ht="51" x14ac:dyDescent="0.2">
      <c r="C76" s="34" t="s">
        <v>151</v>
      </c>
      <c r="D76" s="17" t="s">
        <v>72</v>
      </c>
      <c r="E76" s="34" t="s">
        <v>152</v>
      </c>
    </row>
    <row r="77" spans="2:10" x14ac:dyDescent="0.2">
      <c r="C77" s="12">
        <v>864836.39809070982</v>
      </c>
      <c r="D77" s="12">
        <v>464.98290239822524</v>
      </c>
      <c r="E77" s="12">
        <v>428.74744854754226</v>
      </c>
    </row>
  </sheetData>
  <mergeCells count="60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39:G39"/>
    <mergeCell ref="C40:G40"/>
    <mergeCell ref="C41:G41"/>
    <mergeCell ref="C42:G42"/>
    <mergeCell ref="C47:E47"/>
    <mergeCell ref="C49:D49"/>
    <mergeCell ref="E49:F49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18:H18"/>
    <mergeCell ref="C19:D19"/>
    <mergeCell ref="C20:D20"/>
    <mergeCell ref="C21:D21"/>
    <mergeCell ref="E19:H19"/>
    <mergeCell ref="E21:H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Output2'!$B$10:$B$10" display="Inputs"/>
    <hyperlink ref="D4" location="'MLR_Output2'!$B$45:$B$45" display="Predictors"/>
    <hyperlink ref="F4" location="'MLR_Output2'!$B$58:$B$58" display="Regress. Model"/>
    <hyperlink ref="H4" location="'MLR_Output2'!$B$68:$B$68" display="Train. Score - Summary"/>
    <hyperlink ref="B5" location="'MLR_Output2'!$B$74:$B$74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A16" workbookViewId="0">
      <selection sqref="A1:A65536"/>
    </sheetView>
  </sheetViews>
  <sheetFormatPr defaultRowHeight="12.75" x14ac:dyDescent="0.2"/>
  <cols>
    <col min="12" max="12" width="12.7109375" bestFit="1" customWidth="1"/>
  </cols>
  <sheetData>
    <row r="1" spans="1:15" ht="18.75" x14ac:dyDescent="0.3">
      <c r="B1" s="14" t="s">
        <v>85</v>
      </c>
      <c r="N1" t="s">
        <v>166</v>
      </c>
    </row>
    <row r="3" spans="1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1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1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4</v>
      </c>
      <c r="N5" s="12">
        <v>14</v>
      </c>
      <c r="O5" s="12">
        <v>19</v>
      </c>
    </row>
    <row r="10" spans="1:15" x14ac:dyDescent="0.2">
      <c r="B10" s="13" t="s">
        <v>107</v>
      </c>
      <c r="C10" s="18" t="s">
        <v>108</v>
      </c>
      <c r="D10" s="19"/>
      <c r="E10" s="19"/>
      <c r="F10" s="20"/>
    </row>
    <row r="11" spans="1:15" x14ac:dyDescent="0.2">
      <c r="B11" s="13" t="s">
        <v>109</v>
      </c>
      <c r="C11" s="18" t="s">
        <v>172</v>
      </c>
      <c r="D11" s="19"/>
      <c r="E11" s="19"/>
      <c r="F11" s="20"/>
    </row>
    <row r="14" spans="1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  <c r="K14" s="23" t="s">
        <v>48</v>
      </c>
      <c r="L14" s="23" t="s">
        <v>49</v>
      </c>
      <c r="M14" s="23" t="s">
        <v>50</v>
      </c>
    </row>
    <row r="15" spans="1:15" ht="13.5" thickBot="1" x14ac:dyDescent="0.25">
      <c r="A15" s="1" t="s">
        <v>0</v>
      </c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  <c r="K15" s="24"/>
      <c r="L15" s="24"/>
      <c r="M15" s="24"/>
    </row>
    <row r="16" spans="1:15" x14ac:dyDescent="0.2">
      <c r="A16" s="2" t="s">
        <v>2</v>
      </c>
      <c r="B16" s="12">
        <v>1254.1073841797679</v>
      </c>
      <c r="C16" s="12">
        <v>1734.8269996643101</v>
      </c>
      <c r="D16" s="12">
        <v>480.71961548454215</v>
      </c>
      <c r="E16" s="12">
        <v>1014.9987087717951</v>
      </c>
      <c r="F16" s="12">
        <v>1493.2160595877406</v>
      </c>
      <c r="G16" s="12">
        <v>628.47580665641806</v>
      </c>
      <c r="H16" s="12">
        <v>1879.7389617031176</v>
      </c>
      <c r="J16" s="12">
        <v>1</v>
      </c>
      <c r="K16" s="12">
        <v>0</v>
      </c>
      <c r="L16" s="12">
        <v>0</v>
      </c>
      <c r="M16" s="12">
        <v>0</v>
      </c>
    </row>
    <row r="17" spans="1:13" x14ac:dyDescent="0.2">
      <c r="A17" s="2" t="s">
        <v>3</v>
      </c>
      <c r="B17" s="12">
        <v>1931.552282785115</v>
      </c>
      <c r="C17" s="12">
        <v>2244.9609985351599</v>
      </c>
      <c r="D17" s="12">
        <v>313.40871575004485</v>
      </c>
      <c r="E17" s="12">
        <v>1692.4436073771424</v>
      </c>
      <c r="F17" s="12">
        <v>2170.6609581930879</v>
      </c>
      <c r="G17" s="12">
        <v>1305.9207052617653</v>
      </c>
      <c r="H17" s="12">
        <v>2557.1838603084648</v>
      </c>
      <c r="J17" s="12">
        <v>2</v>
      </c>
      <c r="K17" s="12">
        <v>1</v>
      </c>
      <c r="L17" s="12">
        <v>0</v>
      </c>
      <c r="M17" s="12">
        <v>0</v>
      </c>
    </row>
    <row r="18" spans="1:13" x14ac:dyDescent="0.2">
      <c r="A18" s="2" t="s">
        <v>4</v>
      </c>
      <c r="B18" s="12">
        <v>1855.3694958781616</v>
      </c>
      <c r="C18" s="12">
        <v>2533.8049926757799</v>
      </c>
      <c r="D18" s="12">
        <v>678.43549679761827</v>
      </c>
      <c r="E18" s="12">
        <v>1618.9325096365542</v>
      </c>
      <c r="F18" s="12">
        <v>2091.806482119769</v>
      </c>
      <c r="G18" s="12">
        <v>1230.75412574866</v>
      </c>
      <c r="H18" s="12">
        <v>2479.9848660076632</v>
      </c>
      <c r="J18" s="12">
        <v>3</v>
      </c>
      <c r="K18" s="12">
        <v>0</v>
      </c>
      <c r="L18" s="12">
        <v>1</v>
      </c>
      <c r="M18" s="12">
        <v>0</v>
      </c>
    </row>
    <row r="19" spans="1:13" x14ac:dyDescent="0.2">
      <c r="A19" s="2" t="s">
        <v>5</v>
      </c>
      <c r="B19" s="12">
        <v>1629.8661618327521</v>
      </c>
      <c r="C19" s="12">
        <v>2154.9629974365198</v>
      </c>
      <c r="D19" s="12">
        <v>525.09683560376766</v>
      </c>
      <c r="E19" s="12">
        <v>1393.4291755911447</v>
      </c>
      <c r="F19" s="12">
        <v>1866.3031480743596</v>
      </c>
      <c r="G19" s="12">
        <v>1005.2507917032507</v>
      </c>
      <c r="H19" s="12">
        <v>2254.4815319622535</v>
      </c>
      <c r="J19" s="12">
        <v>4</v>
      </c>
      <c r="K19" s="12">
        <v>0</v>
      </c>
      <c r="L19" s="12">
        <v>0</v>
      </c>
      <c r="M19" s="12">
        <v>1</v>
      </c>
    </row>
    <row r="20" spans="1:13" x14ac:dyDescent="0.2">
      <c r="A20" s="2" t="s">
        <v>6</v>
      </c>
      <c r="B20" s="12">
        <v>1524.8735652622424</v>
      </c>
      <c r="C20" s="12">
        <v>1547.8189964294399</v>
      </c>
      <c r="D20" s="12">
        <v>22.945431167197512</v>
      </c>
      <c r="E20" s="12">
        <v>1306.2626562419432</v>
      </c>
      <c r="F20" s="12">
        <v>1743.4844742825417</v>
      </c>
      <c r="G20" s="12">
        <v>906.78567371146835</v>
      </c>
      <c r="H20" s="12">
        <v>2142.9614568130164</v>
      </c>
      <c r="J20" s="12">
        <v>5</v>
      </c>
      <c r="K20" s="12">
        <v>0</v>
      </c>
      <c r="L20" s="12">
        <v>0</v>
      </c>
      <c r="M20" s="12">
        <v>0</v>
      </c>
    </row>
    <row r="21" spans="1:13" x14ac:dyDescent="0.2">
      <c r="A21" s="2" t="s">
        <v>7</v>
      </c>
      <c r="B21" s="12">
        <v>2202.3184638675893</v>
      </c>
      <c r="C21" s="12">
        <v>2104.4119949340802</v>
      </c>
      <c r="D21" s="12">
        <v>-97.906468933509132</v>
      </c>
      <c r="E21" s="12">
        <v>1983.7075548472901</v>
      </c>
      <c r="F21" s="12">
        <v>2420.9293728878888</v>
      </c>
      <c r="G21" s="12">
        <v>1584.2305723168151</v>
      </c>
      <c r="H21" s="12">
        <v>2820.4063554183635</v>
      </c>
      <c r="J21" s="12">
        <v>6</v>
      </c>
      <c r="K21" s="12">
        <v>1</v>
      </c>
      <c r="L21" s="12">
        <v>0</v>
      </c>
      <c r="M21" s="12">
        <v>0</v>
      </c>
    </row>
    <row r="22" spans="1:13" x14ac:dyDescent="0.2">
      <c r="A22" s="2" t="s">
        <v>8</v>
      </c>
      <c r="B22" s="12">
        <v>2126.1356769606359</v>
      </c>
      <c r="C22" s="12">
        <v>2014.3629989624001</v>
      </c>
      <c r="D22" s="12">
        <v>-111.77267799823585</v>
      </c>
      <c r="E22" s="12">
        <v>1907.7484108725589</v>
      </c>
      <c r="F22" s="12">
        <v>2344.5229430487129</v>
      </c>
      <c r="G22" s="12">
        <v>1508.1268500589285</v>
      </c>
      <c r="H22" s="12">
        <v>2744.1445038623433</v>
      </c>
      <c r="J22" s="12">
        <v>7</v>
      </c>
      <c r="K22" s="12">
        <v>0</v>
      </c>
      <c r="L22" s="12">
        <v>1</v>
      </c>
      <c r="M22" s="12">
        <v>0</v>
      </c>
    </row>
    <row r="23" spans="1:13" x14ac:dyDescent="0.2">
      <c r="A23" s="2" t="s">
        <v>9</v>
      </c>
      <c r="B23" s="12">
        <v>1900.6323429152269</v>
      </c>
      <c r="C23" s="12">
        <v>1991.7469978332499</v>
      </c>
      <c r="D23" s="12">
        <v>91.114654918023007</v>
      </c>
      <c r="E23" s="12">
        <v>1682.2450768271499</v>
      </c>
      <c r="F23" s="12">
        <v>2119.0196090033041</v>
      </c>
      <c r="G23" s="12">
        <v>1282.6235160135193</v>
      </c>
      <c r="H23" s="12">
        <v>2518.6411698169345</v>
      </c>
      <c r="J23" s="12">
        <v>8</v>
      </c>
      <c r="K23" s="12">
        <v>0</v>
      </c>
      <c r="L23" s="12">
        <v>0</v>
      </c>
      <c r="M23" s="12">
        <v>1</v>
      </c>
    </row>
    <row r="24" spans="1:13" x14ac:dyDescent="0.2">
      <c r="A24" s="2" t="s">
        <v>10</v>
      </c>
      <c r="B24" s="12">
        <v>1795.639746344717</v>
      </c>
      <c r="C24" s="12">
        <v>1869.0499992370601</v>
      </c>
      <c r="D24" s="12">
        <v>73.410252892343124</v>
      </c>
      <c r="E24" s="12">
        <v>1593.7634037283115</v>
      </c>
      <c r="F24" s="12">
        <v>1997.5160889611225</v>
      </c>
      <c r="G24" s="12">
        <v>1183.2706012637645</v>
      </c>
      <c r="H24" s="12">
        <v>2408.0088914256694</v>
      </c>
      <c r="J24" s="12">
        <v>9</v>
      </c>
      <c r="K24" s="12">
        <v>0</v>
      </c>
      <c r="L24" s="12">
        <v>0</v>
      </c>
      <c r="M24" s="12">
        <v>0</v>
      </c>
    </row>
    <row r="25" spans="1:13" x14ac:dyDescent="0.2">
      <c r="A25" s="2" t="s">
        <v>11</v>
      </c>
      <c r="B25" s="12">
        <v>2473.0846449500641</v>
      </c>
      <c r="C25" s="12">
        <v>2313.6319961547902</v>
      </c>
      <c r="D25" s="12">
        <v>-159.45264879527394</v>
      </c>
      <c r="E25" s="12">
        <v>2271.2083023336586</v>
      </c>
      <c r="F25" s="12">
        <v>2674.9609875664696</v>
      </c>
      <c r="G25" s="12">
        <v>1860.7154998691117</v>
      </c>
      <c r="H25" s="12">
        <v>3085.4537900310165</v>
      </c>
      <c r="J25" s="12">
        <v>10</v>
      </c>
      <c r="K25" s="12">
        <v>1</v>
      </c>
      <c r="L25" s="12">
        <v>0</v>
      </c>
      <c r="M25" s="12">
        <v>0</v>
      </c>
    </row>
    <row r="26" spans="1:13" x14ac:dyDescent="0.2">
      <c r="A26" s="2" t="s">
        <v>12</v>
      </c>
      <c r="B26" s="12">
        <v>2396.9018580431107</v>
      </c>
      <c r="C26" s="12">
        <v>2128.3199996948201</v>
      </c>
      <c r="D26" s="12">
        <v>-268.58185834829055</v>
      </c>
      <c r="E26" s="12">
        <v>2192.3802093259064</v>
      </c>
      <c r="F26" s="12">
        <v>2601.4235067603149</v>
      </c>
      <c r="G26" s="12">
        <v>1783.6555641831285</v>
      </c>
      <c r="H26" s="12">
        <v>3010.1481519030931</v>
      </c>
      <c r="J26" s="12">
        <v>11</v>
      </c>
      <c r="K26" s="12">
        <v>0</v>
      </c>
      <c r="L26" s="12">
        <v>1</v>
      </c>
      <c r="M26" s="12">
        <v>0</v>
      </c>
    </row>
    <row r="27" spans="1:13" x14ac:dyDescent="0.2">
      <c r="A27" s="2" t="s">
        <v>13</v>
      </c>
      <c r="B27" s="12">
        <v>2171.3985239977014</v>
      </c>
      <c r="C27" s="12">
        <v>2026.82899856567</v>
      </c>
      <c r="D27" s="12">
        <v>-144.56952543203147</v>
      </c>
      <c r="E27" s="12">
        <v>1966.8768752804972</v>
      </c>
      <c r="F27" s="12">
        <v>2375.9201727149057</v>
      </c>
      <c r="G27" s="12">
        <v>1558.1522301377192</v>
      </c>
      <c r="H27" s="12">
        <v>2784.6448178576838</v>
      </c>
      <c r="J27" s="12">
        <v>12</v>
      </c>
      <c r="K27" s="12">
        <v>0</v>
      </c>
      <c r="L27" s="12">
        <v>0</v>
      </c>
      <c r="M27" s="12">
        <v>1</v>
      </c>
    </row>
    <row r="28" spans="1:13" x14ac:dyDescent="0.2">
      <c r="A28" s="2" t="s">
        <v>14</v>
      </c>
      <c r="B28" s="12">
        <v>2066.4059274271917</v>
      </c>
      <c r="C28" s="12">
        <v>1910.60399627686</v>
      </c>
      <c r="D28" s="12">
        <v>-155.80193115033171</v>
      </c>
      <c r="E28" s="12">
        <v>1876.5034704872155</v>
      </c>
      <c r="F28" s="12">
        <v>2256.3083843671679</v>
      </c>
      <c r="G28" s="12">
        <v>1457.8791364879271</v>
      </c>
      <c r="H28" s="12">
        <v>2674.9327183664564</v>
      </c>
      <c r="J28" s="12">
        <v>13</v>
      </c>
      <c r="K28" s="12">
        <v>0</v>
      </c>
      <c r="L28" s="12">
        <v>0</v>
      </c>
      <c r="M28" s="12">
        <v>0</v>
      </c>
    </row>
    <row r="29" spans="1:13" x14ac:dyDescent="0.2">
      <c r="A29" s="2" t="s">
        <v>15</v>
      </c>
      <c r="B29" s="12">
        <v>2743.8508260325389</v>
      </c>
      <c r="C29" s="12">
        <v>2331.1649932861301</v>
      </c>
      <c r="D29" s="12">
        <v>-412.68583274640878</v>
      </c>
      <c r="E29" s="12">
        <v>2553.9483690925626</v>
      </c>
      <c r="F29" s="12">
        <v>2933.7532829725151</v>
      </c>
      <c r="G29" s="12">
        <v>2135.3240350932742</v>
      </c>
      <c r="H29" s="12">
        <v>3352.3776169718035</v>
      </c>
      <c r="J29" s="12">
        <v>14</v>
      </c>
      <c r="K29" s="12">
        <v>1</v>
      </c>
      <c r="L29" s="12">
        <v>0</v>
      </c>
      <c r="M29" s="12">
        <v>0</v>
      </c>
    </row>
    <row r="30" spans="1:13" x14ac:dyDescent="0.2">
      <c r="A30" s="2" t="s">
        <v>16</v>
      </c>
      <c r="B30" s="12">
        <v>2667.6680391255854</v>
      </c>
      <c r="C30" s="12">
        <v>2206.5499954223601</v>
      </c>
      <c r="D30" s="12">
        <v>-461.11804370322534</v>
      </c>
      <c r="E30" s="12">
        <v>2471.9366699566376</v>
      </c>
      <c r="F30" s="12">
        <v>2863.3994082945333</v>
      </c>
      <c r="G30" s="12">
        <v>2057.2971018949938</v>
      </c>
      <c r="H30" s="12">
        <v>3278.038976356177</v>
      </c>
      <c r="J30" s="12">
        <v>15</v>
      </c>
      <c r="K30" s="12">
        <v>0</v>
      </c>
      <c r="L30" s="12">
        <v>1</v>
      </c>
      <c r="M30" s="12">
        <v>0</v>
      </c>
    </row>
    <row r="31" spans="1:13" x14ac:dyDescent="0.2">
      <c r="A31" s="2" t="s">
        <v>17</v>
      </c>
      <c r="B31" s="12">
        <v>2442.1647050801762</v>
      </c>
      <c r="C31" s="12">
        <v>2173.96799468994</v>
      </c>
      <c r="D31" s="12">
        <v>-268.19671039023615</v>
      </c>
      <c r="E31" s="12">
        <v>2246.4333359112284</v>
      </c>
      <c r="F31" s="12">
        <v>2637.896074249124</v>
      </c>
      <c r="G31" s="12">
        <v>1831.7937678495846</v>
      </c>
      <c r="H31" s="12">
        <v>3052.5356423107678</v>
      </c>
      <c r="J31" s="12">
        <v>16</v>
      </c>
      <c r="K31" s="12">
        <v>0</v>
      </c>
      <c r="L31" s="12">
        <v>0</v>
      </c>
      <c r="M31" s="12">
        <v>1</v>
      </c>
    </row>
    <row r="32" spans="1:13" x14ac:dyDescent="0.2">
      <c r="A32" s="2" t="s">
        <v>18</v>
      </c>
      <c r="B32" s="12">
        <v>2337.172108509666</v>
      </c>
      <c r="C32" s="12">
        <v>2148.2779998779301</v>
      </c>
      <c r="D32" s="12">
        <v>-188.89410863173589</v>
      </c>
      <c r="E32" s="12">
        <v>2153.549163664336</v>
      </c>
      <c r="F32" s="12">
        <v>2520.7950533549961</v>
      </c>
      <c r="G32" s="12">
        <v>1730.5756215328033</v>
      </c>
      <c r="H32" s="12">
        <v>2943.7685954865287</v>
      </c>
      <c r="J32" s="12">
        <v>17</v>
      </c>
      <c r="K32" s="12">
        <v>0</v>
      </c>
      <c r="L32" s="12">
        <v>0</v>
      </c>
      <c r="M32" s="12">
        <v>0</v>
      </c>
    </row>
    <row r="33" spans="1:13" x14ac:dyDescent="0.2">
      <c r="A33" s="2" t="s">
        <v>19</v>
      </c>
      <c r="B33" s="12">
        <v>3014.6170071150136</v>
      </c>
      <c r="C33" s="12">
        <v>2739.3079986572302</v>
      </c>
      <c r="D33" s="12">
        <v>-275.30900845778342</v>
      </c>
      <c r="E33" s="12">
        <v>2830.9940622696836</v>
      </c>
      <c r="F33" s="12">
        <v>3198.2399519603437</v>
      </c>
      <c r="G33" s="12">
        <v>2408.0205201381509</v>
      </c>
      <c r="H33" s="12">
        <v>3621.2134940918763</v>
      </c>
      <c r="J33" s="12">
        <v>18</v>
      </c>
      <c r="K33" s="12">
        <v>1</v>
      </c>
      <c r="L33" s="12">
        <v>0</v>
      </c>
      <c r="M33" s="12">
        <v>0</v>
      </c>
    </row>
    <row r="34" spans="1:13" x14ac:dyDescent="0.2">
      <c r="A34" s="2" t="s">
        <v>20</v>
      </c>
      <c r="B34" s="12">
        <v>2938.4342202080597</v>
      </c>
      <c r="C34" s="12">
        <v>2792.7539978027298</v>
      </c>
      <c r="D34" s="12">
        <v>-145.68022240532991</v>
      </c>
      <c r="E34" s="12">
        <v>2745.7220248553353</v>
      </c>
      <c r="F34" s="12">
        <v>3131.1464155607841</v>
      </c>
      <c r="G34" s="12">
        <v>2329.0247500021342</v>
      </c>
      <c r="H34" s="12">
        <v>3547.8436904139853</v>
      </c>
      <c r="J34" s="12">
        <v>19</v>
      </c>
      <c r="K34" s="12">
        <v>0</v>
      </c>
      <c r="L34" s="12">
        <v>1</v>
      </c>
      <c r="M34" s="12">
        <v>0</v>
      </c>
    </row>
    <row r="35" spans="1:13" x14ac:dyDescent="0.2">
      <c r="A35" s="2" t="s">
        <v>21</v>
      </c>
      <c r="B35" s="12">
        <v>2712.9308861626505</v>
      </c>
      <c r="C35" s="12">
        <v>2556.00999450684</v>
      </c>
      <c r="D35" s="12">
        <v>-156.92089165581046</v>
      </c>
      <c r="E35" s="12">
        <v>2520.2186908099261</v>
      </c>
      <c r="F35" s="12">
        <v>2905.6430815153749</v>
      </c>
      <c r="G35" s="12">
        <v>2103.5214159567249</v>
      </c>
      <c r="H35" s="12">
        <v>3322.3403563685761</v>
      </c>
      <c r="J35" s="12">
        <v>20</v>
      </c>
      <c r="K35" s="12">
        <v>0</v>
      </c>
      <c r="L35" s="12">
        <v>0</v>
      </c>
      <c r="M35" s="12">
        <v>1</v>
      </c>
    </row>
    <row r="36" spans="1:13" x14ac:dyDescent="0.2">
      <c r="A36" s="2" t="s">
        <v>22</v>
      </c>
      <c r="B36" s="12">
        <v>2607.9382895921408</v>
      </c>
      <c r="C36" s="12">
        <v>2480.9739990234398</v>
      </c>
      <c r="D36" s="12">
        <v>-126.96429056870102</v>
      </c>
      <c r="E36" s="12">
        <v>2424.3153447468112</v>
      </c>
      <c r="F36" s="12">
        <v>2791.5612344374704</v>
      </c>
      <c r="G36" s="12">
        <v>2001.3418026152781</v>
      </c>
      <c r="H36" s="12">
        <v>3214.5347765690035</v>
      </c>
      <c r="J36" s="12">
        <v>21</v>
      </c>
      <c r="K36" s="12">
        <v>0</v>
      </c>
      <c r="L36" s="12">
        <v>0</v>
      </c>
      <c r="M36" s="12">
        <v>0</v>
      </c>
    </row>
    <row r="37" spans="1:13" x14ac:dyDescent="0.2">
      <c r="A37" s="2" t="s">
        <v>23</v>
      </c>
      <c r="B37" s="12">
        <v>3285.3831881974884</v>
      </c>
      <c r="C37" s="12">
        <v>3039.5229949951199</v>
      </c>
      <c r="D37" s="12">
        <v>-245.86019320236846</v>
      </c>
      <c r="E37" s="12">
        <v>3101.7602433521583</v>
      </c>
      <c r="F37" s="12">
        <v>3469.0061330428184</v>
      </c>
      <c r="G37" s="12">
        <v>2678.7867012206257</v>
      </c>
      <c r="H37" s="12">
        <v>3891.9796751743511</v>
      </c>
      <c r="J37" s="12">
        <v>22</v>
      </c>
      <c r="K37" s="12">
        <v>1</v>
      </c>
      <c r="L37" s="12">
        <v>0</v>
      </c>
      <c r="M37" s="12">
        <v>0</v>
      </c>
    </row>
    <row r="38" spans="1:13" x14ac:dyDescent="0.2">
      <c r="A38" s="2" t="s">
        <v>24</v>
      </c>
      <c r="B38" s="12">
        <v>3209.2004012905345</v>
      </c>
      <c r="C38" s="12">
        <v>3172.1159973144499</v>
      </c>
      <c r="D38" s="12">
        <v>-37.084403976084559</v>
      </c>
      <c r="E38" s="12">
        <v>3013.4690321215867</v>
      </c>
      <c r="F38" s="12">
        <v>3404.9317704594823</v>
      </c>
      <c r="G38" s="12">
        <v>2598.8294640599429</v>
      </c>
      <c r="H38" s="12">
        <v>3819.5713385211261</v>
      </c>
      <c r="J38" s="12">
        <v>23</v>
      </c>
      <c r="K38" s="12">
        <v>0</v>
      </c>
      <c r="L38" s="12">
        <v>1</v>
      </c>
      <c r="M38" s="12">
        <v>0</v>
      </c>
    </row>
    <row r="39" spans="1:13" x14ac:dyDescent="0.2">
      <c r="A39" s="2" t="s">
        <v>25</v>
      </c>
      <c r="B39" s="12">
        <v>2983.6970672451253</v>
      </c>
      <c r="C39" s="12">
        <v>2879.00099945068</v>
      </c>
      <c r="D39" s="12">
        <v>-104.6960677944453</v>
      </c>
      <c r="E39" s="12">
        <v>2787.9656980761774</v>
      </c>
      <c r="F39" s="12">
        <v>3179.4284364140731</v>
      </c>
      <c r="G39" s="12">
        <v>2373.3261300145336</v>
      </c>
      <c r="H39" s="12">
        <v>3594.0680044757169</v>
      </c>
      <c r="J39" s="12">
        <v>24</v>
      </c>
      <c r="K39" s="12">
        <v>0</v>
      </c>
      <c r="L39" s="12">
        <v>0</v>
      </c>
      <c r="M39" s="12">
        <v>1</v>
      </c>
    </row>
    <row r="40" spans="1:13" x14ac:dyDescent="0.2">
      <c r="A40" s="2" t="s">
        <v>26</v>
      </c>
      <c r="B40" s="12">
        <v>2878.7044706746155</v>
      </c>
      <c r="C40" s="12">
        <v>2772</v>
      </c>
      <c r="D40" s="12">
        <v>-106.70447067461555</v>
      </c>
      <c r="E40" s="12">
        <v>2688.8020137346393</v>
      </c>
      <c r="F40" s="12">
        <v>3068.6069276145918</v>
      </c>
      <c r="G40" s="12">
        <v>2270.1776797353509</v>
      </c>
      <c r="H40" s="12">
        <v>3487.2312616138802</v>
      </c>
      <c r="J40" s="12">
        <v>25</v>
      </c>
      <c r="K40" s="12">
        <v>0</v>
      </c>
      <c r="L40" s="12">
        <v>0</v>
      </c>
      <c r="M40" s="12">
        <v>0</v>
      </c>
    </row>
    <row r="41" spans="1:13" x14ac:dyDescent="0.2">
      <c r="A41" s="2" t="s">
        <v>27</v>
      </c>
      <c r="B41" s="12">
        <v>3556.1493692799622</v>
      </c>
      <c r="C41" s="12">
        <v>3550</v>
      </c>
      <c r="D41" s="12">
        <v>-6.1493692799622295</v>
      </c>
      <c r="E41" s="12">
        <v>3366.246912339986</v>
      </c>
      <c r="F41" s="12">
        <v>3746.0518262199384</v>
      </c>
      <c r="G41" s="12">
        <v>2947.6225783406976</v>
      </c>
      <c r="H41" s="12">
        <v>4164.6761602192273</v>
      </c>
      <c r="J41" s="12">
        <v>26</v>
      </c>
      <c r="K41" s="12">
        <v>1</v>
      </c>
      <c r="L41" s="12">
        <v>0</v>
      </c>
      <c r="M41" s="12">
        <v>0</v>
      </c>
    </row>
    <row r="42" spans="1:13" x14ac:dyDescent="0.2">
      <c r="A42" s="2" t="s">
        <v>28</v>
      </c>
      <c r="B42" s="12">
        <v>3479.9665823730088</v>
      </c>
      <c r="C42" s="12">
        <v>3508</v>
      </c>
      <c r="D42" s="12">
        <v>28.033417626991195</v>
      </c>
      <c r="E42" s="12">
        <v>3275.4449336558046</v>
      </c>
      <c r="F42" s="12">
        <v>3684.488231090213</v>
      </c>
      <c r="G42" s="12">
        <v>2866.7202885130264</v>
      </c>
      <c r="H42" s="12">
        <v>4093.2128762329912</v>
      </c>
      <c r="J42" s="12">
        <v>27</v>
      </c>
      <c r="K42" s="12">
        <v>0</v>
      </c>
      <c r="L42" s="12">
        <v>1</v>
      </c>
      <c r="M42" s="12">
        <v>0</v>
      </c>
    </row>
    <row r="43" spans="1:13" x14ac:dyDescent="0.2">
      <c r="A43" s="2" t="s">
        <v>29</v>
      </c>
      <c r="B43" s="12">
        <v>3254.4632483276</v>
      </c>
      <c r="C43" s="12">
        <v>3243.8599929809602</v>
      </c>
      <c r="D43" s="12">
        <v>-10.603255346639799</v>
      </c>
      <c r="E43" s="12">
        <v>3049.9415996103958</v>
      </c>
      <c r="F43" s="12">
        <v>3458.9848970448043</v>
      </c>
      <c r="G43" s="12">
        <v>2641.2169544676181</v>
      </c>
      <c r="H43" s="12">
        <v>3867.709542187582</v>
      </c>
      <c r="J43" s="12">
        <v>28</v>
      </c>
      <c r="K43" s="12">
        <v>0</v>
      </c>
      <c r="L43" s="12">
        <v>0</v>
      </c>
      <c r="M43" s="12">
        <v>1</v>
      </c>
    </row>
    <row r="44" spans="1:13" x14ac:dyDescent="0.2">
      <c r="A44" s="2" t="s">
        <v>30</v>
      </c>
      <c r="B44" s="12">
        <v>3149.4706517570903</v>
      </c>
      <c r="C44" s="12">
        <v>3056</v>
      </c>
      <c r="D44" s="12">
        <v>-93.470651757090309</v>
      </c>
      <c r="E44" s="12">
        <v>2947.5943091406848</v>
      </c>
      <c r="F44" s="12">
        <v>3351.3469943734958</v>
      </c>
      <c r="G44" s="12">
        <v>2537.1015066761383</v>
      </c>
      <c r="H44" s="12">
        <v>3761.8397968380423</v>
      </c>
      <c r="J44" s="12">
        <v>29</v>
      </c>
      <c r="K44" s="12">
        <v>0</v>
      </c>
      <c r="L44" s="12">
        <v>0</v>
      </c>
      <c r="M44" s="12">
        <v>0</v>
      </c>
    </row>
    <row r="45" spans="1:13" x14ac:dyDescent="0.2">
      <c r="A45" s="2" t="s">
        <v>31</v>
      </c>
      <c r="B45" s="12">
        <v>3826.915550362437</v>
      </c>
      <c r="C45" s="12">
        <v>3899</v>
      </c>
      <c r="D45" s="12">
        <v>72.084449637563011</v>
      </c>
      <c r="E45" s="12">
        <v>3625.0392077460315</v>
      </c>
      <c r="F45" s="12">
        <v>4028.7918929788425</v>
      </c>
      <c r="G45" s="12">
        <v>3214.5464052814846</v>
      </c>
      <c r="H45" s="12">
        <v>4439.284695443389</v>
      </c>
      <c r="J45" s="12">
        <v>30</v>
      </c>
      <c r="K45" s="12">
        <v>1</v>
      </c>
      <c r="L45" s="12">
        <v>0</v>
      </c>
      <c r="M45" s="12">
        <v>0</v>
      </c>
    </row>
    <row r="46" spans="1:13" x14ac:dyDescent="0.2">
      <c r="A46" s="2" t="s">
        <v>32</v>
      </c>
      <c r="B46" s="12">
        <v>3750.7327634554836</v>
      </c>
      <c r="C46" s="12">
        <v>3629</v>
      </c>
      <c r="D46" s="12">
        <v>-121.73276345548356</v>
      </c>
      <c r="E46" s="12">
        <v>3532.3454973674066</v>
      </c>
      <c r="F46" s="12">
        <v>3969.1200295435606</v>
      </c>
      <c r="G46" s="12">
        <v>3132.7239365537762</v>
      </c>
      <c r="H46" s="12">
        <v>4368.7415903571909</v>
      </c>
      <c r="J46" s="12">
        <v>31</v>
      </c>
      <c r="K46" s="12">
        <v>0</v>
      </c>
      <c r="L46" s="12">
        <v>1</v>
      </c>
      <c r="M46" s="12">
        <v>0</v>
      </c>
    </row>
    <row r="47" spans="1:13" x14ac:dyDescent="0.2">
      <c r="A47" s="2" t="s">
        <v>33</v>
      </c>
      <c r="B47" s="12">
        <v>3525.2294294100748</v>
      </c>
      <c r="C47" s="12">
        <v>3373</v>
      </c>
      <c r="D47" s="12">
        <v>-152.22942941007477</v>
      </c>
      <c r="E47" s="12">
        <v>3306.8421633219978</v>
      </c>
      <c r="F47" s="12">
        <v>3743.6166954981518</v>
      </c>
      <c r="G47" s="12">
        <v>2907.2206025083674</v>
      </c>
      <c r="H47" s="12">
        <v>4143.2382563117826</v>
      </c>
      <c r="J47" s="12">
        <v>32</v>
      </c>
      <c r="K47" s="12">
        <v>0</v>
      </c>
      <c r="L47" s="12">
        <v>0</v>
      </c>
      <c r="M47" s="12">
        <v>1</v>
      </c>
    </row>
    <row r="48" spans="1:13" x14ac:dyDescent="0.2">
      <c r="A48" s="2" t="s">
        <v>34</v>
      </c>
      <c r="B48" s="12">
        <v>3420.2368328395642</v>
      </c>
      <c r="C48" s="12">
        <v>3352</v>
      </c>
      <c r="D48" s="12">
        <v>-68.236832839564158</v>
      </c>
      <c r="E48" s="12">
        <v>3201.6259238192647</v>
      </c>
      <c r="F48" s="12">
        <v>3638.8477418598636</v>
      </c>
      <c r="G48" s="12">
        <v>2802.14894128879</v>
      </c>
      <c r="H48" s="12">
        <v>4038.3247243903384</v>
      </c>
      <c r="J48" s="12">
        <v>33</v>
      </c>
      <c r="K48" s="12">
        <v>0</v>
      </c>
      <c r="L48" s="12">
        <v>0</v>
      </c>
      <c r="M48" s="12">
        <v>0</v>
      </c>
    </row>
    <row r="49" spans="1:13" x14ac:dyDescent="0.2">
      <c r="A49" s="2" t="s">
        <v>35</v>
      </c>
      <c r="B49" s="12">
        <v>4097.6817314449117</v>
      </c>
      <c r="C49" s="12">
        <v>4342</v>
      </c>
      <c r="D49" s="12">
        <v>244.31826855508825</v>
      </c>
      <c r="E49" s="12">
        <v>3879.0708224246123</v>
      </c>
      <c r="F49" s="12">
        <v>4316.2926404652108</v>
      </c>
      <c r="G49" s="12">
        <v>3479.5938398941375</v>
      </c>
      <c r="H49" s="12">
        <v>4715.7696229956855</v>
      </c>
      <c r="J49" s="12">
        <v>34</v>
      </c>
      <c r="K49" s="12">
        <v>1</v>
      </c>
      <c r="L49" s="12">
        <v>0</v>
      </c>
      <c r="M49" s="12">
        <v>0</v>
      </c>
    </row>
    <row r="50" spans="1:13" x14ac:dyDescent="0.2">
      <c r="A50" s="2" t="s">
        <v>36</v>
      </c>
      <c r="B50" s="12">
        <v>4021.4989445379583</v>
      </c>
      <c r="C50" s="12">
        <v>4461</v>
      </c>
      <c r="D50" s="12">
        <v>439.50105546204168</v>
      </c>
      <c r="E50" s="12">
        <v>3785.0619582963509</v>
      </c>
      <c r="F50" s="12">
        <v>4257.9359307795658</v>
      </c>
      <c r="G50" s="12">
        <v>3396.8835744084568</v>
      </c>
      <c r="H50" s="12">
        <v>4646.1143146674594</v>
      </c>
      <c r="J50" s="12">
        <v>35</v>
      </c>
      <c r="K50" s="12">
        <v>0</v>
      </c>
      <c r="L50" s="12">
        <v>1</v>
      </c>
      <c r="M50" s="12">
        <v>0</v>
      </c>
    </row>
    <row r="51" spans="1:13" x14ac:dyDescent="0.2">
      <c r="A51" s="2" t="s">
        <v>37</v>
      </c>
      <c r="B51" s="12">
        <v>3795.9956104925495</v>
      </c>
      <c r="C51" s="12">
        <v>4017</v>
      </c>
      <c r="D51" s="12">
        <v>221.00438950745047</v>
      </c>
      <c r="E51" s="12">
        <v>3559.5586242509421</v>
      </c>
      <c r="F51" s="12">
        <v>4032.432596734157</v>
      </c>
      <c r="G51" s="12">
        <v>3171.380240363048</v>
      </c>
      <c r="H51" s="12">
        <v>4420.6109806220511</v>
      </c>
      <c r="J51" s="12">
        <v>36</v>
      </c>
      <c r="K51" s="12">
        <v>0</v>
      </c>
      <c r="L51" s="12">
        <v>0</v>
      </c>
      <c r="M51" s="12">
        <v>1</v>
      </c>
    </row>
    <row r="52" spans="1:13" x14ac:dyDescent="0.2">
      <c r="A52" s="2" t="s">
        <v>38</v>
      </c>
      <c r="B52" s="12">
        <v>3691.0030139220389</v>
      </c>
      <c r="C52" s="12">
        <v>3854</v>
      </c>
      <c r="D52" s="12">
        <v>162.99698607796108</v>
      </c>
      <c r="E52" s="12">
        <v>3451.894338514066</v>
      </c>
      <c r="F52" s="12">
        <v>3930.1116893300118</v>
      </c>
      <c r="G52" s="12">
        <v>3065.3714363986892</v>
      </c>
      <c r="H52" s="12">
        <v>4316.6345914453887</v>
      </c>
      <c r="J52" s="12">
        <v>37</v>
      </c>
      <c r="K52" s="12">
        <v>0</v>
      </c>
      <c r="L52" s="12">
        <v>0</v>
      </c>
      <c r="M52" s="12">
        <v>0</v>
      </c>
    </row>
    <row r="53" spans="1:13" ht="13.5" thickBot="1" x14ac:dyDescent="0.25">
      <c r="A53" s="4" t="s">
        <v>39</v>
      </c>
      <c r="B53" s="12">
        <v>4368.4479125273865</v>
      </c>
      <c r="C53" s="12">
        <v>4936</v>
      </c>
      <c r="D53" s="12">
        <v>567.55208747261349</v>
      </c>
      <c r="E53" s="12">
        <v>4129.3392371194141</v>
      </c>
      <c r="F53" s="12">
        <v>4607.5565879353589</v>
      </c>
      <c r="G53" s="12">
        <v>3742.8163350040368</v>
      </c>
      <c r="H53" s="12">
        <v>4994.0794900507362</v>
      </c>
      <c r="J53" s="12">
        <v>38</v>
      </c>
      <c r="K53" s="12">
        <v>1</v>
      </c>
      <c r="L53" s="12">
        <v>0</v>
      </c>
      <c r="M53" s="12">
        <v>0</v>
      </c>
    </row>
  </sheetData>
  <mergeCells count="21">
    <mergeCell ref="D5:E5"/>
    <mergeCell ref="F5:G5"/>
    <mergeCell ref="H5:I5"/>
    <mergeCell ref="B3:I3"/>
    <mergeCell ref="L3:O3"/>
    <mergeCell ref="G14:H14"/>
    <mergeCell ref="J14:J15"/>
    <mergeCell ref="K14:K15"/>
    <mergeCell ref="L14:L15"/>
    <mergeCell ref="M14:M15"/>
    <mergeCell ref="B4:C4"/>
    <mergeCell ref="D4:E4"/>
    <mergeCell ref="F4:G4"/>
    <mergeCell ref="H4:I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2'!$B$10:$B$10" display="Inputs"/>
    <hyperlink ref="D4" location="'MLR_Output2'!$B$45:$B$45" display="Predictors"/>
    <hyperlink ref="F4" location="'MLR_Output2'!$B$58:$B$58" display="Regress. Model"/>
    <hyperlink ref="H4" location="'MLR_Output2'!$B$68:$B$68" display="Train. Score - Summary"/>
    <hyperlink ref="B5" location="'MLR_Output2'!$B$74:$B$74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showGridLines="0" workbookViewId="0"/>
  </sheetViews>
  <sheetFormatPr defaultRowHeight="12.75" x14ac:dyDescent="0.2"/>
  <cols>
    <col min="12" max="12" width="12.7109375" bestFit="1" customWidth="1"/>
  </cols>
  <sheetData>
    <row r="1" spans="2:15" ht="18.75" x14ac:dyDescent="0.3">
      <c r="B1" s="14" t="s">
        <v>87</v>
      </c>
      <c r="N1" t="s">
        <v>166</v>
      </c>
    </row>
    <row r="3" spans="2:15" ht="15.75" x14ac:dyDescent="0.25">
      <c r="B3" s="27" t="s">
        <v>51</v>
      </c>
      <c r="C3" s="28"/>
      <c r="D3" s="28"/>
      <c r="E3" s="28"/>
      <c r="F3" s="28"/>
      <c r="G3" s="28"/>
      <c r="H3" s="28"/>
      <c r="I3" s="29"/>
      <c r="L3" s="27" t="s">
        <v>103</v>
      </c>
      <c r="M3" s="28"/>
      <c r="N3" s="28"/>
      <c r="O3" s="29"/>
    </row>
    <row r="4" spans="2:15" x14ac:dyDescent="0.2">
      <c r="B4" s="30" t="s">
        <v>53</v>
      </c>
      <c r="C4" s="20"/>
      <c r="D4" s="30" t="s">
        <v>116</v>
      </c>
      <c r="E4" s="20"/>
      <c r="F4" s="30" t="s">
        <v>117</v>
      </c>
      <c r="G4" s="20"/>
      <c r="H4" s="30" t="s">
        <v>54</v>
      </c>
      <c r="I4" s="20"/>
      <c r="L4" s="17" t="s">
        <v>104</v>
      </c>
      <c r="M4" s="17" t="s">
        <v>105</v>
      </c>
      <c r="N4" s="17" t="s">
        <v>106</v>
      </c>
      <c r="O4" s="17" t="s">
        <v>71</v>
      </c>
    </row>
    <row r="5" spans="2:15" x14ac:dyDescent="0.2">
      <c r="B5" s="30" t="s">
        <v>55</v>
      </c>
      <c r="C5" s="20"/>
      <c r="D5" s="30" t="s">
        <v>56</v>
      </c>
      <c r="E5" s="20"/>
      <c r="F5" s="30" t="s">
        <v>57</v>
      </c>
      <c r="G5" s="20"/>
      <c r="H5" s="18"/>
      <c r="I5" s="20"/>
      <c r="L5" s="12">
        <v>1</v>
      </c>
      <c r="M5" s="12">
        <v>4</v>
      </c>
      <c r="N5" s="12">
        <v>14</v>
      </c>
      <c r="O5" s="12">
        <v>19</v>
      </c>
    </row>
    <row r="10" spans="2:15" x14ac:dyDescent="0.2">
      <c r="B10" s="13" t="s">
        <v>107</v>
      </c>
      <c r="C10" s="18" t="s">
        <v>108</v>
      </c>
      <c r="D10" s="19"/>
      <c r="E10" s="19"/>
      <c r="F10" s="20"/>
    </row>
    <row r="11" spans="2:15" x14ac:dyDescent="0.2">
      <c r="B11" s="13" t="s">
        <v>109</v>
      </c>
      <c r="C11" s="18" t="s">
        <v>172</v>
      </c>
      <c r="D11" s="19"/>
      <c r="E11" s="19"/>
      <c r="F11" s="20"/>
    </row>
    <row r="14" spans="2:15" ht="25.5" customHeight="1" x14ac:dyDescent="0.2">
      <c r="B14" s="21" t="s">
        <v>110</v>
      </c>
      <c r="C14" s="21" t="s">
        <v>111</v>
      </c>
      <c r="D14" s="23" t="s">
        <v>86</v>
      </c>
      <c r="E14" s="25" t="s">
        <v>112</v>
      </c>
      <c r="F14" s="26"/>
      <c r="G14" s="25" t="s">
        <v>113</v>
      </c>
      <c r="H14" s="26"/>
      <c r="J14" s="23" t="s">
        <v>44</v>
      </c>
      <c r="K14" s="23" t="s">
        <v>48</v>
      </c>
      <c r="L14" s="23" t="s">
        <v>49</v>
      </c>
      <c r="M14" s="23" t="s">
        <v>50</v>
      </c>
    </row>
    <row r="15" spans="2:15" x14ac:dyDescent="0.2">
      <c r="B15" s="22"/>
      <c r="C15" s="22"/>
      <c r="D15" s="24"/>
      <c r="E15" s="16" t="s">
        <v>114</v>
      </c>
      <c r="F15" s="16" t="s">
        <v>115</v>
      </c>
      <c r="G15" s="16" t="s">
        <v>114</v>
      </c>
      <c r="H15" s="16" t="s">
        <v>115</v>
      </c>
      <c r="J15" s="24"/>
      <c r="K15" s="24"/>
      <c r="L15" s="24"/>
      <c r="M15" s="24"/>
    </row>
    <row r="16" spans="2:15" x14ac:dyDescent="0.2">
      <c r="B16" s="12">
        <v>4292.2651256204326</v>
      </c>
      <c r="C16" s="12">
        <v>4895</v>
      </c>
      <c r="D16" s="12">
        <v>602.73487437956737</v>
      </c>
      <c r="E16" s="12">
        <v>4034.47168851473</v>
      </c>
      <c r="F16" s="12">
        <v>4550.0585627261353</v>
      </c>
      <c r="G16" s="12">
        <v>3659.2569358205124</v>
      </c>
      <c r="H16" s="12">
        <v>4925.2733154203524</v>
      </c>
      <c r="J16" s="12">
        <v>39</v>
      </c>
      <c r="K16" s="12">
        <v>0</v>
      </c>
      <c r="L16" s="12">
        <v>1</v>
      </c>
      <c r="M16" s="12">
        <v>0</v>
      </c>
    </row>
    <row r="17" spans="2:13" x14ac:dyDescent="0.2">
      <c r="B17" s="12">
        <v>4066.7617915750234</v>
      </c>
      <c r="C17" s="12">
        <v>4333</v>
      </c>
      <c r="D17" s="12">
        <v>266.23820842497662</v>
      </c>
      <c r="E17" s="12">
        <v>3808.9683544693207</v>
      </c>
      <c r="F17" s="12">
        <v>4324.555228680726</v>
      </c>
      <c r="G17" s="12">
        <v>3433.7536017751031</v>
      </c>
      <c r="H17" s="12">
        <v>4699.7699813749441</v>
      </c>
      <c r="J17" s="12">
        <v>40</v>
      </c>
      <c r="K17" s="12">
        <v>0</v>
      </c>
      <c r="L17" s="12">
        <v>0</v>
      </c>
      <c r="M17" s="12">
        <v>1</v>
      </c>
    </row>
    <row r="18" spans="2:13" x14ac:dyDescent="0.2">
      <c r="B18" s="12">
        <v>3961.7691950045137</v>
      </c>
      <c r="C18" s="12">
        <v>4194</v>
      </c>
      <c r="D18" s="12">
        <v>232.23080499548632</v>
      </c>
      <c r="E18" s="12">
        <v>3699.2796808402381</v>
      </c>
      <c r="F18" s="12">
        <v>4224.2587091687892</v>
      </c>
      <c r="G18" s="12">
        <v>3326.8340351769943</v>
      </c>
      <c r="H18" s="12">
        <v>4596.7043548320325</v>
      </c>
      <c r="J18" s="12">
        <v>41</v>
      </c>
      <c r="K18" s="12">
        <v>0</v>
      </c>
      <c r="L18" s="12">
        <v>0</v>
      </c>
      <c r="M18" s="12">
        <v>0</v>
      </c>
    </row>
    <row r="19" spans="2:13" x14ac:dyDescent="0.2">
      <c r="B19" s="12">
        <v>4639.2140936098613</v>
      </c>
      <c r="C19" s="12">
        <v>5253</v>
      </c>
      <c r="D19" s="12">
        <v>613.78590639013873</v>
      </c>
      <c r="E19" s="12">
        <v>4376.7245794455857</v>
      </c>
      <c r="F19" s="12">
        <v>4901.7036077741368</v>
      </c>
      <c r="G19" s="12">
        <v>4004.2789337823419</v>
      </c>
      <c r="H19" s="12">
        <v>5274.149253437381</v>
      </c>
      <c r="J19" s="12">
        <v>42</v>
      </c>
      <c r="K19" s="12">
        <v>1</v>
      </c>
      <c r="L19" s="12">
        <v>0</v>
      </c>
      <c r="M19" s="12">
        <v>0</v>
      </c>
    </row>
  </sheetData>
  <mergeCells count="21">
    <mergeCell ref="D5:E5"/>
    <mergeCell ref="F5:G5"/>
    <mergeCell ref="H5:I5"/>
    <mergeCell ref="B3:I3"/>
    <mergeCell ref="L3:O3"/>
    <mergeCell ref="G14:H14"/>
    <mergeCell ref="J14:J15"/>
    <mergeCell ref="K14:K15"/>
    <mergeCell ref="L14:L15"/>
    <mergeCell ref="M14:M15"/>
    <mergeCell ref="B4:C4"/>
    <mergeCell ref="D4:E4"/>
    <mergeCell ref="F4:G4"/>
    <mergeCell ref="H4:I4"/>
    <mergeCell ref="B5:C5"/>
    <mergeCell ref="C10:F10"/>
    <mergeCell ref="C11:F11"/>
    <mergeCell ref="B14:B15"/>
    <mergeCell ref="C14:C15"/>
    <mergeCell ref="D14:D15"/>
    <mergeCell ref="E14:F14"/>
  </mergeCells>
  <hyperlinks>
    <hyperlink ref="B4" location="'MLR_Output2'!$B$10:$B$10" display="Inputs"/>
    <hyperlink ref="D4" location="'MLR_Output2'!$B$45:$B$45" display="Predictors"/>
    <hyperlink ref="F4" location="'MLR_Output2'!$B$58:$B$58" display="Regress. Model"/>
    <hyperlink ref="H4" location="'MLR_Output2'!$B$68:$B$68" display="Train. Score - Summary"/>
    <hyperlink ref="B5" location="'MLR_Output2'!$B$74:$B$74" display="Valid. Score - Summary"/>
    <hyperlink ref="D5" location="'MLR_TrainingScore2'!$B$10:$B$10" display="Train. Score - Detailed Rep."/>
    <hyperlink ref="F5" location="'MLR_ValidationScore2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CreateDummies</vt:lpstr>
      <vt:lpstr>MLR_Output3</vt:lpstr>
      <vt:lpstr>MLR_TrainingScore3</vt:lpstr>
      <vt:lpstr>MLR_ValidationScore3</vt:lpstr>
      <vt:lpstr>MLR_Stored3</vt:lpstr>
      <vt:lpstr>MLR_Output2</vt:lpstr>
      <vt:lpstr>MLR_TrainingScore2</vt:lpstr>
      <vt:lpstr>MLR_ValidationScore2</vt:lpstr>
      <vt:lpstr>MLR_Stored2</vt:lpstr>
      <vt:lpstr>MLR_Output1</vt:lpstr>
      <vt:lpstr>MLR_TrainingScore1</vt:lpstr>
      <vt:lpstr>MLR_ValidationScore1</vt:lpstr>
      <vt:lpstr>MLR_Stored1</vt:lpstr>
      <vt:lpstr>MLR_Output</vt:lpstr>
      <vt:lpstr>MLR_TrainingScore</vt:lpstr>
      <vt:lpstr>MLR_ValidationScore</vt:lpstr>
      <vt:lpstr>MLR_Stored</vt:lpstr>
      <vt:lpstr>XLM_Hist1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Galit Shmueli</cp:lastModifiedBy>
  <dcterms:created xsi:type="dcterms:W3CDTF">2007-09-18T14:28:45Z</dcterms:created>
  <dcterms:modified xsi:type="dcterms:W3CDTF">2015-01-26T09:31:32Z</dcterms:modified>
</cp:coreProperties>
</file>