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iddhant Sonawane\Downloads\ExcelR DA Assignment\Excel Assignment\"/>
    </mc:Choice>
  </mc:AlternateContent>
  <xr:revisionPtr revIDLastSave="0" documentId="13_ncr:1_{0932B120-DDBF-4CAA-93F0-CF4187C2999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Basic_Salary">Source!$F$5:$F$40</definedName>
    <definedName name="C_Code">Source!$C$5:$C$40</definedName>
    <definedName name="Department">Source!$D$5:$D$40</definedName>
    <definedName name="gender">'IF AND OR nested'!$E$10:$E$48</definedName>
    <definedName name="Region">Source!$E$5</definedName>
    <definedName name="salary">'IF AND OR nested'!$H$10:$H$48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6" l="1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J7" i="6"/>
  <c r="K7" i="6"/>
  <c r="I7" i="6"/>
  <c r="N11" i="5"/>
  <c r="N10" i="5"/>
  <c r="M11" i="5"/>
  <c r="M10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<sst xmlns="http://schemas.openxmlformats.org/spreadsheetml/2006/main" count="728" uniqueCount="114">
  <si>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</si>
  <si>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</si>
  <si>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</si>
  <si>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</si>
  <si>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</si>
  <si>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</si>
  <si>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</si>
  <si>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</si>
  <si>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</si>
  <si>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</si>
  <si>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</si>
  <si>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</si>
  <si>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</si>
  <si>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</si>
  <si>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</si>
  <si>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</si>
  <si>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</si>
  <si>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</si>
  <si>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</si>
  <si>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</si>
  <si>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</si>
  <si>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</si>
  <si>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</si>
  <si>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</si>
  <si>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</si>
  <si>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</si>
  <si>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</si>
  <si>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</si>
  <si>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</si>
  <si>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</si>
  <si>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</si>
  <si>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</si>
  <si>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</si>
  <si>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</si>
  <si>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</si>
  <si>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</si>
  <si>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</si>
  <si>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</si>
  <si>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</si>
  <si>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</si>
  <si>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</si>
  <si>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</si>
  <si>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</si>
  <si>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</si>
  <si>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</si>
  <si>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</si>
  <si>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</si>
  <si>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</si>
  <si>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</si>
  <si>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</si>
  <si>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</si>
  <si>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</si>
  <si>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</si>
  <si>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</si>
  <si>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</si>
  <si>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</si>
  <si>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</si>
  <si>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</si>
  <si>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</si>
  <si>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</si>
  <si>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</si>
  <si>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</si>
  <si>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</si>
  <si>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</si>
  <si>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</si>
  <si>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</si>
  <si>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</si>
  <si>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</si>
  <si>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</si>
  <si>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</si>
  <si>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</si>
  <si>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</si>
  <si>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</si>
  <si>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</si>
  <si>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</si>
  <si>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</si>
  <si>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</si>
  <si>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</si>
  <si>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</si>
  <si>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</si>
  <si>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</si>
  <si>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</si>
  <si>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</si>
  <si>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</si>
  <si>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</si>
  <si>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</si>
  <si>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</si>
  <si>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</si>
  <si>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</si>
  <si>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</si>
  <si>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</si>
  <si>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</si>
  <si>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</si>
  <si>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</si>
  <si>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</si>
  <si>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</si>
  <si>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</si>
  <si>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</si>
  <si>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</si>
  <si>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</si>
  <si>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First Name</t>
  </si>
  <si>
    <t>Get Region, Department and Salary of all Employees from Sheet "Source"</t>
  </si>
  <si>
    <t>If C-Code is not present, display "Retired"</t>
  </si>
  <si>
    <t>*Use Name Range and Vlookup with Match Function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</si>
  <si>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</si>
  <si>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</si>
  <si>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</si>
  <si>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</si>
  <si>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 xml:space="preserve">Eligibility Of Gift </t>
  </si>
  <si>
    <t>Eligibility Of Bonus</t>
  </si>
  <si>
    <t>Joined Before 80</t>
  </si>
  <si>
    <t>Bonus</t>
  </si>
  <si>
    <t>Amazon Voucher Give away</t>
  </si>
  <si>
    <t>TA-DA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</si>
</sst>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3" xfId="0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/>
    <xf numFmtId="0" fontId="0" fillId="0" borderId="10" xfId="0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71C63-2F93-480B-AFFF-FFBB764B5920}" name="Table1" displayName="Table1" ref="C5:F40" totalsRowShown="0" headerRowDxfId="0" headerRowBorderDxfId="6" tableBorderDxfId="7" totalsRowBorderDxfId="5">
  <autoFilter ref="C5:F40" xr:uid="{BD371C63-2F93-480B-AFFF-FFBB764B5920}"/>
  <tableColumns count="4">
    <tableColumn id="1" xr3:uid="{85B54801-D1B4-4887-B9D8-FE66420DF275}" name="C_Code" dataDxfId="4"/>
    <tableColumn id="2" xr3:uid="{0E025E29-CA69-477D-94F9-128A9226AE2C}" name="Department" dataDxfId="3"/>
    <tableColumn id="3" xr3:uid="{3B079BE5-F31C-467A-B52A-63BB5E589FB0}" name="Region" dataDxfId="2"/>
    <tableColumn id="4" xr3:uid="{D0BA65E3-2CF5-4461-863B-2F8075264C41}" name="Basic Sala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B4" workbookViewId="0">
      <selection activeCell="O11" sqref="O11:O48"/>
    </sheetView>
  </sheetViews>
  <sheetFormatPr defaultRowHeight="14.5" x14ac:dyDescent="0.35"/>
  <cols>
    <col min="4" max="4" width="10.7265625" bestFit="1" customWidth="1"/>
    <col min="6" max="6" width="10.81640625" bestFit="1" customWidth="1"/>
    <col min="7" max="7" width="14.26953125" bestFit="1" customWidth="1"/>
    <col min="8" max="8" width="14.1796875" bestFit="1" customWidth="1"/>
    <col min="10" max="10" width="22.08984375" customWidth="1"/>
    <col min="11" max="11" width="16.90625" customWidth="1"/>
    <col min="12" max="12" width="15.36328125" customWidth="1"/>
    <col min="13" max="13" width="16.81640625" customWidth="1"/>
    <col min="14" max="14" width="23.90625" customWidth="1"/>
    <col min="15" max="15" width="23.81640625" customWidth="1"/>
  </cols>
  <sheetData>
    <row r="1" spans="1:15" ht="15.5" x14ac:dyDescent="0.35">
      <c r="C1" s="5" t="s">
        <v>79</v>
      </c>
    </row>
    <row r="2" spans="1:15" x14ac:dyDescent="0.35">
      <c r="B2" s="11">
        <v>1</v>
      </c>
      <c r="C2" s="11" t="s">
        <v>104</v>
      </c>
    </row>
    <row r="3" spans="1:15" x14ac:dyDescent="0.35">
      <c r="B3" s="11">
        <v>2</v>
      </c>
      <c r="C3" s="11" t="s">
        <v>105</v>
      </c>
    </row>
    <row r="4" spans="1:15" x14ac:dyDescent="0.35">
      <c r="B4" s="11">
        <v>3</v>
      </c>
      <c r="C4" s="11" t="s">
        <v>106</v>
      </c>
    </row>
    <row r="5" spans="1:15" x14ac:dyDescent="0.35">
      <c r="B5" s="11">
        <v>4</v>
      </c>
      <c r="C5" s="11" t="s">
        <v>107</v>
      </c>
    </row>
    <row r="6" spans="1:15" x14ac:dyDescent="0.35">
      <c r="B6" s="11">
        <v>5</v>
      </c>
      <c r="C6" s="11" t="s">
        <v>89</v>
      </c>
    </row>
    <row r="7" spans="1:15" x14ac:dyDescent="0.35">
      <c r="B7" s="11">
        <v>6</v>
      </c>
      <c r="C7" s="11" t="s">
        <v>93</v>
      </c>
    </row>
    <row r="8" spans="1:15" x14ac:dyDescent="0.35">
      <c r="B8" s="11"/>
      <c r="C8" s="11"/>
    </row>
    <row r="10" spans="1:15" s="1" customFormat="1" x14ac:dyDescent="0.3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 t="s">
        <v>108</v>
      </c>
      <c r="K10" s="9" t="s">
        <v>109</v>
      </c>
      <c r="L10" s="9" t="s">
        <v>110</v>
      </c>
      <c r="M10" s="9" t="s">
        <v>111</v>
      </c>
      <c r="N10" s="9" t="s">
        <v>112</v>
      </c>
      <c r="O10" s="9" t="s">
        <v>113</v>
      </c>
    </row>
    <row r="11" spans="1:15" x14ac:dyDescent="0.3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for Gift","Not Eligible for Gift")</f>
        <v>Not Eligible for Gift</v>
      </c>
      <c r="K11" s="10" t="str">
        <f>IF(AND(H11&lt;30000,G11="CCD"),"Get 9000 As Bonus","No Bonus")</f>
        <v>No Bonus</v>
      </c>
      <c r="L11" s="10" t="str">
        <f>IF(YEAR(D11)&lt;1980,"Retired","Not Retired")</f>
        <v>Retired</v>
      </c>
      <c r="M11" s="10" t="str">
        <f>IF(AND(OR(G11="Sales",G11="Marketing"),H11&lt;45000),"Get Bonus of 25000","Bonus as 1000")</f>
        <v>Bonus as 1000</v>
      </c>
      <c r="N11" s="10" t="str">
        <f>IF(OR(G11="Director",G11="CEO"),"--","Amazon Voucher")</f>
        <v>Amazon Voucher</v>
      </c>
      <c r="O11" s="10" t="str">
        <f>IF(I11="North","Employee will receive 5000",IF(I11="South","Employee will receive 4000",IF(I11="East","Employee will receive 4200","Employee will receive 3800")))</f>
        <v>Employee will receive 5000</v>
      </c>
    </row>
    <row r="12" spans="1:15" x14ac:dyDescent="0.3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IF(AND(E12="Female",H12&lt;50000),"Eligible for Gift","Not Eligible for Gift")</f>
        <v>Not Eligible for Gift</v>
      </c>
      <c r="K12" s="10" t="str">
        <f t="shared" ref="K12:K48" si="1">IF(AND(H12&lt;30000,G12="CCD"),"Get 9000 As Bonus","No Bonus")</f>
        <v>No Bonus</v>
      </c>
      <c r="L12" s="10" t="str">
        <f t="shared" ref="L12:L48" si="2">IF(YEAR(D12)&lt;1980,"Retired","Not Retired")</f>
        <v>Retired</v>
      </c>
      <c r="M12" s="10" t="str">
        <f t="shared" ref="M12:M48" si="3">IF(AND(OR(G12="Sales",G12="Marketing"),H12&lt;45000),"Get Bonus of 25000","Bonus as 1000")</f>
        <v>Get Bonus of 25000</v>
      </c>
      <c r="N12" s="10" t="str">
        <f t="shared" ref="N12:N48" si="4">IF(OR(G12="Director",G12="CEO"),"--","Amazon Voucher")</f>
        <v>Amazon Voucher</v>
      </c>
      <c r="O12" s="10" t="str">
        <f t="shared" ref="O12:O48" si="5">IF(I12="North","Employee will receive 5000",IF(I12="South","Employee will receive 4000",IF(I12="East","Employee will receive 4200","Employee will receive 3800")))</f>
        <v>Employee will receive 5000</v>
      </c>
    </row>
    <row r="13" spans="1:15" x14ac:dyDescent="0.3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 t="str">
        <f t="shared" si="1"/>
        <v>No Bonus</v>
      </c>
      <c r="L13" s="10" t="str">
        <f t="shared" si="2"/>
        <v>Retired</v>
      </c>
      <c r="M13" s="10" t="str">
        <f t="shared" si="3"/>
        <v>Bonus as 1000</v>
      </c>
      <c r="N13" s="10" t="str">
        <f t="shared" si="4"/>
        <v>Amazon Voucher</v>
      </c>
      <c r="O13" s="10" t="str">
        <f t="shared" si="5"/>
        <v>Employee will receive 5000</v>
      </c>
    </row>
    <row r="14" spans="1:15" x14ac:dyDescent="0.3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 t="str">
        <f t="shared" si="1"/>
        <v>No Bonus</v>
      </c>
      <c r="L14" s="10" t="str">
        <f t="shared" si="2"/>
        <v>Retired</v>
      </c>
      <c r="M14" s="10" t="str">
        <f t="shared" si="3"/>
        <v>Bonus as 1000</v>
      </c>
      <c r="N14" s="10" t="str">
        <f t="shared" si="4"/>
        <v>Amazon Voucher</v>
      </c>
      <c r="O14" s="10" t="str">
        <f t="shared" si="5"/>
        <v>Employee will receive 4000</v>
      </c>
    </row>
    <row r="15" spans="1:15" x14ac:dyDescent="0.3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 t="str">
        <f t="shared" si="1"/>
        <v>No Bonus</v>
      </c>
      <c r="L15" s="10" t="str">
        <f t="shared" si="2"/>
        <v>Retired</v>
      </c>
      <c r="M15" s="10" t="str">
        <f t="shared" si="3"/>
        <v>Bonus as 1000</v>
      </c>
      <c r="N15" s="10" t="str">
        <f t="shared" si="4"/>
        <v>Amazon Voucher</v>
      </c>
      <c r="O15" s="10" t="str">
        <f t="shared" si="5"/>
        <v>Employee will receive 5000</v>
      </c>
    </row>
    <row r="16" spans="1:15" x14ac:dyDescent="0.3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 t="str">
        <f t="shared" si="1"/>
        <v>No Bonus</v>
      </c>
      <c r="L16" s="10" t="str">
        <f t="shared" si="2"/>
        <v>Retired</v>
      </c>
      <c r="M16" s="10" t="str">
        <f t="shared" si="3"/>
        <v>Bonus as 1000</v>
      </c>
      <c r="N16" s="10" t="str">
        <f t="shared" si="4"/>
        <v>--</v>
      </c>
      <c r="O16" s="10" t="str">
        <f t="shared" si="5"/>
        <v>Employee will receive 5000</v>
      </c>
    </row>
    <row r="17" spans="1:15" x14ac:dyDescent="0.3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 t="str">
        <f t="shared" si="1"/>
        <v>No Bonus</v>
      </c>
      <c r="L17" s="10" t="str">
        <f t="shared" si="2"/>
        <v>Retired</v>
      </c>
      <c r="M17" s="10" t="str">
        <f t="shared" si="3"/>
        <v>Bonus as 1000</v>
      </c>
      <c r="N17" s="10" t="str">
        <f t="shared" si="4"/>
        <v>Amazon Voucher</v>
      </c>
      <c r="O17" s="10" t="str">
        <f t="shared" si="5"/>
        <v>Employee will receive 3800</v>
      </c>
    </row>
    <row r="18" spans="1:15" x14ac:dyDescent="0.3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 t="str">
        <f t="shared" si="1"/>
        <v>Get 9000 As Bonus</v>
      </c>
      <c r="L18" s="10" t="str">
        <f t="shared" si="2"/>
        <v>Not Retired</v>
      </c>
      <c r="M18" s="10" t="str">
        <f t="shared" si="3"/>
        <v>Bonus as 1000</v>
      </c>
      <c r="N18" s="10" t="str">
        <f t="shared" si="4"/>
        <v>Amazon Voucher</v>
      </c>
      <c r="O18" s="10" t="str">
        <f t="shared" si="5"/>
        <v>Employee will receive 3800</v>
      </c>
    </row>
    <row r="19" spans="1:15" x14ac:dyDescent="0.3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 t="str">
        <f t="shared" si="1"/>
        <v>No Bonus</v>
      </c>
      <c r="L19" s="10" t="str">
        <f t="shared" si="2"/>
        <v>Retired</v>
      </c>
      <c r="M19" s="10" t="str">
        <f t="shared" si="3"/>
        <v>Bonus as 1000</v>
      </c>
      <c r="N19" s="10" t="str">
        <f t="shared" si="4"/>
        <v>Amazon Voucher</v>
      </c>
      <c r="O19" s="10" t="str">
        <f t="shared" si="5"/>
        <v>Employee will receive 4200</v>
      </c>
    </row>
    <row r="20" spans="1:15" x14ac:dyDescent="0.3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 t="str">
        <f t="shared" si="1"/>
        <v>No Bonus</v>
      </c>
      <c r="L20" s="10" t="str">
        <f t="shared" si="2"/>
        <v>Not Retired</v>
      </c>
      <c r="M20" s="10" t="str">
        <f t="shared" si="3"/>
        <v>Bonus as 1000</v>
      </c>
      <c r="N20" s="10" t="str">
        <f t="shared" si="4"/>
        <v>Amazon Voucher</v>
      </c>
      <c r="O20" s="10" t="str">
        <f t="shared" si="5"/>
        <v>Employee will receive 5000</v>
      </c>
    </row>
    <row r="21" spans="1:15" x14ac:dyDescent="0.3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 t="str">
        <f t="shared" si="1"/>
        <v>No Bonus</v>
      </c>
      <c r="L21" s="10" t="str">
        <f t="shared" si="2"/>
        <v>Retired</v>
      </c>
      <c r="M21" s="10" t="str">
        <f t="shared" si="3"/>
        <v>Bonus as 1000</v>
      </c>
      <c r="N21" s="10" t="str">
        <f t="shared" si="4"/>
        <v>Amazon Voucher</v>
      </c>
      <c r="O21" s="10" t="str">
        <f t="shared" si="5"/>
        <v>Employee will receive 4000</v>
      </c>
    </row>
    <row r="22" spans="1:15" x14ac:dyDescent="0.3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 t="str">
        <f t="shared" si="1"/>
        <v>No Bonus</v>
      </c>
      <c r="L22" s="10" t="str">
        <f t="shared" si="2"/>
        <v>Not Retired</v>
      </c>
      <c r="M22" s="10" t="str">
        <f t="shared" si="3"/>
        <v>Bonus as 1000</v>
      </c>
      <c r="N22" s="10" t="str">
        <f t="shared" si="4"/>
        <v>Amazon Voucher</v>
      </c>
      <c r="O22" s="10" t="str">
        <f t="shared" si="5"/>
        <v>Employee will receive 4200</v>
      </c>
    </row>
    <row r="23" spans="1:15" x14ac:dyDescent="0.3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 t="str">
        <f t="shared" si="1"/>
        <v>No Bonus</v>
      </c>
      <c r="L23" s="10" t="str">
        <f t="shared" si="2"/>
        <v>Not Retired</v>
      </c>
      <c r="M23" s="10" t="str">
        <f t="shared" si="3"/>
        <v>Bonus as 1000</v>
      </c>
      <c r="N23" s="10" t="str">
        <f t="shared" si="4"/>
        <v>Amazon Voucher</v>
      </c>
      <c r="O23" s="10" t="str">
        <f t="shared" si="5"/>
        <v>Employee will receive 4200</v>
      </c>
    </row>
    <row r="24" spans="1:15" x14ac:dyDescent="0.3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 t="str">
        <f t="shared" si="1"/>
        <v>No Bonus</v>
      </c>
      <c r="L24" s="10" t="str">
        <f t="shared" si="2"/>
        <v>Not Retired</v>
      </c>
      <c r="M24" s="10" t="str">
        <f t="shared" si="3"/>
        <v>Bonus as 1000</v>
      </c>
      <c r="N24" s="10" t="str">
        <f t="shared" si="4"/>
        <v>Amazon Voucher</v>
      </c>
      <c r="O24" s="10" t="str">
        <f t="shared" si="5"/>
        <v>Employee will receive 4200</v>
      </c>
    </row>
    <row r="25" spans="1:15" x14ac:dyDescent="0.3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 t="str">
        <f t="shared" si="1"/>
        <v>No Bonus</v>
      </c>
      <c r="L25" s="10" t="str">
        <f t="shared" si="2"/>
        <v>Not Retired</v>
      </c>
      <c r="M25" s="10" t="str">
        <f t="shared" si="3"/>
        <v>Bonus as 1000</v>
      </c>
      <c r="N25" s="10" t="str">
        <f t="shared" si="4"/>
        <v>--</v>
      </c>
      <c r="O25" s="10" t="str">
        <f t="shared" si="5"/>
        <v>Employee will receive 4000</v>
      </c>
    </row>
    <row r="26" spans="1:15" x14ac:dyDescent="0.3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 t="str">
        <f t="shared" si="1"/>
        <v>No Bonus</v>
      </c>
      <c r="L26" s="10" t="str">
        <f t="shared" si="2"/>
        <v>Retired</v>
      </c>
      <c r="M26" s="10" t="str">
        <f t="shared" si="3"/>
        <v>Bonus as 1000</v>
      </c>
      <c r="N26" s="10" t="str">
        <f t="shared" si="4"/>
        <v>Amazon Voucher</v>
      </c>
      <c r="O26" s="10" t="str">
        <f t="shared" si="5"/>
        <v>Employee will receive 4000</v>
      </c>
    </row>
    <row r="27" spans="1:15" x14ac:dyDescent="0.3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 t="str">
        <f t="shared" si="1"/>
        <v>No Bonus</v>
      </c>
      <c r="L27" s="10" t="str">
        <f t="shared" si="2"/>
        <v>Not Retired</v>
      </c>
      <c r="M27" s="10" t="str">
        <f t="shared" si="3"/>
        <v>Get Bonus of 25000</v>
      </c>
      <c r="N27" s="10" t="str">
        <f t="shared" si="4"/>
        <v>Amazon Voucher</v>
      </c>
      <c r="O27" s="10" t="str">
        <f t="shared" si="5"/>
        <v>Employee will receive 4000</v>
      </c>
    </row>
    <row r="28" spans="1:15" x14ac:dyDescent="0.3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 t="str">
        <f t="shared" si="1"/>
        <v>No Bonus</v>
      </c>
      <c r="L28" s="10" t="str">
        <f t="shared" si="2"/>
        <v>Not Retired</v>
      </c>
      <c r="M28" s="10" t="str">
        <f t="shared" si="3"/>
        <v>Bonus as 1000</v>
      </c>
      <c r="N28" s="10" t="str">
        <f t="shared" si="4"/>
        <v>Amazon Voucher</v>
      </c>
      <c r="O28" s="10" t="str">
        <f t="shared" si="5"/>
        <v>Employee will receive 4000</v>
      </c>
    </row>
    <row r="29" spans="1:15" x14ac:dyDescent="0.3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 t="str">
        <f t="shared" si="1"/>
        <v>No Bonus</v>
      </c>
      <c r="L29" s="10" t="str">
        <f t="shared" si="2"/>
        <v>Not Retired</v>
      </c>
      <c r="M29" s="10" t="str">
        <f t="shared" si="3"/>
        <v>Bonus as 1000</v>
      </c>
      <c r="N29" s="10" t="str">
        <f t="shared" si="4"/>
        <v>Amazon Voucher</v>
      </c>
      <c r="O29" s="10" t="str">
        <f t="shared" si="5"/>
        <v>Employee will receive 3800</v>
      </c>
    </row>
    <row r="30" spans="1:15" x14ac:dyDescent="0.3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 t="str">
        <f t="shared" si="1"/>
        <v>No Bonus</v>
      </c>
      <c r="L30" s="10" t="str">
        <f t="shared" si="2"/>
        <v>Not Retired</v>
      </c>
      <c r="M30" s="10" t="str">
        <f t="shared" si="3"/>
        <v>Bonus as 1000</v>
      </c>
      <c r="N30" s="10" t="str">
        <f t="shared" si="4"/>
        <v>Amazon Voucher</v>
      </c>
      <c r="O30" s="10" t="str">
        <f t="shared" si="5"/>
        <v>Employee will receive 4000</v>
      </c>
    </row>
    <row r="31" spans="1:15" x14ac:dyDescent="0.3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 t="str">
        <f t="shared" si="1"/>
        <v>No Bonus</v>
      </c>
      <c r="L31" s="10" t="str">
        <f t="shared" si="2"/>
        <v>Not Retired</v>
      </c>
      <c r="M31" s="10" t="str">
        <f t="shared" si="3"/>
        <v>Bonus as 1000</v>
      </c>
      <c r="N31" s="10" t="str">
        <f t="shared" si="4"/>
        <v>Amazon Voucher</v>
      </c>
      <c r="O31" s="10" t="str">
        <f t="shared" si="5"/>
        <v>Employee will receive 4000</v>
      </c>
    </row>
    <row r="32" spans="1:15" x14ac:dyDescent="0.3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 t="str">
        <f t="shared" si="1"/>
        <v>No Bonus</v>
      </c>
      <c r="L32" s="10" t="str">
        <f t="shared" si="2"/>
        <v>Not Retired</v>
      </c>
      <c r="M32" s="10" t="str">
        <f t="shared" si="3"/>
        <v>Bonus as 1000</v>
      </c>
      <c r="N32" s="10" t="str">
        <f t="shared" si="4"/>
        <v>Amazon Voucher</v>
      </c>
      <c r="O32" s="10" t="str">
        <f t="shared" si="5"/>
        <v>Employee will receive 4200</v>
      </c>
    </row>
    <row r="33" spans="1:15" x14ac:dyDescent="0.3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 t="str">
        <f t="shared" si="1"/>
        <v>No Bonus</v>
      </c>
      <c r="L33" s="10" t="str">
        <f t="shared" si="2"/>
        <v>Not Retired</v>
      </c>
      <c r="M33" s="10" t="str">
        <f t="shared" si="3"/>
        <v>Bonus as 1000</v>
      </c>
      <c r="N33" s="10" t="str">
        <f t="shared" si="4"/>
        <v>Amazon Voucher</v>
      </c>
      <c r="O33" s="10" t="str">
        <f t="shared" si="5"/>
        <v>Employee will receive 4200</v>
      </c>
    </row>
    <row r="34" spans="1:15" x14ac:dyDescent="0.3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 t="str">
        <f t="shared" si="1"/>
        <v>No Bonus</v>
      </c>
      <c r="L34" s="10" t="str">
        <f t="shared" si="2"/>
        <v>Not Retired</v>
      </c>
      <c r="M34" s="10" t="str">
        <f t="shared" si="3"/>
        <v>Bonus as 1000</v>
      </c>
      <c r="N34" s="10" t="str">
        <f t="shared" si="4"/>
        <v>Amazon Voucher</v>
      </c>
      <c r="O34" s="10" t="str">
        <f t="shared" si="5"/>
        <v>Employee will receive 4000</v>
      </c>
    </row>
    <row r="35" spans="1:15" x14ac:dyDescent="0.3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 t="str">
        <f t="shared" si="1"/>
        <v>No Bonus</v>
      </c>
      <c r="L35" s="10" t="str">
        <f t="shared" si="2"/>
        <v>Not Retired</v>
      </c>
      <c r="M35" s="10" t="str">
        <f t="shared" si="3"/>
        <v>Bonus as 1000</v>
      </c>
      <c r="N35" s="10" t="str">
        <f t="shared" si="4"/>
        <v>Amazon Voucher</v>
      </c>
      <c r="O35" s="10" t="str">
        <f t="shared" si="5"/>
        <v>Employee will receive 3800</v>
      </c>
    </row>
    <row r="36" spans="1:15" x14ac:dyDescent="0.3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 t="str">
        <f t="shared" si="1"/>
        <v>No Bonus</v>
      </c>
      <c r="L36" s="10" t="str">
        <f t="shared" si="2"/>
        <v>Retired</v>
      </c>
      <c r="M36" s="10" t="str">
        <f t="shared" si="3"/>
        <v>Bonus as 1000</v>
      </c>
      <c r="N36" s="10" t="str">
        <f t="shared" si="4"/>
        <v>Amazon Voucher</v>
      </c>
      <c r="O36" s="10" t="str">
        <f t="shared" si="5"/>
        <v>Employee will receive 4000</v>
      </c>
    </row>
    <row r="37" spans="1:15" x14ac:dyDescent="0.3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 t="str">
        <f t="shared" si="1"/>
        <v>No Bonus</v>
      </c>
      <c r="L37" s="10" t="str">
        <f t="shared" si="2"/>
        <v>Not Retired</v>
      </c>
      <c r="M37" s="10" t="str">
        <f t="shared" si="3"/>
        <v>Bonus as 1000</v>
      </c>
      <c r="N37" s="10" t="str">
        <f t="shared" si="4"/>
        <v>Amazon Voucher</v>
      </c>
      <c r="O37" s="10" t="str">
        <f t="shared" si="5"/>
        <v>Employee will receive 4000</v>
      </c>
    </row>
    <row r="38" spans="1:15" x14ac:dyDescent="0.3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 t="str">
        <f t="shared" si="1"/>
        <v>No Bonus</v>
      </c>
      <c r="L38" s="10" t="str">
        <f t="shared" si="2"/>
        <v>Retired</v>
      </c>
      <c r="M38" s="10" t="str">
        <f t="shared" si="3"/>
        <v>Bonus as 1000</v>
      </c>
      <c r="N38" s="10" t="str">
        <f t="shared" si="4"/>
        <v>Amazon Voucher</v>
      </c>
      <c r="O38" s="10" t="str">
        <f t="shared" si="5"/>
        <v>Employee will receive 5000</v>
      </c>
    </row>
    <row r="39" spans="1:15" x14ac:dyDescent="0.3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 t="str">
        <f t="shared" si="1"/>
        <v>No Bonus</v>
      </c>
      <c r="L39" s="10" t="str">
        <f t="shared" si="2"/>
        <v>Retired</v>
      </c>
      <c r="M39" s="10" t="str">
        <f t="shared" si="3"/>
        <v>Bonus as 1000</v>
      </c>
      <c r="N39" s="10" t="str">
        <f t="shared" si="4"/>
        <v>Amazon Voucher</v>
      </c>
      <c r="O39" s="10" t="str">
        <f t="shared" si="5"/>
        <v>Employee will receive 4200</v>
      </c>
    </row>
    <row r="40" spans="1:15" x14ac:dyDescent="0.3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 t="str">
        <f t="shared" si="1"/>
        <v>No Bonus</v>
      </c>
      <c r="L40" s="10" t="str">
        <f t="shared" si="2"/>
        <v>Not Retired</v>
      </c>
      <c r="M40" s="10" t="str">
        <f t="shared" si="3"/>
        <v>Bonus as 1000</v>
      </c>
      <c r="N40" s="10" t="str">
        <f t="shared" si="4"/>
        <v>Amazon Voucher</v>
      </c>
      <c r="O40" s="10" t="str">
        <f t="shared" si="5"/>
        <v>Employee will receive 4200</v>
      </c>
    </row>
    <row r="41" spans="1:15" x14ac:dyDescent="0.3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 t="str">
        <f t="shared" si="1"/>
        <v>No Bonus</v>
      </c>
      <c r="L41" s="10" t="str">
        <f t="shared" si="2"/>
        <v>Not Retired</v>
      </c>
      <c r="M41" s="10" t="str">
        <f t="shared" si="3"/>
        <v>Bonus as 1000</v>
      </c>
      <c r="N41" s="10" t="str">
        <f t="shared" si="4"/>
        <v>Amazon Voucher</v>
      </c>
      <c r="O41" s="10" t="str">
        <f t="shared" si="5"/>
        <v>Employee will receive 4000</v>
      </c>
    </row>
    <row r="42" spans="1:15" x14ac:dyDescent="0.3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 t="str">
        <f t="shared" si="1"/>
        <v>No Bonus</v>
      </c>
      <c r="L42" s="10" t="str">
        <f t="shared" si="2"/>
        <v>Not Retired</v>
      </c>
      <c r="M42" s="10" t="str">
        <f t="shared" si="3"/>
        <v>Bonus as 1000</v>
      </c>
      <c r="N42" s="10" t="str">
        <f t="shared" si="4"/>
        <v>--</v>
      </c>
      <c r="O42" s="10" t="str">
        <f t="shared" si="5"/>
        <v>Employee will receive 4000</v>
      </c>
    </row>
    <row r="43" spans="1:15" x14ac:dyDescent="0.3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 t="str">
        <f t="shared" si="1"/>
        <v>No Bonus</v>
      </c>
      <c r="L43" s="10" t="str">
        <f t="shared" si="2"/>
        <v>Not Retired</v>
      </c>
      <c r="M43" s="10" t="str">
        <f t="shared" si="3"/>
        <v>Bonus as 1000</v>
      </c>
      <c r="N43" s="10" t="str">
        <f t="shared" si="4"/>
        <v>Amazon Voucher</v>
      </c>
      <c r="O43" s="10" t="str">
        <f t="shared" si="5"/>
        <v>Employee will receive 4200</v>
      </c>
    </row>
    <row r="44" spans="1:15" x14ac:dyDescent="0.3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 t="str">
        <f t="shared" si="1"/>
        <v>No Bonus</v>
      </c>
      <c r="L44" s="10" t="str">
        <f t="shared" si="2"/>
        <v>Not Retired</v>
      </c>
      <c r="M44" s="10" t="str">
        <f t="shared" si="3"/>
        <v>Bonus as 1000</v>
      </c>
      <c r="N44" s="10" t="str">
        <f t="shared" si="4"/>
        <v>Amazon Voucher</v>
      </c>
      <c r="O44" s="10" t="str">
        <f t="shared" si="5"/>
        <v>Employee will receive 5000</v>
      </c>
    </row>
    <row r="45" spans="1:15" x14ac:dyDescent="0.3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 t="str">
        <f t="shared" si="1"/>
        <v>No Bonus</v>
      </c>
      <c r="L45" s="10" t="str">
        <f t="shared" si="2"/>
        <v>Not Retired</v>
      </c>
      <c r="M45" s="10" t="str">
        <f t="shared" si="3"/>
        <v>Bonus as 1000</v>
      </c>
      <c r="N45" s="10" t="str">
        <f t="shared" si="4"/>
        <v>Amazon Voucher</v>
      </c>
      <c r="O45" s="10" t="str">
        <f t="shared" si="5"/>
        <v>Employee will receive 5000</v>
      </c>
    </row>
    <row r="46" spans="1:15" x14ac:dyDescent="0.3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 t="str">
        <f t="shared" si="1"/>
        <v>No Bonus</v>
      </c>
      <c r="L46" s="10" t="str">
        <f t="shared" si="2"/>
        <v>Not Retired</v>
      </c>
      <c r="M46" s="10" t="str">
        <f t="shared" si="3"/>
        <v>Bonus as 1000</v>
      </c>
      <c r="N46" s="10" t="str">
        <f t="shared" si="4"/>
        <v>Amazon Voucher</v>
      </c>
      <c r="O46" s="10" t="str">
        <f t="shared" si="5"/>
        <v>Employee will receive 4000</v>
      </c>
    </row>
    <row r="47" spans="1:15" x14ac:dyDescent="0.3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 t="str">
        <f t="shared" si="1"/>
        <v>No Bonus</v>
      </c>
      <c r="L47" s="10" t="str">
        <f t="shared" si="2"/>
        <v>Not Retired</v>
      </c>
      <c r="M47" s="10" t="str">
        <f t="shared" si="3"/>
        <v>Bonus as 1000</v>
      </c>
      <c r="N47" s="10" t="str">
        <f t="shared" si="4"/>
        <v>Amazon Voucher</v>
      </c>
      <c r="O47" s="10" t="str">
        <f t="shared" si="5"/>
        <v>Employee will receive 3800</v>
      </c>
    </row>
    <row r="48" spans="1:15" x14ac:dyDescent="0.3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 t="str">
        <f t="shared" si="1"/>
        <v>No Bonus</v>
      </c>
      <c r="L48" s="10" t="str">
        <f t="shared" si="2"/>
        <v>Not Retired</v>
      </c>
      <c r="M48" s="10" t="str">
        <f t="shared" si="3"/>
        <v>Bonus as 1000</v>
      </c>
      <c r="N48" s="10" t="str">
        <f t="shared" si="4"/>
        <v>Amazon Voucher</v>
      </c>
      <c r="O48" s="10" t="str">
        <f t="shared" si="5"/>
        <v>Employee will receive 5000</v>
      </c>
    </row>
    <row r="49" spans="7:7" x14ac:dyDescent="0.3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tabSelected="1" topLeftCell="B3" workbookViewId="0">
      <selection activeCell="N12" sqref="N12"/>
    </sheetView>
  </sheetViews>
  <sheetFormatPr defaultRowHeight="14.5" x14ac:dyDescent="0.35"/>
  <cols>
    <col min="6" max="6" width="9.81640625" bestFit="1" customWidth="1"/>
    <col min="11" max="11" width="10.7265625" bestFit="1" customWidth="1"/>
    <col min="13" max="13" width="38" bestFit="1" customWidth="1"/>
    <col min="14" max="14" width="17.26953125" bestFit="1" customWidth="1"/>
  </cols>
  <sheetData>
    <row r="4" spans="3:14" x14ac:dyDescent="0.35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3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3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3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3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3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78</v>
      </c>
      <c r="N9" s="2" t="s">
        <v>100</v>
      </c>
    </row>
    <row r="10" spans="3:14" x14ac:dyDescent="0.3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16">
        <f>MAX(K4:K42)</f>
        <v>92000</v>
      </c>
      <c r="N10" s="3" t="str">
        <f>VLOOKUP(M10,CHOOSE({1,2},K4:K42,D4:D42),MATCH(N9,M9:N9,0),FALSE)</f>
        <v>Dinesh</v>
      </c>
    </row>
    <row r="11" spans="3:14" x14ac:dyDescent="0.3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16">
        <f>MIN(K4:K42)</f>
        <v>15000</v>
      </c>
      <c r="N11" s="3" t="str">
        <f>VLOOKUP(M11,CHOOSE({1,2},K4:K42,D4:D42),MATCH(N9,M9:N9,0),FALSE)</f>
        <v>Satish</v>
      </c>
    </row>
    <row r="12" spans="3:14" x14ac:dyDescent="0.3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3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3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3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3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opLeftCell="A2" workbookViewId="0">
      <selection activeCell="M12" sqref="M12"/>
    </sheetView>
  </sheetViews>
  <sheetFormatPr defaultRowHeight="14.5" x14ac:dyDescent="0.35"/>
  <cols>
    <col min="6" max="6" width="9.81640625" bestFit="1" customWidth="1"/>
    <col min="10" max="10" width="11.1796875" bestFit="1" customWidth="1"/>
    <col min="11" max="11" width="13.81640625" customWidth="1"/>
  </cols>
  <sheetData>
    <row r="2" spans="3:11" x14ac:dyDescent="0.35">
      <c r="D2" s="14" t="s">
        <v>101</v>
      </c>
    </row>
    <row r="3" spans="3:11" x14ac:dyDescent="0.35">
      <c r="D3" s="14" t="s">
        <v>102</v>
      </c>
    </row>
    <row r="4" spans="3:11" x14ac:dyDescent="0.35">
      <c r="D4" s="14" t="s">
        <v>103</v>
      </c>
    </row>
    <row r="6" spans="3:11" x14ac:dyDescent="0.3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78</v>
      </c>
    </row>
    <row r="7" spans="3:11" x14ac:dyDescent="0.3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_xlfn.IFNA(VLOOKUP($C7,Table1[],MATCH(I$6,Table1[#Headers],0),FALSE),"Retired")</f>
        <v>North</v>
      </c>
      <c r="J7" s="3" t="str">
        <f>_xlfn.IFNA(VLOOKUP($C7,Table1[],MATCH(J$6,Table1[#Headers],0),FALSE),"Retired")</f>
        <v>FLM</v>
      </c>
      <c r="K7" s="3">
        <f>_xlfn.IFNA(VLOOKUP($C7,Table1[],MATCH(K$6,Table1[#Headers],0),FALSE),"Retired")</f>
        <v>48000</v>
      </c>
    </row>
    <row r="8" spans="3:11" x14ac:dyDescent="0.3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_xlfn.IFNA(VLOOKUP($C8,Table1[],MATCH(I$6,Table1[#Headers],0),FALSE),"Retired")</f>
        <v>North</v>
      </c>
      <c r="J8" s="3" t="str">
        <f>_xlfn.IFNA(VLOOKUP($C8,Table1[],MATCH(J$6,Table1[#Headers],0),FALSE),"Retired")</f>
        <v>Digital Marketing</v>
      </c>
      <c r="K8" s="3">
        <f>_xlfn.IFNA(VLOOKUP($C8,Table1[],MATCH(K$6,Table1[#Headers],0),FALSE),"Retired")</f>
        <v>35000</v>
      </c>
    </row>
    <row r="9" spans="3:11" x14ac:dyDescent="0.3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_xlfn.IFNA(VLOOKUP($C9,Table1[],MATCH(I$6,Table1[#Headers],0),FALSE),"Retired")</f>
        <v>North</v>
      </c>
      <c r="J9" s="3" t="str">
        <f>_xlfn.IFNA(VLOOKUP($C9,Table1[],MATCH(J$6,Table1[#Headers],0),FALSE),"Retired")</f>
        <v>Digital Marketing</v>
      </c>
      <c r="K9" s="3">
        <f>_xlfn.IFNA(VLOOKUP($C9,Table1[],MATCH(K$6,Table1[#Headers],0),FALSE),"Retired")</f>
        <v>67000</v>
      </c>
    </row>
    <row r="10" spans="3:11" x14ac:dyDescent="0.3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_xlfn.IFNA(VLOOKUP($C10,Table1[],MATCH(I$6,Table1[#Headers],0),FALSE),"Retired")</f>
        <v>South</v>
      </c>
      <c r="J10" s="3" t="str">
        <f>_xlfn.IFNA(VLOOKUP($C10,Table1[],MATCH(J$6,Table1[#Headers],0),FALSE),"Retired")</f>
        <v>Inside Sales</v>
      </c>
      <c r="K10" s="3">
        <f>_xlfn.IFNA(VLOOKUP($C10,Table1[],MATCH(K$6,Table1[#Headers],0),FALSE),"Retired")</f>
        <v>87000</v>
      </c>
    </row>
    <row r="11" spans="3:11" x14ac:dyDescent="0.3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_xlfn.IFNA(VLOOKUP($C11,Table1[],MATCH(I$6,Table1[#Headers],0),FALSE),"Retired")</f>
        <v>North</v>
      </c>
      <c r="J11" s="3" t="str">
        <f>_xlfn.IFNA(VLOOKUP($C11,Table1[],MATCH(J$6,Table1[#Headers],0),FALSE),"Retired")</f>
        <v>Marketing</v>
      </c>
      <c r="K11" s="3">
        <f>_xlfn.IFNA(VLOOKUP($C11,Table1[],MATCH(K$6,Table1[#Headers],0),FALSE),"Retired")</f>
        <v>22000</v>
      </c>
    </row>
    <row r="12" spans="3:11" x14ac:dyDescent="0.3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_xlfn.IFNA(VLOOKUP($C12,Table1[],MATCH(I$6,Table1[#Headers],0),FALSE),"Retired")</f>
        <v>North</v>
      </c>
      <c r="J12" s="3" t="str">
        <f>_xlfn.IFNA(VLOOKUP($C12,Table1[],MATCH(J$6,Table1[#Headers],0),FALSE),"Retired")</f>
        <v>Director</v>
      </c>
      <c r="K12" s="3">
        <f>_xlfn.IFNA(VLOOKUP($C12,Table1[],MATCH(K$6,Table1[#Headers],0),FALSE),"Retired")</f>
        <v>91000</v>
      </c>
    </row>
    <row r="13" spans="3:11" x14ac:dyDescent="0.3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_xlfn.IFNA(VLOOKUP($C13,Table1[],MATCH(I$6,Table1[#Headers],0),FALSE),"Retired")</f>
        <v>Mid West</v>
      </c>
      <c r="J13" s="3" t="str">
        <f>_xlfn.IFNA(VLOOKUP($C13,Table1[],MATCH(J$6,Table1[#Headers],0),FALSE),"Retired")</f>
        <v>Learning &amp; Development</v>
      </c>
      <c r="K13" s="3">
        <f>_xlfn.IFNA(VLOOKUP($C13,Table1[],MATCH(K$6,Table1[#Headers],0),FALSE),"Retired")</f>
        <v>77000</v>
      </c>
    </row>
    <row r="14" spans="3:11" x14ac:dyDescent="0.3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_xlfn.IFNA(VLOOKUP($C14,Table1[],MATCH(I$6,Table1[#Headers],0),FALSE),"Retired")</f>
        <v>Mid West</v>
      </c>
      <c r="J14" s="3" t="str">
        <f>_xlfn.IFNA(VLOOKUP($C14,Table1[],MATCH(J$6,Table1[#Headers],0),FALSE),"Retired")</f>
        <v>Digital Marketing</v>
      </c>
      <c r="K14" s="3">
        <f>_xlfn.IFNA(VLOOKUP($C14,Table1[],MATCH(K$6,Table1[#Headers],0),FALSE),"Retired")</f>
        <v>45000</v>
      </c>
    </row>
    <row r="15" spans="3:11" x14ac:dyDescent="0.3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_xlfn.IFNA(VLOOKUP($C15,Table1[],MATCH(I$6,Table1[#Headers],0),FALSE),"Retired")</f>
        <v>East</v>
      </c>
      <c r="J15" s="3" t="str">
        <f>_xlfn.IFNA(VLOOKUP($C15,Table1[],MATCH(J$6,Table1[#Headers],0),FALSE),"Retired")</f>
        <v>Digital Marketing</v>
      </c>
      <c r="K15" s="3">
        <f>_xlfn.IFNA(VLOOKUP($C15,Table1[],MATCH(K$6,Table1[#Headers],0),FALSE),"Retired")</f>
        <v>92000</v>
      </c>
    </row>
    <row r="16" spans="3:11" x14ac:dyDescent="0.3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_xlfn.IFNA(VLOOKUP($C16,Table1[],MATCH(I$6,Table1[#Headers],0),FALSE),"Retired")</f>
        <v>North</v>
      </c>
      <c r="J16" s="3" t="str">
        <f>_xlfn.IFNA(VLOOKUP($C16,Table1[],MATCH(J$6,Table1[#Headers],0),FALSE),"Retired")</f>
        <v>Inside Sales</v>
      </c>
      <c r="K16" s="3">
        <f>_xlfn.IFNA(VLOOKUP($C16,Table1[],MATCH(K$6,Table1[#Headers],0),FALSE),"Retired")</f>
        <v>50000</v>
      </c>
    </row>
    <row r="17" spans="3:11" x14ac:dyDescent="0.3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_xlfn.IFNA(VLOOKUP($C17,Table1[],MATCH(I$6,Table1[#Headers],0),FALSE),"Retired")</f>
        <v>South</v>
      </c>
      <c r="J17" s="3" t="str">
        <f>_xlfn.IFNA(VLOOKUP($C17,Table1[],MATCH(J$6,Table1[#Headers],0),FALSE),"Retired")</f>
        <v>Learning &amp; Development</v>
      </c>
      <c r="K17" s="3">
        <f>_xlfn.IFNA(VLOOKUP($C17,Table1[],MATCH(K$6,Table1[#Headers],0),FALSE),"Retired")</f>
        <v>37000</v>
      </c>
    </row>
    <row r="18" spans="3:11" x14ac:dyDescent="0.3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_xlfn.IFNA(VLOOKUP($C18,Table1[],MATCH(I$6,Table1[#Headers],0),FALSE),"Retired")</f>
        <v>East</v>
      </c>
      <c r="J18" s="3" t="str">
        <f>_xlfn.IFNA(VLOOKUP($C18,Table1[],MATCH(J$6,Table1[#Headers],0),FALSE),"Retired")</f>
        <v>Learning &amp; Development</v>
      </c>
      <c r="K18" s="3">
        <f>_xlfn.IFNA(VLOOKUP($C18,Table1[],MATCH(K$6,Table1[#Headers],0),FALSE),"Retired")</f>
        <v>43000</v>
      </c>
    </row>
    <row r="19" spans="3:11" x14ac:dyDescent="0.3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_xlfn.IFNA(VLOOKUP($C19,Table1[],MATCH(I$6,Table1[#Headers],0),FALSE),"Retired")</f>
        <v>East</v>
      </c>
      <c r="J19" s="3" t="str">
        <f>_xlfn.IFNA(VLOOKUP($C19,Table1[],MATCH(J$6,Table1[#Headers],0),FALSE),"Retired")</f>
        <v>CEO</v>
      </c>
      <c r="K19" s="3">
        <f>_xlfn.IFNA(VLOOKUP($C19,Table1[],MATCH(K$6,Table1[#Headers],0),FALSE),"Retired")</f>
        <v>90000</v>
      </c>
    </row>
    <row r="20" spans="3:11" x14ac:dyDescent="0.3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_xlfn.IFNA(VLOOKUP($C20,Table1[],MATCH(I$6,Table1[#Headers],0),FALSE),"Retired")</f>
        <v>Retired</v>
      </c>
      <c r="J20" s="3" t="str">
        <f>_xlfn.IFNA(VLOOKUP($C20,Table1[],MATCH(J$6,Table1[#Headers],0),FALSE),"Retired")</f>
        <v>Retired</v>
      </c>
      <c r="K20" s="3" t="str">
        <f>_xlfn.IFNA(VLOOKUP($C20,Table1[],MATCH(K$6,Table1[#Headers],0),FALSE),"Retired")</f>
        <v>Retired</v>
      </c>
    </row>
    <row r="21" spans="3:11" x14ac:dyDescent="0.3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_xlfn.IFNA(VLOOKUP($C21,Table1[],MATCH(I$6,Table1[#Headers],0),FALSE),"Retired")</f>
        <v>South</v>
      </c>
      <c r="J21" s="3" t="str">
        <f>_xlfn.IFNA(VLOOKUP($C21,Table1[],MATCH(J$6,Table1[#Headers],0),FALSE),"Retired")</f>
        <v>Digital Marketing</v>
      </c>
      <c r="K21" s="3">
        <f>_xlfn.IFNA(VLOOKUP($C21,Table1[],MATCH(K$6,Table1[#Headers],0),FALSE),"Retired")</f>
        <v>82000</v>
      </c>
    </row>
    <row r="22" spans="3:11" x14ac:dyDescent="0.3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_xlfn.IFNA(VLOOKUP($C22,Table1[],MATCH(I$6,Table1[#Headers],0),FALSE),"Retired")</f>
        <v>South</v>
      </c>
      <c r="J22" s="3" t="str">
        <f>_xlfn.IFNA(VLOOKUP($C22,Table1[],MATCH(J$6,Table1[#Headers],0),FALSE),"Retired")</f>
        <v>Inside Sales</v>
      </c>
      <c r="K22" s="3">
        <f>_xlfn.IFNA(VLOOKUP($C22,Table1[],MATCH(K$6,Table1[#Headers],0),FALSE),"Retired")</f>
        <v>67000</v>
      </c>
    </row>
    <row r="23" spans="3:11" x14ac:dyDescent="0.3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_xlfn.IFNA(VLOOKUP($C23,Table1[],MATCH(I$6,Table1[#Headers],0),FALSE),"Retired")</f>
        <v>South</v>
      </c>
      <c r="J23" s="3" t="str">
        <f>_xlfn.IFNA(VLOOKUP($C23,Table1[],MATCH(J$6,Table1[#Headers],0),FALSE),"Retired")</f>
        <v>CCD</v>
      </c>
      <c r="K23" s="3">
        <f>_xlfn.IFNA(VLOOKUP($C23,Table1[],MATCH(K$6,Table1[#Headers],0),FALSE),"Retired")</f>
        <v>85000</v>
      </c>
    </row>
    <row r="24" spans="3:11" x14ac:dyDescent="0.3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_xlfn.IFNA(VLOOKUP($C24,Table1[],MATCH(I$6,Table1[#Headers],0),FALSE),"Retired")</f>
        <v>South</v>
      </c>
      <c r="J24" s="3" t="str">
        <f>_xlfn.IFNA(VLOOKUP($C24,Table1[],MATCH(J$6,Table1[#Headers],0),FALSE),"Retired")</f>
        <v>FLM</v>
      </c>
      <c r="K24" s="3">
        <f>_xlfn.IFNA(VLOOKUP($C24,Table1[],MATCH(K$6,Table1[#Headers],0),FALSE),"Retired")</f>
        <v>62000</v>
      </c>
    </row>
    <row r="25" spans="3:11" x14ac:dyDescent="0.3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_xlfn.IFNA(VLOOKUP($C25,Table1[],MATCH(I$6,Table1[#Headers],0),FALSE),"Retired")</f>
        <v>Mid West</v>
      </c>
      <c r="J25" s="3" t="str">
        <f>_xlfn.IFNA(VLOOKUP($C25,Table1[],MATCH(J$6,Table1[#Headers],0),FALSE),"Retired")</f>
        <v>Inside Sales</v>
      </c>
      <c r="K25" s="3">
        <f>_xlfn.IFNA(VLOOKUP($C25,Table1[],MATCH(K$6,Table1[#Headers],0),FALSE),"Retired")</f>
        <v>15000</v>
      </c>
    </row>
    <row r="26" spans="3:11" x14ac:dyDescent="0.3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_xlfn.IFNA(VLOOKUP($C26,Table1[],MATCH(I$6,Table1[#Headers],0),FALSE),"Retired")</f>
        <v>South</v>
      </c>
      <c r="J26" s="3" t="str">
        <f>_xlfn.IFNA(VLOOKUP($C26,Table1[],MATCH(J$6,Table1[#Headers],0),FALSE),"Retired")</f>
        <v>Operations</v>
      </c>
      <c r="K26" s="3">
        <f>_xlfn.IFNA(VLOOKUP($C26,Table1[],MATCH(K$6,Table1[#Headers],0),FALSE),"Retired")</f>
        <v>81000</v>
      </c>
    </row>
    <row r="27" spans="3:11" x14ac:dyDescent="0.3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_xlfn.IFNA(VLOOKUP($C27,Table1[],MATCH(I$6,Table1[#Headers],0),FALSE),"Retired")</f>
        <v>South</v>
      </c>
      <c r="J27" s="3" t="str">
        <f>_xlfn.IFNA(VLOOKUP($C27,Table1[],MATCH(J$6,Table1[#Headers],0),FALSE),"Retired")</f>
        <v>Finance</v>
      </c>
      <c r="K27" s="3">
        <f>_xlfn.IFNA(VLOOKUP($C27,Table1[],MATCH(K$6,Table1[#Headers],0),FALSE),"Retired")</f>
        <v>19000</v>
      </c>
    </row>
    <row r="28" spans="3:11" x14ac:dyDescent="0.3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_xlfn.IFNA(VLOOKUP($C28,Table1[],MATCH(I$6,Table1[#Headers],0),FALSE),"Retired")</f>
        <v>East</v>
      </c>
      <c r="J28" s="3" t="str">
        <f>_xlfn.IFNA(VLOOKUP($C28,Table1[],MATCH(J$6,Table1[#Headers],0),FALSE),"Retired")</f>
        <v>Inside Sales</v>
      </c>
      <c r="K28" s="3">
        <f>_xlfn.IFNA(VLOOKUP($C28,Table1[],MATCH(K$6,Table1[#Headers],0),FALSE),"Retired")</f>
        <v>75000</v>
      </c>
    </row>
    <row r="29" spans="3:11" x14ac:dyDescent="0.3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_xlfn.IFNA(VLOOKUP($C29,Table1[],MATCH(I$6,Table1[#Headers],0),FALSE),"Retired")</f>
        <v>East</v>
      </c>
      <c r="J29" s="3" t="str">
        <f>_xlfn.IFNA(VLOOKUP($C29,Table1[],MATCH(J$6,Table1[#Headers],0),FALSE),"Retired")</f>
        <v>Finance</v>
      </c>
      <c r="K29" s="3">
        <f>_xlfn.IFNA(VLOOKUP($C29,Table1[],MATCH(K$6,Table1[#Headers],0),FALSE),"Retired")</f>
        <v>49000</v>
      </c>
    </row>
    <row r="30" spans="3:11" x14ac:dyDescent="0.3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_xlfn.IFNA(VLOOKUP($C30,Table1[],MATCH(I$6,Table1[#Headers],0),FALSE),"Retired")</f>
        <v>Retired</v>
      </c>
      <c r="J30" s="3" t="str">
        <f>_xlfn.IFNA(VLOOKUP($C30,Table1[],MATCH(J$6,Table1[#Headers],0),FALSE),"Retired")</f>
        <v>Retired</v>
      </c>
      <c r="K30" s="3" t="str">
        <f>_xlfn.IFNA(VLOOKUP($C30,Table1[],MATCH(K$6,Table1[#Headers],0),FALSE),"Retired")</f>
        <v>Retired</v>
      </c>
    </row>
    <row r="31" spans="3:11" x14ac:dyDescent="0.3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_xlfn.IFNA(VLOOKUP($C31,Table1[],MATCH(I$6,Table1[#Headers],0),FALSE),"Retired")</f>
        <v>Mid West</v>
      </c>
      <c r="J31" s="3" t="str">
        <f>_xlfn.IFNA(VLOOKUP($C31,Table1[],MATCH(J$6,Table1[#Headers],0),FALSE),"Retired")</f>
        <v>Finance</v>
      </c>
      <c r="K31" s="3">
        <f>_xlfn.IFNA(VLOOKUP($C31,Table1[],MATCH(K$6,Table1[#Headers],0),FALSE),"Retired")</f>
        <v>83000</v>
      </c>
    </row>
    <row r="32" spans="3:11" x14ac:dyDescent="0.3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_xlfn.IFNA(VLOOKUP($C32,Table1[],MATCH(I$6,Table1[#Headers],0),FALSE),"Retired")</f>
        <v>South</v>
      </c>
      <c r="J32" s="3" t="str">
        <f>_xlfn.IFNA(VLOOKUP($C32,Table1[],MATCH(J$6,Table1[#Headers],0),FALSE),"Retired")</f>
        <v>Sales</v>
      </c>
      <c r="K32" s="3">
        <f>_xlfn.IFNA(VLOOKUP($C32,Table1[],MATCH(K$6,Table1[#Headers],0),FALSE),"Retired")</f>
        <v>53000</v>
      </c>
    </row>
    <row r="33" spans="3:11" x14ac:dyDescent="0.3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_xlfn.IFNA(VLOOKUP($C33,Table1[],MATCH(I$6,Table1[#Headers],0),FALSE),"Retired")</f>
        <v>South</v>
      </c>
      <c r="J33" s="3" t="str">
        <f>_xlfn.IFNA(VLOOKUP($C33,Table1[],MATCH(J$6,Table1[#Headers],0),FALSE),"Retired")</f>
        <v>Operations</v>
      </c>
      <c r="K33" s="3">
        <f>_xlfn.IFNA(VLOOKUP($C33,Table1[],MATCH(K$6,Table1[#Headers],0),FALSE),"Retired")</f>
        <v>65000</v>
      </c>
    </row>
    <row r="34" spans="3:11" x14ac:dyDescent="0.3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_xlfn.IFNA(VLOOKUP($C34,Table1[],MATCH(I$6,Table1[#Headers],0),FALSE),"Retired")</f>
        <v>North</v>
      </c>
      <c r="J34" s="3" t="str">
        <f>_xlfn.IFNA(VLOOKUP($C34,Table1[],MATCH(J$6,Table1[#Headers],0),FALSE),"Retired")</f>
        <v>Finance</v>
      </c>
      <c r="K34" s="3">
        <f>_xlfn.IFNA(VLOOKUP($C34,Table1[],MATCH(K$6,Table1[#Headers],0),FALSE),"Retired")</f>
        <v>85000</v>
      </c>
    </row>
    <row r="35" spans="3:11" x14ac:dyDescent="0.3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_xlfn.IFNA(VLOOKUP($C35,Table1[],MATCH(I$6,Table1[#Headers],0),FALSE),"Retired")</f>
        <v>East</v>
      </c>
      <c r="J35" s="3" t="str">
        <f>_xlfn.IFNA(VLOOKUP($C35,Table1[],MATCH(J$6,Table1[#Headers],0),FALSE),"Retired")</f>
        <v>Inside Sales</v>
      </c>
      <c r="K35" s="3">
        <f>_xlfn.IFNA(VLOOKUP($C35,Table1[],MATCH(K$6,Table1[#Headers],0),FALSE),"Retired")</f>
        <v>20000</v>
      </c>
    </row>
    <row r="36" spans="3:11" x14ac:dyDescent="0.3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_xlfn.IFNA(VLOOKUP($C36,Table1[],MATCH(I$6,Table1[#Headers],0),FALSE),"Retired")</f>
        <v>East</v>
      </c>
      <c r="J36" s="3" t="str">
        <f>_xlfn.IFNA(VLOOKUP($C36,Table1[],MATCH(J$6,Table1[#Headers],0),FALSE),"Retired")</f>
        <v>CCD</v>
      </c>
      <c r="K36" s="3">
        <f>_xlfn.IFNA(VLOOKUP($C36,Table1[],MATCH(K$6,Table1[#Headers],0),FALSE),"Retired")</f>
        <v>47000</v>
      </c>
    </row>
    <row r="37" spans="3:11" x14ac:dyDescent="0.3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_xlfn.IFNA(VLOOKUP($C37,Table1[],MATCH(I$6,Table1[#Headers],0),FALSE),"Retired")</f>
        <v>South</v>
      </c>
      <c r="J37" s="3" t="str">
        <f>_xlfn.IFNA(VLOOKUP($C37,Table1[],MATCH(J$6,Table1[#Headers],0),FALSE),"Retired")</f>
        <v>Director</v>
      </c>
      <c r="K37" s="3">
        <f>_xlfn.IFNA(VLOOKUP($C37,Table1[],MATCH(K$6,Table1[#Headers],0),FALSE),"Retired")</f>
        <v>87000</v>
      </c>
    </row>
    <row r="38" spans="3:11" x14ac:dyDescent="0.3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_xlfn.IFNA(VLOOKUP($C38,Table1[],MATCH(I$6,Table1[#Headers],0),FALSE),"Retired")</f>
        <v>Retired</v>
      </c>
      <c r="J38" s="3" t="str">
        <f>_xlfn.IFNA(VLOOKUP($C38,Table1[],MATCH(J$6,Table1[#Headers],0),FALSE),"Retired")</f>
        <v>Retired</v>
      </c>
      <c r="K38" s="3" t="str">
        <f>_xlfn.IFNA(VLOOKUP($C38,Table1[],MATCH(K$6,Table1[#Headers],0),FALSE),"Retired")</f>
        <v>Retired</v>
      </c>
    </row>
    <row r="39" spans="3:11" x14ac:dyDescent="0.3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_xlfn.IFNA(VLOOKUP($C39,Table1[],MATCH(I$6,Table1[#Headers],0),FALSE),"Retired")</f>
        <v>East</v>
      </c>
      <c r="J39" s="3" t="str">
        <f>_xlfn.IFNA(VLOOKUP($C39,Table1[],MATCH(J$6,Table1[#Headers],0),FALSE),"Retired")</f>
        <v>Marketing</v>
      </c>
      <c r="K39" s="3">
        <f>_xlfn.IFNA(VLOOKUP($C39,Table1[],MATCH(K$6,Table1[#Headers],0),FALSE),"Retired")</f>
        <v>27000</v>
      </c>
    </row>
    <row r="40" spans="3:11" x14ac:dyDescent="0.3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_xlfn.IFNA(VLOOKUP($C40,Table1[],MATCH(I$6,Table1[#Headers],0),FALSE),"Retired")</f>
        <v>North</v>
      </c>
      <c r="J40" s="3" t="str">
        <f>_xlfn.IFNA(VLOOKUP($C40,Table1[],MATCH(J$6,Table1[#Headers],0),FALSE),"Retired")</f>
        <v>Digital Marketing</v>
      </c>
      <c r="K40" s="3">
        <f>_xlfn.IFNA(VLOOKUP($C40,Table1[],MATCH(K$6,Table1[#Headers],0),FALSE),"Retired")</f>
        <v>81000</v>
      </c>
    </row>
    <row r="41" spans="3:11" x14ac:dyDescent="0.3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_xlfn.IFNA(VLOOKUP($C41,Table1[],MATCH(I$6,Table1[#Headers],0),FALSE),"Retired")</f>
        <v>North</v>
      </c>
      <c r="J41" s="3" t="str">
        <f>_xlfn.IFNA(VLOOKUP($C41,Table1[],MATCH(J$6,Table1[#Headers],0),FALSE),"Retired")</f>
        <v>Sales</v>
      </c>
      <c r="K41" s="3">
        <f>_xlfn.IFNA(VLOOKUP($C41,Table1[],MATCH(K$6,Table1[#Headers],0),FALSE),"Retired")</f>
        <v>52000</v>
      </c>
    </row>
    <row r="42" spans="3:11" x14ac:dyDescent="0.3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_xlfn.IFNA(VLOOKUP($C42,Table1[],MATCH(I$6,Table1[#Headers],0),FALSE),"Retired")</f>
        <v>South</v>
      </c>
      <c r="J42" s="3" t="str">
        <f>_xlfn.IFNA(VLOOKUP($C42,Table1[],MATCH(J$6,Table1[#Headers],0),FALSE),"Retired")</f>
        <v>Marketing</v>
      </c>
      <c r="K42" s="3">
        <f>_xlfn.IFNA(VLOOKUP($C42,Table1[],MATCH(K$6,Table1[#Headers],0),FALSE),"Retired")</f>
        <v>58000</v>
      </c>
    </row>
    <row r="43" spans="3:11" x14ac:dyDescent="0.3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_xlfn.IFNA(VLOOKUP($C43,Table1[],MATCH(I$6,Table1[#Headers],0),FALSE),"Retired")</f>
        <v>Mid West</v>
      </c>
      <c r="J43" s="3" t="str">
        <f>_xlfn.IFNA(VLOOKUP($C43,Table1[],MATCH(J$6,Table1[#Headers],0),FALSE),"Retired")</f>
        <v>Marketing</v>
      </c>
      <c r="K43" s="3">
        <f>_xlfn.IFNA(VLOOKUP($C43,Table1[],MATCH(K$6,Table1[#Headers],0),FALSE),"Retired")</f>
        <v>47000</v>
      </c>
    </row>
    <row r="44" spans="3:11" x14ac:dyDescent="0.3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_xlfn.IFNA(VLOOKUP($C44,Table1[],MATCH(I$6,Table1[#Headers],0),FALSE),"Retired")</f>
        <v>North</v>
      </c>
      <c r="J44" s="3" t="str">
        <f>_xlfn.IFNA(VLOOKUP($C44,Table1[],MATCH(J$6,Table1[#Headers],0),FALSE),"Retired")</f>
        <v>CCD</v>
      </c>
      <c r="K44" s="3">
        <f>_xlfn.IFNA(VLOOKUP($C44,Table1[],MATCH(K$6,Table1[#Headers],0),FALSE),"Retired")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4" workbookViewId="0">
      <selection activeCell="C5" sqref="C5:F40"/>
    </sheetView>
  </sheetViews>
  <sheetFormatPr defaultRowHeight="14.5" x14ac:dyDescent="0.35"/>
  <cols>
    <col min="3" max="3" width="9.1796875" customWidth="1"/>
    <col min="4" max="4" width="21.26953125" bestFit="1" customWidth="1"/>
    <col min="6" max="6" width="12.453125" customWidth="1"/>
  </cols>
  <sheetData>
    <row r="5" spans="3:6" x14ac:dyDescent="0.35">
      <c r="C5" s="19" t="s">
        <v>1</v>
      </c>
      <c r="D5" s="20" t="s">
        <v>80</v>
      </c>
      <c r="E5" s="20" t="s">
        <v>94</v>
      </c>
      <c r="F5" s="21" t="s">
        <v>78</v>
      </c>
    </row>
    <row r="6" spans="3:6" x14ac:dyDescent="0.35">
      <c r="C6" s="17">
        <v>150773</v>
      </c>
      <c r="D6" s="7" t="s">
        <v>81</v>
      </c>
      <c r="E6" s="7" t="s">
        <v>95</v>
      </c>
      <c r="F6" s="18">
        <v>85000</v>
      </c>
    </row>
    <row r="7" spans="3:6" x14ac:dyDescent="0.35">
      <c r="C7" s="17">
        <v>150777</v>
      </c>
      <c r="D7" s="7" t="s">
        <v>82</v>
      </c>
      <c r="E7" s="7" t="s">
        <v>95</v>
      </c>
      <c r="F7" s="18">
        <v>22000</v>
      </c>
    </row>
    <row r="8" spans="3:6" x14ac:dyDescent="0.35">
      <c r="C8" s="17">
        <v>150784</v>
      </c>
      <c r="D8" s="7" t="s">
        <v>83</v>
      </c>
      <c r="E8" s="7" t="s">
        <v>95</v>
      </c>
      <c r="F8" s="18">
        <v>35000</v>
      </c>
    </row>
    <row r="9" spans="3:6" x14ac:dyDescent="0.35">
      <c r="C9" s="17">
        <v>150791</v>
      </c>
      <c r="D9" s="7" t="s">
        <v>83</v>
      </c>
      <c r="E9" s="7" t="s">
        <v>95</v>
      </c>
      <c r="F9" s="18">
        <v>67000</v>
      </c>
    </row>
    <row r="10" spans="3:6" x14ac:dyDescent="0.35">
      <c r="C10" s="17">
        <v>150798</v>
      </c>
      <c r="D10" s="7" t="s">
        <v>83</v>
      </c>
      <c r="E10" s="7" t="s">
        <v>95</v>
      </c>
      <c r="F10" s="18">
        <v>81000</v>
      </c>
    </row>
    <row r="11" spans="3:6" x14ac:dyDescent="0.35">
      <c r="C11" s="17">
        <v>150805</v>
      </c>
      <c r="D11" s="7" t="s">
        <v>91</v>
      </c>
      <c r="E11" s="7" t="s">
        <v>95</v>
      </c>
      <c r="F11" s="18">
        <v>91000</v>
      </c>
    </row>
    <row r="12" spans="3:6" x14ac:dyDescent="0.35">
      <c r="C12" s="17">
        <v>150814</v>
      </c>
      <c r="D12" s="7" t="s">
        <v>85</v>
      </c>
      <c r="E12" s="7" t="s">
        <v>95</v>
      </c>
      <c r="F12" s="18">
        <v>50000</v>
      </c>
    </row>
    <row r="13" spans="3:6" x14ac:dyDescent="0.35">
      <c r="C13" s="17">
        <v>150821</v>
      </c>
      <c r="D13" s="7" t="s">
        <v>86</v>
      </c>
      <c r="E13" s="7" t="s">
        <v>95</v>
      </c>
      <c r="F13" s="18">
        <v>26000</v>
      </c>
    </row>
    <row r="14" spans="3:6" x14ac:dyDescent="0.35">
      <c r="C14" s="17">
        <v>150830</v>
      </c>
      <c r="D14" s="7" t="s">
        <v>0</v>
      </c>
      <c r="E14" s="7" t="s">
        <v>95</v>
      </c>
      <c r="F14" s="18">
        <v>52000</v>
      </c>
    </row>
    <row r="15" spans="3:6" x14ac:dyDescent="0.35">
      <c r="C15" s="17">
        <v>150834</v>
      </c>
      <c r="D15" s="7" t="s">
        <v>87</v>
      </c>
      <c r="E15" s="7" t="s">
        <v>95</v>
      </c>
      <c r="F15" s="18">
        <v>48000</v>
      </c>
    </row>
    <row r="16" spans="3:6" x14ac:dyDescent="0.35">
      <c r="C16" s="17">
        <v>150840</v>
      </c>
      <c r="D16" s="7" t="s">
        <v>85</v>
      </c>
      <c r="E16" s="7" t="s">
        <v>98</v>
      </c>
      <c r="F16" s="18">
        <v>20000</v>
      </c>
    </row>
    <row r="17" spans="3:6" x14ac:dyDescent="0.35">
      <c r="C17" s="17">
        <v>150850</v>
      </c>
      <c r="D17" s="7" t="s">
        <v>86</v>
      </c>
      <c r="E17" s="7" t="s">
        <v>98</v>
      </c>
      <c r="F17" s="18">
        <v>47000</v>
      </c>
    </row>
    <row r="18" spans="3:6" x14ac:dyDescent="0.35">
      <c r="C18" s="17">
        <v>150851</v>
      </c>
      <c r="D18" s="7" t="s">
        <v>85</v>
      </c>
      <c r="E18" s="7" t="s">
        <v>98</v>
      </c>
      <c r="F18" s="18">
        <v>75000</v>
      </c>
    </row>
    <row r="19" spans="3:6" x14ac:dyDescent="0.35">
      <c r="C19" s="17">
        <v>150865</v>
      </c>
      <c r="D19" s="7" t="s">
        <v>90</v>
      </c>
      <c r="E19" s="7" t="s">
        <v>98</v>
      </c>
      <c r="F19" s="18">
        <v>90000</v>
      </c>
    </row>
    <row r="20" spans="3:6" x14ac:dyDescent="0.35">
      <c r="C20" s="17">
        <v>150867</v>
      </c>
      <c r="D20" s="7" t="s">
        <v>81</v>
      </c>
      <c r="E20" s="7" t="s">
        <v>98</v>
      </c>
      <c r="F20" s="18">
        <v>49000</v>
      </c>
    </row>
    <row r="21" spans="3:6" x14ac:dyDescent="0.35">
      <c r="C21" s="17">
        <v>150874</v>
      </c>
      <c r="D21" s="7" t="s">
        <v>82</v>
      </c>
      <c r="E21" s="7" t="s">
        <v>98</v>
      </c>
      <c r="F21" s="18">
        <v>27000</v>
      </c>
    </row>
    <row r="22" spans="3:6" x14ac:dyDescent="0.35">
      <c r="C22" s="17">
        <v>150881</v>
      </c>
      <c r="D22" s="7" t="s">
        <v>83</v>
      </c>
      <c r="E22" s="7" t="s">
        <v>98</v>
      </c>
      <c r="F22" s="18">
        <v>92000</v>
      </c>
    </row>
    <row r="23" spans="3:6" x14ac:dyDescent="0.35">
      <c r="C23" s="17">
        <v>150888</v>
      </c>
      <c r="D23" s="7" t="s">
        <v>84</v>
      </c>
      <c r="E23" s="7" t="s">
        <v>98</v>
      </c>
      <c r="F23" s="18">
        <v>43000</v>
      </c>
    </row>
    <row r="24" spans="3:6" x14ac:dyDescent="0.35">
      <c r="C24" s="17">
        <v>150894</v>
      </c>
      <c r="D24" s="7" t="s">
        <v>85</v>
      </c>
      <c r="E24" s="7" t="s">
        <v>96</v>
      </c>
      <c r="F24" s="18">
        <v>67000</v>
      </c>
    </row>
    <row r="25" spans="3:6" x14ac:dyDescent="0.35">
      <c r="C25" s="17">
        <v>150901</v>
      </c>
      <c r="D25" s="7" t="s">
        <v>0</v>
      </c>
      <c r="E25" s="7" t="s">
        <v>96</v>
      </c>
      <c r="F25" s="18">
        <v>53000</v>
      </c>
    </row>
    <row r="26" spans="3:6" x14ac:dyDescent="0.35">
      <c r="C26" s="17">
        <v>150905</v>
      </c>
      <c r="D26" s="7" t="s">
        <v>87</v>
      </c>
      <c r="E26" s="7" t="s">
        <v>96</v>
      </c>
      <c r="F26" s="18">
        <v>62000</v>
      </c>
    </row>
    <row r="27" spans="3:6" x14ac:dyDescent="0.35">
      <c r="C27" s="17">
        <v>150912</v>
      </c>
      <c r="D27" s="7" t="s">
        <v>88</v>
      </c>
      <c r="E27" s="7" t="s">
        <v>96</v>
      </c>
      <c r="F27" s="18">
        <v>81000</v>
      </c>
    </row>
    <row r="28" spans="3:6" x14ac:dyDescent="0.35">
      <c r="C28" s="17">
        <v>150921</v>
      </c>
      <c r="D28" s="7" t="s">
        <v>81</v>
      </c>
      <c r="E28" s="7" t="s">
        <v>96</v>
      </c>
      <c r="F28" s="18">
        <v>19000</v>
      </c>
    </row>
    <row r="29" spans="3:6" x14ac:dyDescent="0.35">
      <c r="C29" s="17">
        <v>150929</v>
      </c>
      <c r="D29" s="7" t="s">
        <v>82</v>
      </c>
      <c r="E29" s="7" t="s">
        <v>96</v>
      </c>
      <c r="F29" s="18">
        <v>58000</v>
      </c>
    </row>
    <row r="30" spans="3:6" x14ac:dyDescent="0.35">
      <c r="C30" s="17">
        <v>150930</v>
      </c>
      <c r="D30" s="7" t="s">
        <v>83</v>
      </c>
      <c r="E30" s="7" t="s">
        <v>96</v>
      </c>
      <c r="F30" s="18">
        <v>82000</v>
      </c>
    </row>
    <row r="31" spans="3:6" x14ac:dyDescent="0.35">
      <c r="C31" s="17">
        <v>150937</v>
      </c>
      <c r="D31" s="7" t="s">
        <v>84</v>
      </c>
      <c r="E31" s="7" t="s">
        <v>96</v>
      </c>
      <c r="F31" s="18">
        <v>37000</v>
      </c>
    </row>
    <row r="32" spans="3:6" x14ac:dyDescent="0.35">
      <c r="C32" s="17">
        <v>150940</v>
      </c>
      <c r="D32" s="7" t="s">
        <v>85</v>
      </c>
      <c r="E32" s="7" t="s">
        <v>96</v>
      </c>
      <c r="F32" s="18">
        <v>87000</v>
      </c>
    </row>
    <row r="33" spans="3:6" x14ac:dyDescent="0.35">
      <c r="C33" s="17">
        <v>150947</v>
      </c>
      <c r="D33" s="7" t="s">
        <v>86</v>
      </c>
      <c r="E33" s="7" t="s">
        <v>96</v>
      </c>
      <c r="F33" s="18">
        <v>85000</v>
      </c>
    </row>
    <row r="34" spans="3:6" x14ac:dyDescent="0.35">
      <c r="C34" s="17">
        <v>150962</v>
      </c>
      <c r="D34" s="7" t="s">
        <v>91</v>
      </c>
      <c r="E34" s="7" t="s">
        <v>96</v>
      </c>
      <c r="F34" s="18">
        <v>87000</v>
      </c>
    </row>
    <row r="35" spans="3:6" x14ac:dyDescent="0.35">
      <c r="C35" s="17">
        <v>150968</v>
      </c>
      <c r="D35" s="7" t="s">
        <v>88</v>
      </c>
      <c r="E35" s="7" t="s">
        <v>96</v>
      </c>
      <c r="F35" s="18">
        <v>65000</v>
      </c>
    </row>
    <row r="36" spans="3:6" x14ac:dyDescent="0.35">
      <c r="C36" s="17">
        <v>150975</v>
      </c>
      <c r="D36" s="7" t="s">
        <v>81</v>
      </c>
      <c r="E36" s="7" t="s">
        <v>97</v>
      </c>
      <c r="F36" s="18">
        <v>83000</v>
      </c>
    </row>
    <row r="37" spans="3:6" x14ac:dyDescent="0.35">
      <c r="C37" s="17">
        <v>150982</v>
      </c>
      <c r="D37" s="7" t="s">
        <v>82</v>
      </c>
      <c r="E37" s="7" t="s">
        <v>97</v>
      </c>
      <c r="F37" s="18">
        <v>47000</v>
      </c>
    </row>
    <row r="38" spans="3:6" x14ac:dyDescent="0.35">
      <c r="C38" s="17">
        <v>150989</v>
      </c>
      <c r="D38" s="7" t="s">
        <v>83</v>
      </c>
      <c r="E38" s="7" t="s">
        <v>97</v>
      </c>
      <c r="F38" s="18">
        <v>45000</v>
      </c>
    </row>
    <row r="39" spans="3:6" x14ac:dyDescent="0.35">
      <c r="C39" s="17">
        <v>150990</v>
      </c>
      <c r="D39" s="7" t="s">
        <v>84</v>
      </c>
      <c r="E39" s="7" t="s">
        <v>97</v>
      </c>
      <c r="F39" s="18">
        <v>77000</v>
      </c>
    </row>
    <row r="40" spans="3:6" x14ac:dyDescent="0.35">
      <c r="C40" s="22">
        <v>150995</v>
      </c>
      <c r="D40" s="23" t="s">
        <v>85</v>
      </c>
      <c r="E40" s="23" t="s">
        <v>97</v>
      </c>
      <c r="F40" s="24">
        <v>15000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IF AND OR nested</vt:lpstr>
      <vt:lpstr>Vlookup</vt:lpstr>
      <vt:lpstr>Master Emp sheet</vt:lpstr>
      <vt:lpstr>Source</vt:lpstr>
      <vt:lpstr>Basic_Salary</vt:lpstr>
      <vt:lpstr>C_Code</vt:lpstr>
      <vt:lpstr>Department</vt:lpstr>
      <vt:lpstr>gender</vt:lpstr>
      <vt:lpstr>Region</vt:lpstr>
      <vt:lpstr>salary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Siddhant Sonawane</cp:lastModifiedBy>
  <dcterms:created xsi:type="dcterms:W3CDTF">2020-05-11T11:02:27Z</dcterms:created>
  <dcterms:modified xsi:type="dcterms:W3CDTF">2023-04-22T19:57:17Z</dcterms:modified>
</cp:coreProperties>
</file>