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5" documentId="11_789C3923253C9866EBC4EC680673EDFF33AD311D" xr6:coauthVersionLast="45" xr6:coauthVersionMax="45" xr10:uidLastSave="{CECB8C6D-F0F5-F54A-86F5-E107107ADB0A}"/>
  <bookViews>
    <workbookView xWindow="0" yWindow="460" windowWidth="38400" windowHeight="19300" activeTab="23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state="hidden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r:id="rId23"/>
    <sheet name="R10" sheetId="24" r:id="rId24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1" i="4" l="1"/>
  <c r="AE31" i="4"/>
  <c r="AE30" i="4"/>
  <c r="AF30" i="4" s="1"/>
  <c r="AE29" i="4"/>
  <c r="AF29" i="4" s="1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  <c r="Q34" i="3"/>
  <c r="R34" i="3" s="1"/>
  <c r="R33" i="3"/>
  <c r="Q33" i="3"/>
  <c r="Q32" i="3"/>
  <c r="Q31" i="3"/>
  <c r="R31" i="3" s="1"/>
  <c r="Q30" i="3"/>
  <c r="R30" i="3" s="1"/>
  <c r="Q29" i="3"/>
  <c r="Q28" i="3"/>
  <c r="R28" i="3" s="1"/>
  <c r="Q27" i="3"/>
  <c r="R26" i="3"/>
  <c r="Q26" i="3"/>
  <c r="Q25" i="3"/>
  <c r="R25" i="3" s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M69" i="2"/>
  <c r="L69" i="2"/>
  <c r="K69" i="2"/>
  <c r="J69" i="2"/>
  <c r="I69" i="2"/>
  <c r="H69" i="2"/>
  <c r="G69" i="2"/>
  <c r="F69" i="2"/>
  <c r="E69" i="2"/>
  <c r="D69" i="2"/>
  <c r="Q69" i="2" s="1"/>
  <c r="M68" i="2"/>
  <c r="L68" i="2"/>
  <c r="K68" i="2"/>
  <c r="J68" i="2"/>
  <c r="I68" i="2"/>
  <c r="H68" i="2"/>
  <c r="G68" i="2"/>
  <c r="F68" i="2"/>
  <c r="E68" i="2"/>
  <c r="D68" i="2"/>
  <c r="Q68" i="2" s="1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Q64" i="2" s="1"/>
  <c r="D64" i="2"/>
  <c r="M63" i="2"/>
  <c r="L63" i="2"/>
  <c r="K63" i="2"/>
  <c r="J63" i="2"/>
  <c r="I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Q60" i="2" s="1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Q59" i="2" s="1"/>
  <c r="M58" i="2"/>
  <c r="L58" i="2"/>
  <c r="K58" i="2"/>
  <c r="J58" i="2"/>
  <c r="I58" i="2"/>
  <c r="H58" i="2"/>
  <c r="G58" i="2"/>
  <c r="F58" i="2"/>
  <c r="E58" i="2"/>
  <c r="D58" i="2"/>
  <c r="Q58" i="2" s="1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Q52" i="2" s="1"/>
  <c r="D52" i="2"/>
  <c r="M51" i="2"/>
  <c r="Q51" i="2" s="1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6" i="2"/>
  <c r="L46" i="2"/>
  <c r="K46" i="2"/>
  <c r="J46" i="2"/>
  <c r="I46" i="2"/>
  <c r="Q46" i="2" s="1"/>
  <c r="H46" i="2"/>
  <c r="G46" i="2"/>
  <c r="F46" i="2"/>
  <c r="E46" i="2"/>
  <c r="D46" i="2"/>
  <c r="M45" i="2"/>
  <c r="L45" i="2"/>
  <c r="K45" i="2"/>
  <c r="J45" i="2"/>
  <c r="I45" i="2"/>
  <c r="H45" i="2"/>
  <c r="Q45" i="2" s="1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Q44" i="2" s="1"/>
  <c r="M43" i="2"/>
  <c r="L43" i="2"/>
  <c r="K43" i="2"/>
  <c r="J43" i="2"/>
  <c r="I43" i="2"/>
  <c r="H43" i="2"/>
  <c r="G43" i="2"/>
  <c r="F43" i="2"/>
  <c r="E43" i="2"/>
  <c r="D43" i="2"/>
  <c r="Q43" i="2" s="1"/>
  <c r="M42" i="2"/>
  <c r="L42" i="2"/>
  <c r="K42" i="2"/>
  <c r="J42" i="2"/>
  <c r="I42" i="2"/>
  <c r="H42" i="2"/>
  <c r="G42" i="2"/>
  <c r="F42" i="2"/>
  <c r="E42" i="2"/>
  <c r="Q42" i="2" s="1"/>
  <c r="D42" i="2"/>
  <c r="M41" i="2"/>
  <c r="L41" i="2"/>
  <c r="K41" i="2"/>
  <c r="J41" i="2"/>
  <c r="I41" i="2"/>
  <c r="H41" i="2"/>
  <c r="G41" i="2"/>
  <c r="F41" i="2"/>
  <c r="E41" i="2"/>
  <c r="D41" i="2"/>
  <c r="Q41" i="2" s="1"/>
  <c r="M40" i="2"/>
  <c r="L40" i="2"/>
  <c r="K40" i="2"/>
  <c r="J40" i="2"/>
  <c r="I40" i="2"/>
  <c r="H40" i="2"/>
  <c r="G40" i="2"/>
  <c r="F40" i="2"/>
  <c r="E40" i="2"/>
  <c r="Q40" i="2" s="1"/>
  <c r="D40" i="2"/>
  <c r="M39" i="2"/>
  <c r="L39" i="2"/>
  <c r="K39" i="2"/>
  <c r="J39" i="2"/>
  <c r="I39" i="2"/>
  <c r="H39" i="2"/>
  <c r="G39" i="2"/>
  <c r="F39" i="2"/>
  <c r="E39" i="2"/>
  <c r="Q39" i="2" s="1"/>
  <c r="D39" i="2"/>
  <c r="M38" i="2"/>
  <c r="L38" i="2"/>
  <c r="K38" i="2"/>
  <c r="J38" i="2"/>
  <c r="I38" i="2"/>
  <c r="H38" i="2"/>
  <c r="G38" i="2"/>
  <c r="F38" i="2"/>
  <c r="E38" i="2"/>
  <c r="D38" i="2"/>
  <c r="Q38" i="2" s="1"/>
  <c r="M37" i="2"/>
  <c r="L37" i="2"/>
  <c r="K37" i="2"/>
  <c r="J37" i="2"/>
  <c r="I37" i="2"/>
  <c r="H37" i="2"/>
  <c r="G37" i="2"/>
  <c r="F37" i="2"/>
  <c r="E37" i="2"/>
  <c r="Q37" i="2" s="1"/>
  <c r="D37" i="2"/>
  <c r="Q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Q35" i="2" s="1"/>
  <c r="I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Q34" i="2" s="1"/>
  <c r="M33" i="2"/>
  <c r="L33" i="2"/>
  <c r="K33" i="2"/>
  <c r="J33" i="2"/>
  <c r="I33" i="2"/>
  <c r="H33" i="2"/>
  <c r="G33" i="2"/>
  <c r="F33" i="2"/>
  <c r="E33" i="2"/>
  <c r="D33" i="2"/>
  <c r="Q33" i="2" s="1"/>
  <c r="M32" i="2"/>
  <c r="L32" i="2"/>
  <c r="K32" i="2"/>
  <c r="J32" i="2"/>
  <c r="I32" i="2"/>
  <c r="H32" i="2"/>
  <c r="G32" i="2"/>
  <c r="F32" i="2"/>
  <c r="E32" i="2"/>
  <c r="Q32" i="2" s="1"/>
  <c r="D32" i="2"/>
  <c r="M31" i="2"/>
  <c r="L31" i="2"/>
  <c r="K31" i="2"/>
  <c r="J31" i="2"/>
  <c r="I31" i="2"/>
  <c r="H31" i="2"/>
  <c r="G31" i="2"/>
  <c r="F31" i="2"/>
  <c r="E31" i="2"/>
  <c r="D31" i="2"/>
  <c r="Q31" i="2" s="1"/>
  <c r="M30" i="2"/>
  <c r="L30" i="2"/>
  <c r="K30" i="2"/>
  <c r="J30" i="2"/>
  <c r="I30" i="2"/>
  <c r="H30" i="2"/>
  <c r="G30" i="2"/>
  <c r="F30" i="2"/>
  <c r="E30" i="2"/>
  <c r="D30" i="2"/>
  <c r="Q30" i="2" s="1"/>
  <c r="M29" i="2"/>
  <c r="L29" i="2"/>
  <c r="K29" i="2"/>
  <c r="J29" i="2"/>
  <c r="I29" i="2"/>
  <c r="H29" i="2"/>
  <c r="G29" i="2"/>
  <c r="F29" i="2"/>
  <c r="E29" i="2"/>
  <c r="Q29" i="2" s="1"/>
  <c r="D29" i="2"/>
  <c r="M28" i="2"/>
  <c r="L28" i="2"/>
  <c r="K28" i="2"/>
  <c r="J28" i="2"/>
  <c r="I28" i="2"/>
  <c r="H28" i="2"/>
  <c r="G28" i="2"/>
  <c r="F28" i="2"/>
  <c r="E28" i="2"/>
  <c r="D28" i="2"/>
  <c r="Q28" i="2" s="1"/>
  <c r="M27" i="2"/>
  <c r="L27" i="2"/>
  <c r="K27" i="2"/>
  <c r="J27" i="2"/>
  <c r="I27" i="2"/>
  <c r="H27" i="2"/>
  <c r="G27" i="2"/>
  <c r="F27" i="2"/>
  <c r="E27" i="2"/>
  <c r="Q27" i="2" s="1"/>
  <c r="D27" i="2"/>
  <c r="M11" i="2"/>
  <c r="L11" i="2"/>
  <c r="K11" i="2"/>
  <c r="J11" i="2"/>
  <c r="I11" i="2"/>
  <c r="H11" i="2"/>
  <c r="G11" i="2"/>
  <c r="F11" i="2"/>
  <c r="E11" i="2"/>
  <c r="D11" i="2"/>
  <c r="Q11" i="2" s="1"/>
  <c r="R3" i="3" s="1"/>
  <c r="M17" i="2"/>
  <c r="L17" i="2"/>
  <c r="K17" i="2"/>
  <c r="J17" i="2"/>
  <c r="I17" i="2"/>
  <c r="H17" i="2"/>
  <c r="G17" i="2"/>
  <c r="F17" i="2"/>
  <c r="E17" i="2"/>
  <c r="D17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9" i="2"/>
  <c r="L9" i="2"/>
  <c r="K9" i="2"/>
  <c r="J9" i="2"/>
  <c r="I9" i="2"/>
  <c r="H9" i="2"/>
  <c r="G9" i="2"/>
  <c r="F9" i="2"/>
  <c r="E9" i="2"/>
  <c r="D9" i="2"/>
  <c r="M19" i="2"/>
  <c r="L19" i="2"/>
  <c r="K19" i="2"/>
  <c r="J19" i="2"/>
  <c r="I19" i="2"/>
  <c r="H19" i="2"/>
  <c r="G19" i="2"/>
  <c r="F19" i="2"/>
  <c r="E19" i="2"/>
  <c r="D19" i="2"/>
  <c r="L7" i="2"/>
  <c r="K7" i="2"/>
  <c r="J7" i="2"/>
  <c r="I7" i="2"/>
  <c r="H7" i="2"/>
  <c r="G7" i="2"/>
  <c r="F7" i="2"/>
  <c r="E7" i="2"/>
  <c r="D7" i="2"/>
  <c r="M13" i="2"/>
  <c r="L13" i="2"/>
  <c r="K13" i="2"/>
  <c r="J13" i="2"/>
  <c r="I13" i="2"/>
  <c r="H13" i="2"/>
  <c r="G13" i="2"/>
  <c r="F13" i="2"/>
  <c r="E13" i="2"/>
  <c r="D13" i="2"/>
  <c r="M20" i="2"/>
  <c r="L20" i="2"/>
  <c r="K20" i="2"/>
  <c r="J20" i="2"/>
  <c r="I20" i="2"/>
  <c r="H20" i="2"/>
  <c r="G20" i="2"/>
  <c r="F20" i="2"/>
  <c r="E20" i="2"/>
  <c r="D20" i="2"/>
  <c r="M15" i="2"/>
  <c r="L15" i="2"/>
  <c r="K15" i="2"/>
  <c r="J15" i="2"/>
  <c r="I15" i="2"/>
  <c r="H15" i="2"/>
  <c r="G15" i="2"/>
  <c r="F15" i="2"/>
  <c r="E15" i="2"/>
  <c r="D15" i="2"/>
  <c r="AG13" i="2"/>
  <c r="AH13" i="2" s="1"/>
  <c r="M14" i="2"/>
  <c r="L14" i="2"/>
  <c r="K14" i="2"/>
  <c r="J14" i="2"/>
  <c r="I14" i="2"/>
  <c r="H14" i="2"/>
  <c r="G14" i="2"/>
  <c r="F14" i="2"/>
  <c r="E14" i="2"/>
  <c r="D14" i="2"/>
  <c r="AH12" i="2"/>
  <c r="AG12" i="2"/>
  <c r="M23" i="2"/>
  <c r="L23" i="2"/>
  <c r="K23" i="2"/>
  <c r="J23" i="2"/>
  <c r="I23" i="2"/>
  <c r="H23" i="2"/>
  <c r="G23" i="2"/>
  <c r="F23" i="2"/>
  <c r="E23" i="2"/>
  <c r="D23" i="2"/>
  <c r="AG11" i="2"/>
  <c r="AH11" i="2" s="1"/>
  <c r="M18" i="2"/>
  <c r="L18" i="2"/>
  <c r="K18" i="2"/>
  <c r="J18" i="2"/>
  <c r="I18" i="2"/>
  <c r="H18" i="2"/>
  <c r="G18" i="2"/>
  <c r="F18" i="2"/>
  <c r="E18" i="2"/>
  <c r="D18" i="2"/>
  <c r="AH10" i="2"/>
  <c r="AG10" i="2"/>
  <c r="R32" i="3" s="1"/>
  <c r="M16" i="2"/>
  <c r="L16" i="2"/>
  <c r="K16" i="2"/>
  <c r="J16" i="2"/>
  <c r="I16" i="2"/>
  <c r="H16" i="2"/>
  <c r="G16" i="2"/>
  <c r="F16" i="2"/>
  <c r="E16" i="2"/>
  <c r="D16" i="2"/>
  <c r="AH9" i="2"/>
  <c r="AG9" i="2"/>
  <c r="M8" i="2"/>
  <c r="L8" i="2"/>
  <c r="K8" i="2"/>
  <c r="J8" i="2"/>
  <c r="I8" i="2"/>
  <c r="H8" i="2"/>
  <c r="G8" i="2"/>
  <c r="F8" i="2"/>
  <c r="E8" i="2"/>
  <c r="D8" i="2"/>
  <c r="AH8" i="2"/>
  <c r="AG8" i="2"/>
  <c r="M12" i="2"/>
  <c r="L12" i="2"/>
  <c r="K12" i="2"/>
  <c r="J12" i="2"/>
  <c r="I12" i="2"/>
  <c r="H12" i="2"/>
  <c r="G12" i="2"/>
  <c r="F12" i="2"/>
  <c r="E12" i="2"/>
  <c r="D12" i="2"/>
  <c r="AG7" i="2"/>
  <c r="AH7" i="2" s="1"/>
  <c r="M10" i="2"/>
  <c r="L10" i="2"/>
  <c r="K10" i="2"/>
  <c r="J10" i="2"/>
  <c r="I10" i="2"/>
  <c r="F10" i="2"/>
  <c r="E10" i="2"/>
  <c r="D10" i="2"/>
  <c r="AH6" i="2"/>
  <c r="AG6" i="2"/>
  <c r="M6" i="2"/>
  <c r="L6" i="2"/>
  <c r="K6" i="2"/>
  <c r="J6" i="2"/>
  <c r="I6" i="2"/>
  <c r="H6" i="2"/>
  <c r="G6" i="2"/>
  <c r="F6" i="2"/>
  <c r="Q6" i="2" s="1"/>
  <c r="R7" i="3" s="1"/>
  <c r="E6" i="2"/>
  <c r="D6" i="2"/>
  <c r="AG5" i="2"/>
  <c r="AH5" i="2" s="1"/>
  <c r="M4" i="2"/>
  <c r="L4" i="2"/>
  <c r="K4" i="2"/>
  <c r="J4" i="2"/>
  <c r="I4" i="2"/>
  <c r="H4" i="2"/>
  <c r="G4" i="2"/>
  <c r="F4" i="2"/>
  <c r="E4" i="2"/>
  <c r="D4" i="2"/>
  <c r="AG4" i="2"/>
  <c r="AH4" i="2" s="1"/>
  <c r="M5" i="2"/>
  <c r="L5" i="2"/>
  <c r="K5" i="2"/>
  <c r="J5" i="2"/>
  <c r="I5" i="2"/>
  <c r="H5" i="2"/>
  <c r="G5" i="2"/>
  <c r="F5" i="2"/>
  <c r="E5" i="2"/>
  <c r="D5" i="2"/>
  <c r="L22" i="1"/>
  <c r="K22" i="1"/>
  <c r="J22" i="1"/>
  <c r="I22" i="1"/>
  <c r="H22" i="1"/>
  <c r="Q22" i="1" s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I19" i="1"/>
  <c r="H19" i="1"/>
  <c r="G19" i="1"/>
  <c r="F19" i="1"/>
  <c r="E19" i="1"/>
  <c r="D19" i="1"/>
  <c r="Q19" i="1" s="1"/>
  <c r="T11" i="1" s="1"/>
  <c r="L18" i="1"/>
  <c r="K18" i="1"/>
  <c r="J18" i="1"/>
  <c r="I18" i="1"/>
  <c r="H18" i="1"/>
  <c r="G18" i="1"/>
  <c r="F18" i="1"/>
  <c r="E18" i="1"/>
  <c r="D18" i="1"/>
  <c r="Q18" i="1" s="1"/>
  <c r="L17" i="1"/>
  <c r="Q17" i="1" s="1"/>
  <c r="K17" i="1"/>
  <c r="J17" i="1"/>
  <c r="I17" i="1"/>
  <c r="H17" i="1"/>
  <c r="G17" i="1"/>
  <c r="F17" i="1"/>
  <c r="E17" i="1"/>
  <c r="D17" i="1"/>
  <c r="V16" i="1"/>
  <c r="U16" i="1"/>
  <c r="W16" i="1" s="1"/>
  <c r="T6" i="1" s="1"/>
  <c r="Q16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Q15" i="1" s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Q14" i="1" s="1"/>
  <c r="D14" i="1"/>
  <c r="L13" i="1"/>
  <c r="K13" i="1"/>
  <c r="J13" i="1"/>
  <c r="I13" i="1"/>
  <c r="H13" i="1"/>
  <c r="G13" i="1"/>
  <c r="F13" i="1"/>
  <c r="E13" i="1"/>
  <c r="Q13" i="1" s="1"/>
  <c r="D13" i="1"/>
  <c r="L12" i="1"/>
  <c r="K12" i="1"/>
  <c r="J12" i="1"/>
  <c r="I12" i="1"/>
  <c r="H12" i="1"/>
  <c r="G12" i="1"/>
  <c r="F12" i="1"/>
  <c r="E12" i="1"/>
  <c r="D12" i="1"/>
  <c r="Q12" i="1" s="1"/>
  <c r="L11" i="1"/>
  <c r="K11" i="1"/>
  <c r="J11" i="1"/>
  <c r="I11" i="1"/>
  <c r="F11" i="1"/>
  <c r="E11" i="1"/>
  <c r="D11" i="1"/>
  <c r="Q11" i="1" s="1"/>
  <c r="L10" i="1"/>
  <c r="K10" i="1"/>
  <c r="J10" i="1"/>
  <c r="I10" i="1"/>
  <c r="H10" i="1"/>
  <c r="G10" i="1"/>
  <c r="F10" i="1"/>
  <c r="E10" i="1"/>
  <c r="D10" i="1"/>
  <c r="Q10" i="1" s="1"/>
  <c r="L9" i="1"/>
  <c r="K9" i="1"/>
  <c r="J9" i="1"/>
  <c r="Q9" i="1" s="1"/>
  <c r="I9" i="1"/>
  <c r="H9" i="1"/>
  <c r="G9" i="1"/>
  <c r="F9" i="1"/>
  <c r="E9" i="1"/>
  <c r="D9" i="1"/>
  <c r="L8" i="1"/>
  <c r="K8" i="1"/>
  <c r="J8" i="1"/>
  <c r="I8" i="1"/>
  <c r="Q8" i="1" s="1"/>
  <c r="H8" i="1"/>
  <c r="G8" i="1"/>
  <c r="F8" i="1"/>
  <c r="E8" i="1"/>
  <c r="D8" i="1"/>
  <c r="L7" i="1"/>
  <c r="K7" i="1"/>
  <c r="J7" i="1"/>
  <c r="I7" i="1"/>
  <c r="H7" i="1"/>
  <c r="Q7" i="1" s="1"/>
  <c r="G7" i="1"/>
  <c r="F7" i="1"/>
  <c r="E7" i="1"/>
  <c r="D7" i="1"/>
  <c r="L6" i="1"/>
  <c r="K6" i="1"/>
  <c r="J6" i="1"/>
  <c r="I6" i="1"/>
  <c r="H6" i="1"/>
  <c r="G6" i="1"/>
  <c r="F6" i="1"/>
  <c r="Q6" i="1" s="1"/>
  <c r="E6" i="1"/>
  <c r="D6" i="1"/>
  <c r="L5" i="1"/>
  <c r="K5" i="1"/>
  <c r="J5" i="1"/>
  <c r="I5" i="1"/>
  <c r="H5" i="1"/>
  <c r="G5" i="1"/>
  <c r="F5" i="1"/>
  <c r="E5" i="1"/>
  <c r="Q5" i="1" s="1"/>
  <c r="D5" i="1"/>
  <c r="L4" i="1"/>
  <c r="K4" i="1"/>
  <c r="J4" i="1"/>
  <c r="I4" i="1"/>
  <c r="H4" i="1"/>
  <c r="G4" i="1"/>
  <c r="F4" i="1"/>
  <c r="E4" i="1"/>
  <c r="D4" i="1"/>
  <c r="Q4" i="1" s="1"/>
  <c r="L3" i="1"/>
  <c r="K3" i="1"/>
  <c r="J3" i="1"/>
  <c r="I3" i="1"/>
  <c r="H3" i="1"/>
  <c r="G3" i="1"/>
  <c r="F3" i="1"/>
  <c r="E3" i="1"/>
  <c r="D3" i="1"/>
  <c r="Q63" i="2" l="1"/>
  <c r="Q57" i="2"/>
  <c r="Q56" i="2"/>
  <c r="Q67" i="2"/>
  <c r="Q66" i="2"/>
  <c r="Q55" i="2"/>
  <c r="Q50" i="2"/>
  <c r="Q54" i="2"/>
  <c r="Q65" i="2"/>
  <c r="Q53" i="2"/>
  <c r="Q62" i="2"/>
  <c r="Q61" i="2"/>
  <c r="Q20" i="2"/>
  <c r="Q4" i="2"/>
  <c r="R6" i="3" s="1"/>
  <c r="Q5" i="2"/>
  <c r="R13" i="3" s="1"/>
  <c r="Q23" i="2"/>
  <c r="Q14" i="2"/>
  <c r="R11" i="3" s="1"/>
  <c r="Q15" i="2"/>
  <c r="R14" i="3" s="1"/>
  <c r="Q8" i="2"/>
  <c r="Q16" i="2"/>
  <c r="R18" i="3" s="1"/>
  <c r="Q9" i="2"/>
  <c r="R16" i="3" s="1"/>
  <c r="Q21" i="2"/>
  <c r="R12" i="3" s="1"/>
  <c r="Q17" i="2"/>
  <c r="R17" i="3" s="1"/>
  <c r="Q18" i="2"/>
  <c r="R15" i="3" s="1"/>
  <c r="Q22" i="2"/>
  <c r="R19" i="3" s="1"/>
  <c r="Q12" i="2"/>
  <c r="Q19" i="2"/>
  <c r="R21" i="3" s="1"/>
  <c r="Q7" i="2"/>
  <c r="R4" i="3" s="1"/>
  <c r="Q10" i="2"/>
  <c r="R9" i="3" s="1"/>
  <c r="Q13" i="2"/>
  <c r="R5" i="3" s="1"/>
  <c r="R8" i="3"/>
  <c r="R20" i="3"/>
  <c r="R10" i="3"/>
  <c r="R22" i="3"/>
  <c r="T12" i="1"/>
  <c r="R27" i="3"/>
  <c r="T5" i="1"/>
  <c r="T4" i="1"/>
  <c r="T10" i="1"/>
  <c r="T8" i="1"/>
  <c r="T7" i="1"/>
  <c r="Q3" i="1"/>
  <c r="T3" i="1" s="1"/>
  <c r="R29" i="3"/>
  <c r="T9" i="1"/>
</calcChain>
</file>

<file path=xl/sharedStrings.xml><?xml version="1.0" encoding="utf-8"?>
<sst xmlns="http://schemas.openxmlformats.org/spreadsheetml/2006/main" count="2291" uniqueCount="780">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</sst>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7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  <c:pt idx="3">
                  <c:v>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A445-845C-5465D089F05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7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  <c:pt idx="3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A445-845C-5465D089F05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7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  <c:pt idx="3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3-A445-845C-5465D089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3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4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  <c:pt idx="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9245-BD19-7510B694448D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4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9245-BD19-7510B694448D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4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  <c:pt idx="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9245-BD19-7510B694448D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4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  <c:pt idx="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9245-BD19-7510B694448D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4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D-9245-BD19-7510B694448D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4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D-9245-BD19-7510B694448D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4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  <c:pt idx="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D-9245-BD19-7510B694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4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  <c:pt idx="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784F-A993-7CB84FE2E31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4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  <c:pt idx="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784F-A993-7CB84FE2E31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4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784F-A993-7CB84FE2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  <c:pt idx="3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0442-BB24-8825FDAB683D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  <c:pt idx="3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0442-BB24-8825FDAB683D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  <c:pt idx="3">
                  <c:v>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0442-BB24-8825FDAB683D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  <c:pt idx="3">
                  <c:v>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0442-BB24-8825FDAB683D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  <c:pt idx="3">
                  <c:v>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1-0442-BB24-8825FDAB683D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  <c:pt idx="3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1-0442-BB24-8825FDAB683D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  <c:pt idx="3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1-0442-BB24-8825FDA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53" customWidth="1"/>
    <col min="4" max="4" width="10.33203125" style="253" hidden="1" customWidth="1"/>
    <col min="5" max="10" width="13" style="253" hidden="1" customWidth="1"/>
    <col min="11" max="11" width="11" style="253" customWidth="1"/>
    <col min="12" max="15" width="13" style="253" customWidth="1"/>
    <col min="16" max="16" width="13" style="253" hidden="1" customWidth="1"/>
    <col min="17" max="17" width="10.83203125" style="253" customWidth="1"/>
  </cols>
  <sheetData>
    <row r="1" spans="2:23" ht="17" customHeight="1" thickBot="1" x14ac:dyDescent="0.25"/>
    <row r="2" spans="2:23" ht="17" customHeight="1" thickBot="1" x14ac:dyDescent="0.25">
      <c r="B2" s="402" t="s">
        <v>0</v>
      </c>
      <c r="C2" s="402" t="s">
        <v>1</v>
      </c>
      <c r="D2" s="402" t="s">
        <v>2</v>
      </c>
      <c r="E2" s="402" t="s">
        <v>3</v>
      </c>
      <c r="F2" s="402" t="s">
        <v>4</v>
      </c>
      <c r="G2" s="402" t="s">
        <v>5</v>
      </c>
      <c r="H2" s="402" t="s">
        <v>6</v>
      </c>
      <c r="I2" s="402" t="s">
        <v>7</v>
      </c>
      <c r="J2" s="402" t="s">
        <v>8</v>
      </c>
      <c r="K2" s="402" t="s">
        <v>9</v>
      </c>
      <c r="L2" s="402" t="s">
        <v>10</v>
      </c>
      <c r="M2" s="402" t="s">
        <v>11</v>
      </c>
      <c r="N2" s="264" t="s">
        <v>12</v>
      </c>
      <c r="O2" s="264" t="s">
        <v>13</v>
      </c>
      <c r="P2" s="264" t="s">
        <v>14</v>
      </c>
      <c r="Q2" s="264" t="s">
        <v>15</v>
      </c>
      <c r="S2" s="262" t="s">
        <v>0</v>
      </c>
      <c r="T2" s="402" t="s">
        <v>16</v>
      </c>
    </row>
    <row r="3" spans="2:23" ht="17" customHeight="1" x14ac:dyDescent="0.2">
      <c r="B3" s="47" t="s">
        <v>17</v>
      </c>
      <c r="C3" s="47" t="s">
        <v>18</v>
      </c>
      <c r="D3" s="258">
        <f>+VLOOKUP($C3,'R1'!$C$3:$H$22,6,)</f>
        <v>12</v>
      </c>
      <c r="E3" s="258">
        <f>+VLOOKUP($C3,'R2'!$C$3:$H$22,6,)</f>
        <v>25</v>
      </c>
      <c r="F3" s="225">
        <f>+VLOOKUP($C3,'R3'!$C$3:$H$22,6,)</f>
        <v>26</v>
      </c>
      <c r="G3" s="258">
        <f>+VLOOKUP($C3,'R4'!$C$3:$H$22,6,)</f>
        <v>25</v>
      </c>
      <c r="H3" s="225">
        <f>+VLOOKUP($C3,'R5'!$C$3:$H$22,6,)</f>
        <v>19</v>
      </c>
      <c r="I3" s="258">
        <f>+VLOOKUP($C3,'R6'!$C$3:$H$22,6,)</f>
        <v>25</v>
      </c>
      <c r="J3" s="258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8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7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59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59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8">
        <f>+VLOOKUP($C6,'R2'!$C$3:$H$22,6,)</f>
        <v>10</v>
      </c>
      <c r="F6" s="268">
        <f>+VLOOKUP($C6,'R3'!$C$3:$H$22,6,)</f>
        <v>0</v>
      </c>
      <c r="G6" s="268">
        <f>+VLOOKUP($C6,'R4'!$C$3:$H$22,6,)</f>
        <v>10</v>
      </c>
      <c r="H6" s="268">
        <f>+VLOOKUP($C6,'R5'!$C$3:$H$22,6,)</f>
        <v>2</v>
      </c>
      <c r="I6" s="268">
        <f>+VLOOKUP($C6,'R6'!$C$3:$H$22,6,)</f>
        <v>1</v>
      </c>
      <c r="J6" s="268">
        <f>+VLOOKUP($C6,'R7'!$C$3:$H$22,6,)</f>
        <v>6</v>
      </c>
      <c r="K6" s="268">
        <f>+VLOOKUP($C6,'R8'!$C$3:$H$22,6,)</f>
        <v>12</v>
      </c>
      <c r="L6" s="268">
        <f>+VLOOKUP($C6,'R9'!$C$3:$H$22,6,)</f>
        <v>8</v>
      </c>
      <c r="M6" s="268"/>
      <c r="N6" s="30"/>
      <c r="O6" s="30"/>
      <c r="P6" s="30"/>
      <c r="Q6" s="30">
        <f t="shared" si="0"/>
        <v>65</v>
      </c>
      <c r="S6" s="41" t="s">
        <v>24</v>
      </c>
      <c r="T6" s="259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59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59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0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59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59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59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2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8">
        <f>+VLOOKUP($C13,'R1'!$C$3:$H$22,6,)</f>
        <v>10</v>
      </c>
      <c r="E13" s="224">
        <f>+VLOOKUP($C13,'R2'!$C$3:$H$22,6,)</f>
        <v>3</v>
      </c>
      <c r="F13" s="268">
        <f>+VLOOKUP($C13,'R3'!$C$3:$H$22,6,)</f>
        <v>2</v>
      </c>
      <c r="G13" s="268">
        <f>+VLOOKUP($C13,'R4'!$C$3:$H$22,6,)</f>
        <v>0</v>
      </c>
      <c r="H13" s="268">
        <f>+VLOOKUP($C13,'R5'!$C$3:$H$22,6,)</f>
        <v>0</v>
      </c>
      <c r="I13" s="268">
        <f>+VLOOKUP($C13,'R6'!$C$3:$H$22,6,)</f>
        <v>8</v>
      </c>
      <c r="J13" s="268">
        <f>+VLOOKUP($C13,'R7'!$C$3:$H$22,6,)</f>
        <v>0</v>
      </c>
      <c r="K13" s="268">
        <f>+VLOOKUP($C13,'R8'!$C$3:$H$22,6,)</f>
        <v>18</v>
      </c>
      <c r="L13" s="268">
        <f>+VLOOKUP($C13,'R9'!$C$3:$H$22,6,)</f>
        <v>0</v>
      </c>
      <c r="M13" s="268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2" t="s">
        <v>0</v>
      </c>
      <c r="T15" s="402" t="s">
        <v>1</v>
      </c>
      <c r="U15" s="402" t="s">
        <v>5</v>
      </c>
      <c r="V15" s="402" t="s">
        <v>6</v>
      </c>
      <c r="W15" s="402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8">
        <v>70</v>
      </c>
      <c r="G3" s="258">
        <v>34</v>
      </c>
      <c r="H3" s="258">
        <v>26</v>
      </c>
      <c r="I3" s="258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8">
        <v>69</v>
      </c>
      <c r="G11" s="268">
        <v>6</v>
      </c>
      <c r="H11" s="268">
        <v>2</v>
      </c>
      <c r="I11" s="268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8">
        <v>69</v>
      </c>
      <c r="G15" s="268">
        <v>-9</v>
      </c>
      <c r="H15" s="268">
        <v>0</v>
      </c>
      <c r="I15" s="268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8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8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8">
        <v>52</v>
      </c>
      <c r="G3" s="258">
        <v>29</v>
      </c>
      <c r="H3" s="258">
        <v>25</v>
      </c>
      <c r="I3" s="258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8">
        <v>52</v>
      </c>
      <c r="G7" s="268">
        <v>14</v>
      </c>
      <c r="H7" s="268">
        <v>10</v>
      </c>
      <c r="I7" s="268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8">
        <v>52</v>
      </c>
      <c r="G15" s="268">
        <v>-9</v>
      </c>
      <c r="H15" s="268">
        <v>0</v>
      </c>
      <c r="I15" s="268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3" customWidth="1"/>
    <col min="11" max="11" width="29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8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8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3" customWidth="1"/>
  </cols>
  <sheetData>
    <row r="1" spans="1:10" ht="17" customHeight="1" thickBot="1" x14ac:dyDescent="0.25"/>
    <row r="2" spans="1:10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433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8">
        <v>52</v>
      </c>
      <c r="G11" s="268">
        <v>8</v>
      </c>
      <c r="H11" s="268">
        <v>2</v>
      </c>
      <c r="I11" s="268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8">
        <v>52</v>
      </c>
      <c r="G15" s="268">
        <v>0</v>
      </c>
      <c r="H15" s="268">
        <v>0</v>
      </c>
      <c r="I15" s="268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7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8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8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8">
        <v>66</v>
      </c>
      <c r="G3" s="258">
        <v>29</v>
      </c>
      <c r="H3" s="258">
        <v>25</v>
      </c>
      <c r="I3" s="258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8">
        <v>65</v>
      </c>
      <c r="G8" s="268">
        <v>14</v>
      </c>
      <c r="H8" s="268">
        <v>8</v>
      </c>
      <c r="I8" s="268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8">
        <v>65</v>
      </c>
      <c r="G12" s="268">
        <v>-2</v>
      </c>
      <c r="H12" s="268">
        <v>1</v>
      </c>
      <c r="I12" s="268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8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8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8">
        <v>44</v>
      </c>
      <c r="G3" s="258">
        <v>29</v>
      </c>
      <c r="H3" s="258">
        <v>25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8">
        <v>44</v>
      </c>
      <c r="G9" s="268">
        <v>16</v>
      </c>
      <c r="H9" s="268">
        <v>6</v>
      </c>
      <c r="I9" s="268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4">
        <v>55</v>
      </c>
      <c r="B22" s="254" t="s">
        <v>386</v>
      </c>
      <c r="C22" s="254" t="s">
        <v>37</v>
      </c>
      <c r="D22" s="254" t="s">
        <v>22</v>
      </c>
      <c r="E22" s="255"/>
      <c r="F22" s="256"/>
      <c r="G22" s="256">
        <v>-15</v>
      </c>
      <c r="H22" s="256">
        <v>0</v>
      </c>
      <c r="I22" s="256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3" hidden="1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8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8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2" zoomScale="140" zoomScaleNormal="140" workbookViewId="0">
      <selection activeCell="N18" sqref="N18"/>
    </sheetView>
  </sheetViews>
  <sheetFormatPr baseColWidth="10" defaultRowHeight="16" x14ac:dyDescent="0.2"/>
  <cols>
    <col min="3" max="3" width="11" style="253" customWidth="1"/>
    <col min="4" max="11" width="10.83203125" style="253" customWidth="1"/>
    <col min="12" max="12" width="11" style="253" customWidth="1"/>
    <col min="13" max="15" width="13" style="253" customWidth="1"/>
    <col min="16" max="16" width="13" style="253" hidden="1" customWidth="1"/>
    <col min="17" max="17" width="10.83203125" style="253" customWidth="1"/>
    <col min="20" max="24" width="13" style="253" hidden="1" customWidth="1"/>
    <col min="25" max="26" width="10.83203125" style="253" hidden="1" customWidth="1"/>
    <col min="27" max="31" width="13" style="253" customWidth="1"/>
    <col min="32" max="32" width="13" style="253" hidden="1" customWidth="1"/>
  </cols>
  <sheetData>
    <row r="1" spans="2:34" ht="17" customHeight="1" thickBot="1" x14ac:dyDescent="0.25"/>
    <row r="2" spans="2:34" ht="17" customHeight="1" thickBot="1" x14ac:dyDescent="0.25">
      <c r="B2" s="403" t="s">
        <v>49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5"/>
    </row>
    <row r="3" spans="2:34" ht="17" customHeight="1" thickBot="1" x14ac:dyDescent="0.25">
      <c r="B3" s="288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2" t="s">
        <v>0</v>
      </c>
      <c r="T3" s="264" t="s">
        <v>50</v>
      </c>
      <c r="U3" s="264" t="s">
        <v>51</v>
      </c>
      <c r="V3" s="264" t="s">
        <v>52</v>
      </c>
      <c r="W3" s="264" t="s">
        <v>53</v>
      </c>
      <c r="X3" s="264" t="s">
        <v>54</v>
      </c>
      <c r="Y3" s="264" t="s">
        <v>55</v>
      </c>
      <c r="Z3" s="264" t="s">
        <v>56</v>
      </c>
      <c r="AA3" s="264" t="s">
        <v>57</v>
      </c>
      <c r="AB3" s="264" t="s">
        <v>58</v>
      </c>
      <c r="AC3" s="264" t="s">
        <v>59</v>
      </c>
      <c r="AD3" s="264" t="s">
        <v>60</v>
      </c>
      <c r="AE3" s="264" t="s">
        <v>61</v>
      </c>
      <c r="AF3" s="264" t="s">
        <v>62</v>
      </c>
      <c r="AG3" s="264" t="s">
        <v>15</v>
      </c>
      <c r="AH3" s="264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/>
      <c r="O4" s="37"/>
      <c r="P4" s="37"/>
      <c r="Q4" s="37">
        <f t="shared" ref="Q4:Q23" si="0"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/>
      <c r="O5" s="27"/>
      <c r="P5" s="27"/>
      <c r="Q5" s="27">
        <f t="shared" si="0"/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/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v>0</v>
      </c>
      <c r="N7" s="30"/>
      <c r="O7" s="30"/>
      <c r="P7" s="30"/>
      <c r="Q7" s="30">
        <f t="shared" si="0"/>
        <v>192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68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29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/>
      <c r="O8" s="32"/>
      <c r="P8" s="32"/>
      <c r="Q8" s="32">
        <f t="shared" si="0"/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91" t="s">
        <v>20</v>
      </c>
      <c r="C9" s="50" t="s">
        <v>25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/>
      <c r="O9" s="29"/>
      <c r="P9" s="29"/>
      <c r="Q9" s="29">
        <f t="shared" si="0"/>
        <v>165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7" t="s">
        <v>24</v>
      </c>
      <c r="C10" s="52" t="s">
        <v>33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/>
      <c r="O10" s="31"/>
      <c r="P10" s="31"/>
      <c r="Q10" s="31">
        <f t="shared" si="0"/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87" t="s">
        <v>24</v>
      </c>
      <c r="C11" s="52" t="s">
        <v>27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/>
      <c r="P11" s="31"/>
      <c r="Q11" s="31">
        <f t="shared" si="0"/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/>
      <c r="O12" s="28"/>
      <c r="P12" s="28"/>
      <c r="Q12" s="28">
        <f t="shared" si="0"/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/>
      <c r="O13" s="82"/>
      <c r="P13" s="82"/>
      <c r="Q13" s="82">
        <f t="shared" si="0"/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/>
      <c r="O14" s="32"/>
      <c r="P14" s="32"/>
      <c r="Q14" s="32">
        <f t="shared" si="0"/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/>
      <c r="O15" s="33"/>
      <c r="P15" s="33"/>
      <c r="Q15" s="33">
        <f t="shared" si="0"/>
        <v>97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/>
      <c r="O16" s="82"/>
      <c r="P16" s="82"/>
      <c r="Q16" s="82">
        <f t="shared" si="0"/>
        <v>95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6" t="s">
        <v>22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/>
      <c r="O17" s="30"/>
      <c r="P17" s="30"/>
      <c r="Q17" s="30">
        <f t="shared" si="0"/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/>
      <c r="O18" s="33"/>
      <c r="P18" s="33"/>
      <c r="Q18" s="33">
        <f t="shared" si="0"/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/>
      <c r="O19" s="28"/>
      <c r="P19" s="28"/>
      <c r="Q19" s="28">
        <f t="shared" si="0"/>
        <v>59</v>
      </c>
    </row>
    <row r="20" spans="2:17" x14ac:dyDescent="0.2">
      <c r="B20" s="93" t="s">
        <v>36</v>
      </c>
      <c r="C20" s="56" t="s">
        <v>48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/>
      <c r="O20" s="35"/>
      <c r="P20" s="35"/>
      <c r="Q20" s="35">
        <f t="shared" si="0"/>
        <v>54</v>
      </c>
    </row>
    <row r="21" spans="2:17" x14ac:dyDescent="0.2">
      <c r="B21" s="92" t="s">
        <v>34</v>
      </c>
      <c r="C21" s="55" t="s">
        <v>46</v>
      </c>
      <c r="D21" s="34">
        <f>+VLOOKUP($C21,'R1'!$C$3:$H$22,5,)+VLOOKUP($C21,'Q1'!$B$3:$J$22,9,)</f>
        <v>-11</v>
      </c>
      <c r="E21" s="34">
        <f>+VLOOKUP($C21,'R2'!$C$3:$H$22,5,)+VLOOKUP($C21,'Q2'!$B$3:$J$22,9,)</f>
        <v>6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13</v>
      </c>
      <c r="L21" s="34">
        <f>+VLOOKUP($C21,'R9'!$C$3:$H$22,5,)+VLOOKUP($C21,'Q9'!$B$3:$J$22,9,)</f>
        <v>14</v>
      </c>
      <c r="M21" s="34">
        <f>+VLOOKUP($C21,'R10'!$C$3:$H$22,5,)+VLOOKUP($C21,'Q10'!$B$3:$J$22,9,)</f>
        <v>3</v>
      </c>
      <c r="N21" s="34"/>
      <c r="O21" s="34"/>
      <c r="P21" s="34"/>
      <c r="Q21" s="34">
        <f t="shared" si="0"/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/>
      <c r="O22" s="35"/>
      <c r="P22" s="35"/>
      <c r="Q22" s="35">
        <f t="shared" si="0"/>
        <v>46</v>
      </c>
    </row>
    <row r="23" spans="2:17" ht="17" customHeight="1" thickBot="1" x14ac:dyDescent="0.25">
      <c r="B23" s="269" t="s">
        <v>34</v>
      </c>
      <c r="C23" s="73" t="s">
        <v>45</v>
      </c>
      <c r="D23" s="270">
        <f>+VLOOKUP($C23,'R1'!$C$3:$H$22,5,)+VLOOKUP($C23,'Q1'!$B$3:$J$22,9,)</f>
        <v>-14</v>
      </c>
      <c r="E23" s="270">
        <f>+VLOOKUP($C23,'R2'!$C$3:$H$22,5,)+VLOOKUP($C23,'Q2'!$B$3:$J$22,9,)</f>
        <v>14</v>
      </c>
      <c r="F23" s="270">
        <f>+VLOOKUP($C23,'R3'!$C$3:$H$22,5,)+VLOOKUP($C23,'Q3'!$B$3:$J$22,9,)</f>
        <v>18</v>
      </c>
      <c r="G23" s="270">
        <f>+VLOOKUP($C23,'R4'!$C$3:$H$22,5,)+VLOOKUP($C23,'Q4'!$B$3:$J$22,9,)</f>
        <v>-12</v>
      </c>
      <c r="H23" s="270">
        <f>+VLOOKUP($C23,'R5'!$C$3:$H$22,5,)+VLOOKUP($C23,'Q5'!$B$3:$J$22,9,)</f>
        <v>-14</v>
      </c>
      <c r="I23" s="270">
        <f>+VLOOKUP($C23,'R6'!$C$3:$H$22,5,)+VLOOKUP($C23,'Q6'!$B$3:$J$22,9,)</f>
        <v>9</v>
      </c>
      <c r="J23" s="270">
        <f>+VLOOKUP($C23,'R7'!$C$3:$H$22,5,)+VLOOKUP($C23,'Q7'!$B$3:$J$22,9,)</f>
        <v>8</v>
      </c>
      <c r="K23" s="270">
        <f>+VLOOKUP($C23,'R8'!$C$3:$H$22,5,)+VLOOKUP($C23,'Q8'!$B$3:$J$22,9,)</f>
        <v>-11</v>
      </c>
      <c r="L23" s="270">
        <f>+VLOOKUP($C23,'R9'!$C$3:$H$22,5,)+VLOOKUP($C23,'Q9'!$B$3:$J$22,9,)</f>
        <v>-14</v>
      </c>
      <c r="M23" s="270">
        <f>+VLOOKUP($C23,'R10'!$C$3:$H$22,5,)+VLOOKUP($C23,'Q10'!$B$3:$J$22,9,)</f>
        <v>15</v>
      </c>
      <c r="N23" s="270"/>
      <c r="O23" s="270"/>
      <c r="P23" s="270"/>
      <c r="Q23" s="270">
        <f t="shared" si="0"/>
        <v>-1</v>
      </c>
    </row>
    <row r="24" spans="2:17" ht="17" customHeight="1" thickBot="1" x14ac:dyDescent="0.25"/>
    <row r="25" spans="2:17" ht="17" customHeight="1" thickBot="1" x14ac:dyDescent="0.25">
      <c r="B25" s="403" t="s">
        <v>64</v>
      </c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5"/>
    </row>
    <row r="26" spans="2:17" ht="17" customHeight="1" thickBot="1" x14ac:dyDescent="0.25">
      <c r="B26" s="97" t="s">
        <v>0</v>
      </c>
      <c r="C26" s="402" t="s">
        <v>1</v>
      </c>
      <c r="D26" s="264" t="s">
        <v>50</v>
      </c>
      <c r="E26" s="264" t="s">
        <v>51</v>
      </c>
      <c r="F26" s="264" t="s">
        <v>52</v>
      </c>
      <c r="G26" s="264" t="s">
        <v>53</v>
      </c>
      <c r="H26" s="264" t="s">
        <v>54</v>
      </c>
      <c r="I26" s="264" t="s">
        <v>55</v>
      </c>
      <c r="J26" s="264" t="s">
        <v>56</v>
      </c>
      <c r="K26" s="264" t="s">
        <v>57</v>
      </c>
      <c r="L26" s="264" t="s">
        <v>58</v>
      </c>
      <c r="M26" s="264" t="s">
        <v>59</v>
      </c>
      <c r="N26" s="264" t="s">
        <v>60</v>
      </c>
      <c r="O26" s="264" t="s">
        <v>61</v>
      </c>
      <c r="P26" s="264" t="s">
        <v>62</v>
      </c>
      <c r="Q26" s="264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3" t="s">
        <v>65</v>
      </c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5"/>
    </row>
    <row r="49" spans="2:17" ht="17" customHeight="1" thickBot="1" x14ac:dyDescent="0.25">
      <c r="B49" s="97" t="s">
        <v>0</v>
      </c>
      <c r="C49" s="402" t="s">
        <v>1</v>
      </c>
      <c r="D49" s="264" t="s">
        <v>50</v>
      </c>
      <c r="E49" s="264" t="s">
        <v>51</v>
      </c>
      <c r="F49" s="264" t="s">
        <v>52</v>
      </c>
      <c r="G49" s="264" t="s">
        <v>53</v>
      </c>
      <c r="H49" s="264" t="s">
        <v>54</v>
      </c>
      <c r="I49" s="264" t="s">
        <v>55</v>
      </c>
      <c r="J49" s="264" t="s">
        <v>56</v>
      </c>
      <c r="K49" s="264" t="s">
        <v>57</v>
      </c>
      <c r="L49" s="264" t="s">
        <v>58</v>
      </c>
      <c r="M49" s="264" t="s">
        <v>59</v>
      </c>
      <c r="N49" s="264" t="s">
        <v>60</v>
      </c>
      <c r="O49" s="264" t="s">
        <v>61</v>
      </c>
      <c r="P49" s="264" t="s">
        <v>62</v>
      </c>
      <c r="Q49" s="264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/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/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/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/>
      <c r="O53" s="30"/>
      <c r="P53" s="30"/>
      <c r="Q53" s="30">
        <f t="shared" si="4"/>
        <v>116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/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/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/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/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/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/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/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/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/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/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/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/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/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/>
      <c r="O68" s="35"/>
      <c r="P68" s="35"/>
      <c r="Q68" s="35">
        <f t="shared" si="4"/>
        <v>10</v>
      </c>
    </row>
    <row r="69" spans="2:17" ht="17" customHeight="1" thickBot="1" x14ac:dyDescent="0.25">
      <c r="B69" s="269" t="s">
        <v>34</v>
      </c>
      <c r="C69" s="73" t="s">
        <v>45</v>
      </c>
      <c r="D69" s="270">
        <f>+VLOOKUP($C69,'R1'!$C$3:$H$22,5,)</f>
        <v>-15</v>
      </c>
      <c r="E69" s="270">
        <f>+VLOOKUP($C69,'R2'!$C$3:$H$22,5,)</f>
        <v>10</v>
      </c>
      <c r="F69" s="270">
        <f>+VLOOKUP($C69,'R3'!$C$3:$H$22,5,)</f>
        <v>15</v>
      </c>
      <c r="G69" s="270">
        <f>+VLOOKUP($C69,'R4'!$C$3:$H$22,5,)</f>
        <v>-15</v>
      </c>
      <c r="H69" s="270">
        <f>+VLOOKUP($C69,'R5'!$C$3:$H$22,5,)</f>
        <v>-15</v>
      </c>
      <c r="I69" s="270">
        <f>+VLOOKUP($C69,'R6'!$C$3:$H$22,5,)</f>
        <v>6</v>
      </c>
      <c r="J69" s="270">
        <f>+VLOOKUP($C69,'R7'!$C$3:$H$22,5,)</f>
        <v>7</v>
      </c>
      <c r="K69" s="270">
        <f>+VLOOKUP($C69,'R8'!$C$3:$H$22,5,)</f>
        <v>-15</v>
      </c>
      <c r="L69" s="270">
        <f>+VLOOKUP($C69,'R9'!$C$3:$H$22,5,)</f>
        <v>-15</v>
      </c>
      <c r="M69" s="270">
        <f>+VLOOKUP($C69,'R10'!$C$3:$H$22,5,)</f>
        <v>14</v>
      </c>
      <c r="N69" s="270"/>
      <c r="O69" s="270"/>
      <c r="P69" s="270"/>
      <c r="Q69" s="270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zoomScale="110" zoomScaleNormal="110" workbookViewId="0">
      <selection activeCell="J28" sqref="J28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265">
        <v>10</v>
      </c>
      <c r="B3" s="265">
        <v>1</v>
      </c>
      <c r="C3" s="265" t="s">
        <v>35</v>
      </c>
      <c r="D3" s="265" t="s">
        <v>30</v>
      </c>
      <c r="E3" s="266" t="s">
        <v>629</v>
      </c>
      <c r="F3" s="267">
        <v>53</v>
      </c>
      <c r="G3" s="267">
        <v>39</v>
      </c>
      <c r="H3" s="267">
        <v>25</v>
      </c>
      <c r="I3" s="267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8">
        <v>53</v>
      </c>
      <c r="G4" s="268">
        <v>24</v>
      </c>
      <c r="H4" s="268">
        <v>18</v>
      </c>
      <c r="I4" s="268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8">
        <v>53</v>
      </c>
      <c r="G6" s="268">
        <v>27</v>
      </c>
      <c r="H6" s="268">
        <v>12</v>
      </c>
      <c r="I6" s="268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61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3" customWidth="1"/>
    <col min="11" max="11" width="28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8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8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8">
        <v>59</v>
      </c>
      <c r="G3" s="258">
        <v>34</v>
      </c>
      <c r="H3" s="258">
        <v>26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8">
        <v>59</v>
      </c>
      <c r="G8" s="268">
        <v>22</v>
      </c>
      <c r="H8" s="268">
        <v>8</v>
      </c>
      <c r="I8" s="268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8">
        <v>5</v>
      </c>
      <c r="G20" s="268">
        <v>-15</v>
      </c>
      <c r="H20" s="268">
        <v>0</v>
      </c>
      <c r="I20" s="268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N30" sqref="N30"/>
    </sheetView>
  </sheetViews>
  <sheetFormatPr baseColWidth="10" defaultRowHeight="16" x14ac:dyDescent="0.2"/>
  <cols>
    <col min="4" max="6" width="13" style="253" hidden="1" customWidth="1"/>
    <col min="11" max="11" width="24.33203125" style="253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9" t="s">
        <v>106</v>
      </c>
      <c r="E2" s="289" t="s">
        <v>107</v>
      </c>
      <c r="F2" s="290" t="s">
        <v>108</v>
      </c>
      <c r="G2" s="238" t="s">
        <v>109</v>
      </c>
      <c r="H2" s="239" t="s">
        <v>110</v>
      </c>
      <c r="I2" s="290" t="s">
        <v>111</v>
      </c>
      <c r="J2" s="238" t="s">
        <v>112</v>
      </c>
      <c r="K2" s="239" t="s">
        <v>113</v>
      </c>
    </row>
    <row r="3" spans="1:11" x14ac:dyDescent="0.2">
      <c r="A3" s="291">
        <v>44</v>
      </c>
      <c r="B3" s="292" t="s">
        <v>18</v>
      </c>
      <c r="C3" s="292" t="s">
        <v>17</v>
      </c>
      <c r="D3" s="293"/>
      <c r="E3" s="293"/>
      <c r="F3" s="294"/>
      <c r="G3" s="295" t="s">
        <v>717</v>
      </c>
      <c r="H3" s="296" t="s">
        <v>718</v>
      </c>
      <c r="I3" s="297" t="s">
        <v>719</v>
      </c>
      <c r="J3" s="298">
        <v>15</v>
      </c>
      <c r="K3" s="296"/>
    </row>
    <row r="4" spans="1:11" x14ac:dyDescent="0.2">
      <c r="A4" s="299">
        <v>33</v>
      </c>
      <c r="B4" s="300" t="s">
        <v>21</v>
      </c>
      <c r="C4" s="300" t="s">
        <v>20</v>
      </c>
      <c r="D4" s="301"/>
      <c r="E4" s="301"/>
      <c r="F4" s="302"/>
      <c r="G4" s="303" t="s">
        <v>720</v>
      </c>
      <c r="H4" s="304" t="s">
        <v>721</v>
      </c>
      <c r="I4" s="305" t="s">
        <v>722</v>
      </c>
      <c r="J4" s="306">
        <v>14</v>
      </c>
      <c r="K4" s="304"/>
    </row>
    <row r="5" spans="1:11" x14ac:dyDescent="0.2">
      <c r="A5" s="291">
        <v>77</v>
      </c>
      <c r="B5" s="292" t="s">
        <v>19</v>
      </c>
      <c r="C5" s="292" t="s">
        <v>17</v>
      </c>
      <c r="D5" s="293"/>
      <c r="E5" s="293"/>
      <c r="F5" s="294"/>
      <c r="G5" s="295" t="s">
        <v>723</v>
      </c>
      <c r="H5" s="296" t="s">
        <v>724</v>
      </c>
      <c r="I5" s="297" t="s">
        <v>725</v>
      </c>
      <c r="J5" s="298">
        <v>11</v>
      </c>
      <c r="K5" s="296"/>
    </row>
    <row r="6" spans="1:11" x14ac:dyDescent="0.2">
      <c r="A6" s="315">
        <v>11</v>
      </c>
      <c r="B6" s="316" t="s">
        <v>33</v>
      </c>
      <c r="C6" s="316" t="s">
        <v>24</v>
      </c>
      <c r="D6" s="317"/>
      <c r="E6" s="317"/>
      <c r="F6" s="318"/>
      <c r="G6" s="319" t="s">
        <v>726</v>
      </c>
      <c r="H6" s="320" t="s">
        <v>727</v>
      </c>
      <c r="I6" s="321" t="s">
        <v>728</v>
      </c>
      <c r="J6" s="322">
        <v>12</v>
      </c>
      <c r="K6" s="320"/>
    </row>
    <row r="7" spans="1:11" x14ac:dyDescent="0.2">
      <c r="A7" s="323">
        <v>3</v>
      </c>
      <c r="B7" s="324" t="s">
        <v>29</v>
      </c>
      <c r="C7" s="324" t="s">
        <v>26</v>
      </c>
      <c r="D7" s="325"/>
      <c r="E7" s="325"/>
      <c r="F7" s="326"/>
      <c r="G7" s="327" t="s">
        <v>729</v>
      </c>
      <c r="H7" s="328" t="s">
        <v>730</v>
      </c>
      <c r="I7" s="329" t="s">
        <v>731</v>
      </c>
      <c r="J7" s="330">
        <v>11</v>
      </c>
      <c r="K7" s="328"/>
    </row>
    <row r="8" spans="1:11" x14ac:dyDescent="0.2">
      <c r="A8" s="331">
        <v>55</v>
      </c>
      <c r="B8" s="332" t="s">
        <v>37</v>
      </c>
      <c r="C8" s="332" t="s">
        <v>22</v>
      </c>
      <c r="D8" s="333"/>
      <c r="E8" s="333"/>
      <c r="F8" s="334"/>
      <c r="G8" s="335" t="s">
        <v>732</v>
      </c>
      <c r="H8" s="336" t="s">
        <v>733</v>
      </c>
      <c r="I8" s="337" t="s">
        <v>734</v>
      </c>
      <c r="J8" s="338">
        <v>10</v>
      </c>
      <c r="K8" s="336"/>
    </row>
    <row r="9" spans="1:11" x14ac:dyDescent="0.2">
      <c r="A9" s="323">
        <v>31</v>
      </c>
      <c r="B9" s="324" t="s">
        <v>38</v>
      </c>
      <c r="C9" s="324" t="s">
        <v>26</v>
      </c>
      <c r="D9" s="325"/>
      <c r="E9" s="325"/>
      <c r="F9" s="326"/>
      <c r="G9" s="327" t="s">
        <v>735</v>
      </c>
      <c r="H9" s="328" t="s">
        <v>736</v>
      </c>
      <c r="I9" s="329" t="s">
        <v>737</v>
      </c>
      <c r="J9" s="330">
        <v>7</v>
      </c>
      <c r="K9" s="328"/>
    </row>
    <row r="10" spans="1:11" x14ac:dyDescent="0.2">
      <c r="A10" s="331">
        <v>4</v>
      </c>
      <c r="B10" s="332" t="s">
        <v>23</v>
      </c>
      <c r="C10" s="332" t="s">
        <v>22</v>
      </c>
      <c r="D10" s="333"/>
      <c r="E10" s="333"/>
      <c r="F10" s="334"/>
      <c r="G10" s="335" t="s">
        <v>738</v>
      </c>
      <c r="H10" s="336" t="s">
        <v>739</v>
      </c>
      <c r="I10" s="337" t="s">
        <v>740</v>
      </c>
      <c r="J10" s="338">
        <v>6</v>
      </c>
      <c r="K10" s="336"/>
    </row>
    <row r="11" spans="1:11" x14ac:dyDescent="0.2">
      <c r="A11" s="339">
        <v>10</v>
      </c>
      <c r="B11" s="340" t="s">
        <v>35</v>
      </c>
      <c r="C11" s="340" t="s">
        <v>30</v>
      </c>
      <c r="D11" s="341"/>
      <c r="E11" s="341"/>
      <c r="F11" s="342"/>
      <c r="G11" s="343" t="s">
        <v>741</v>
      </c>
      <c r="H11" s="344" t="s">
        <v>742</v>
      </c>
      <c r="I11" s="345" t="s">
        <v>743</v>
      </c>
      <c r="J11" s="346">
        <v>7</v>
      </c>
      <c r="K11" s="344"/>
    </row>
    <row r="12" spans="1:11" x14ac:dyDescent="0.2">
      <c r="A12" s="299">
        <v>23</v>
      </c>
      <c r="B12" s="300" t="s">
        <v>25</v>
      </c>
      <c r="C12" s="300" t="s">
        <v>20</v>
      </c>
      <c r="D12" s="301"/>
      <c r="E12" s="301"/>
      <c r="F12" s="302"/>
      <c r="G12" s="303" t="s">
        <v>744</v>
      </c>
      <c r="H12" s="304" t="s">
        <v>745</v>
      </c>
      <c r="I12" s="305" t="s">
        <v>746</v>
      </c>
      <c r="J12" s="306">
        <v>4</v>
      </c>
      <c r="K12" s="304"/>
    </row>
    <row r="13" spans="1:11" x14ac:dyDescent="0.2">
      <c r="A13" s="307">
        <v>16</v>
      </c>
      <c r="B13" s="308" t="s">
        <v>31</v>
      </c>
      <c r="C13" s="308" t="s">
        <v>28</v>
      </c>
      <c r="D13" s="309"/>
      <c r="E13" s="309"/>
      <c r="F13" s="310"/>
      <c r="G13" s="311" t="s">
        <v>747</v>
      </c>
      <c r="H13" s="312" t="s">
        <v>748</v>
      </c>
      <c r="I13" s="313" t="s">
        <v>145</v>
      </c>
      <c r="J13" s="314">
        <v>4</v>
      </c>
      <c r="K13" s="312"/>
    </row>
    <row r="14" spans="1:11" x14ac:dyDescent="0.2">
      <c r="A14" s="339">
        <v>23</v>
      </c>
      <c r="B14" s="340" t="s">
        <v>41</v>
      </c>
      <c r="C14" s="340" t="s">
        <v>30</v>
      </c>
      <c r="D14" s="341"/>
      <c r="E14" s="341"/>
      <c r="F14" s="342"/>
      <c r="G14" s="343" t="s">
        <v>749</v>
      </c>
      <c r="H14" s="344" t="s">
        <v>750</v>
      </c>
      <c r="I14" s="345" t="s">
        <v>145</v>
      </c>
      <c r="J14" s="346">
        <v>2</v>
      </c>
      <c r="K14" s="344"/>
    </row>
    <row r="15" spans="1:11" x14ac:dyDescent="0.2">
      <c r="A15" s="315">
        <v>18</v>
      </c>
      <c r="B15" s="316" t="s">
        <v>27</v>
      </c>
      <c r="C15" s="316" t="s">
        <v>24</v>
      </c>
      <c r="D15" s="317"/>
      <c r="E15" s="317"/>
      <c r="F15" s="318"/>
      <c r="G15" s="319" t="s">
        <v>751</v>
      </c>
      <c r="H15" s="320" t="s">
        <v>752</v>
      </c>
      <c r="I15" s="321" t="s">
        <v>145</v>
      </c>
      <c r="J15" s="322">
        <v>2</v>
      </c>
      <c r="K15" s="320"/>
    </row>
    <row r="16" spans="1:11" x14ac:dyDescent="0.2">
      <c r="A16" s="363">
        <v>63</v>
      </c>
      <c r="B16" s="364" t="s">
        <v>47</v>
      </c>
      <c r="C16" s="364" t="s">
        <v>36</v>
      </c>
      <c r="D16" s="365"/>
      <c r="E16" s="365"/>
      <c r="F16" s="366"/>
      <c r="G16" s="367" t="s">
        <v>753</v>
      </c>
      <c r="H16" s="368" t="s">
        <v>754</v>
      </c>
      <c r="I16" s="369" t="s">
        <v>145</v>
      </c>
      <c r="J16" s="370">
        <v>4</v>
      </c>
      <c r="K16" s="368"/>
    </row>
    <row r="17" spans="1:11" x14ac:dyDescent="0.2">
      <c r="A17" s="307">
        <v>5</v>
      </c>
      <c r="B17" s="308" t="s">
        <v>39</v>
      </c>
      <c r="C17" s="308" t="s">
        <v>28</v>
      </c>
      <c r="D17" s="309"/>
      <c r="E17" s="309"/>
      <c r="F17" s="310"/>
      <c r="G17" s="311" t="s">
        <v>755</v>
      </c>
      <c r="H17" s="312" t="s">
        <v>756</v>
      </c>
      <c r="I17" s="313" t="s">
        <v>145</v>
      </c>
      <c r="J17" s="314">
        <v>2</v>
      </c>
      <c r="K17" s="312"/>
    </row>
    <row r="18" spans="1:11" x14ac:dyDescent="0.2">
      <c r="A18" s="355">
        <v>8</v>
      </c>
      <c r="B18" s="356" t="s">
        <v>46</v>
      </c>
      <c r="C18" s="356" t="s">
        <v>34</v>
      </c>
      <c r="D18" s="357"/>
      <c r="E18" s="357"/>
      <c r="F18" s="358"/>
      <c r="G18" s="359" t="s">
        <v>757</v>
      </c>
      <c r="H18" s="360" t="s">
        <v>145</v>
      </c>
      <c r="I18" s="361" t="s">
        <v>145</v>
      </c>
      <c r="J18" s="362">
        <v>3</v>
      </c>
      <c r="K18" s="360"/>
    </row>
    <row r="19" spans="1:11" x14ac:dyDescent="0.2">
      <c r="A19" s="347">
        <v>99</v>
      </c>
      <c r="B19" s="348" t="s">
        <v>44</v>
      </c>
      <c r="C19" s="348" t="s">
        <v>32</v>
      </c>
      <c r="D19" s="349"/>
      <c r="E19" s="349"/>
      <c r="F19" s="350"/>
      <c r="G19" s="351" t="s">
        <v>758</v>
      </c>
      <c r="H19" s="352" t="s">
        <v>145</v>
      </c>
      <c r="I19" s="353" t="s">
        <v>145</v>
      </c>
      <c r="J19" s="354">
        <v>3</v>
      </c>
      <c r="K19" s="352"/>
    </row>
    <row r="20" spans="1:11" x14ac:dyDescent="0.2">
      <c r="A20" s="355">
        <v>20</v>
      </c>
      <c r="B20" s="356" t="s">
        <v>45</v>
      </c>
      <c r="C20" s="356" t="s">
        <v>34</v>
      </c>
      <c r="D20" s="357"/>
      <c r="E20" s="357"/>
      <c r="F20" s="358"/>
      <c r="G20" s="359" t="s">
        <v>759</v>
      </c>
      <c r="H20" s="360" t="s">
        <v>145</v>
      </c>
      <c r="I20" s="361" t="s">
        <v>145</v>
      </c>
      <c r="J20" s="362">
        <v>1</v>
      </c>
      <c r="K20" s="360"/>
    </row>
    <row r="21" spans="1:11" x14ac:dyDescent="0.2">
      <c r="A21" s="363">
        <v>6</v>
      </c>
      <c r="B21" s="364" t="s">
        <v>48</v>
      </c>
      <c r="C21" s="364" t="s">
        <v>36</v>
      </c>
      <c r="D21" s="365"/>
      <c r="E21" s="365"/>
      <c r="F21" s="366"/>
      <c r="G21" s="367" t="s">
        <v>760</v>
      </c>
      <c r="H21" s="368" t="s">
        <v>145</v>
      </c>
      <c r="I21" s="369" t="s">
        <v>145</v>
      </c>
      <c r="J21" s="370">
        <v>1</v>
      </c>
      <c r="K21" s="368"/>
    </row>
    <row r="22" spans="1:11" ht="17" customHeight="1" thickBot="1" x14ac:dyDescent="0.25">
      <c r="A22" s="390">
        <v>7</v>
      </c>
      <c r="B22" s="391" t="s">
        <v>43</v>
      </c>
      <c r="C22" s="391" t="s">
        <v>32</v>
      </c>
      <c r="D22" s="392"/>
      <c r="E22" s="392"/>
      <c r="F22" s="393"/>
      <c r="G22" s="394" t="s">
        <v>761</v>
      </c>
      <c r="H22" s="395" t="s">
        <v>145</v>
      </c>
      <c r="I22" s="396" t="s">
        <v>145</v>
      </c>
      <c r="J22" s="397">
        <v>1</v>
      </c>
      <c r="K22" s="395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tabSelected="1" workbookViewId="0">
      <selection activeCell="R29" sqref="R29"/>
    </sheetView>
  </sheetViews>
  <sheetFormatPr baseColWidth="10" defaultRowHeight="16" x14ac:dyDescent="0.2"/>
  <cols>
    <col min="5" max="5" width="11.83203125" customWidth="1"/>
    <col min="9" max="9" width="28.1640625" style="253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91">
        <v>77</v>
      </c>
      <c r="B3" s="292">
        <v>1</v>
      </c>
      <c r="C3" s="292" t="s">
        <v>19</v>
      </c>
      <c r="D3" s="292" t="s">
        <v>17</v>
      </c>
      <c r="E3" s="371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9">
        <v>33</v>
      </c>
      <c r="B4" s="300">
        <v>2</v>
      </c>
      <c r="C4" s="300" t="s">
        <v>21</v>
      </c>
      <c r="D4" s="300" t="s">
        <v>20</v>
      </c>
      <c r="E4" s="372" t="s">
        <v>763</v>
      </c>
      <c r="F4" s="373">
        <v>53</v>
      </c>
      <c r="G4" s="373">
        <v>27</v>
      </c>
      <c r="H4" s="373">
        <v>18</v>
      </c>
      <c r="I4" s="373"/>
    </row>
    <row r="5" spans="1:9" x14ac:dyDescent="0.2">
      <c r="A5" s="291">
        <v>44</v>
      </c>
      <c r="B5" s="292">
        <v>3</v>
      </c>
      <c r="C5" s="292" t="s">
        <v>18</v>
      </c>
      <c r="D5" s="292" t="s">
        <v>17</v>
      </c>
      <c r="E5" s="371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5">
        <v>11</v>
      </c>
      <c r="B6" s="316">
        <v>4</v>
      </c>
      <c r="C6" s="316" t="s">
        <v>33</v>
      </c>
      <c r="D6" s="316" t="s">
        <v>24</v>
      </c>
      <c r="E6" s="376" t="s">
        <v>765</v>
      </c>
      <c r="F6" s="377">
        <v>53</v>
      </c>
      <c r="G6" s="377">
        <v>16</v>
      </c>
      <c r="H6" s="377">
        <v>12</v>
      </c>
      <c r="I6" s="377"/>
    </row>
    <row r="7" spans="1:9" x14ac:dyDescent="0.2">
      <c r="A7" s="323">
        <v>3</v>
      </c>
      <c r="B7" s="324">
        <v>5</v>
      </c>
      <c r="C7" s="324" t="s">
        <v>29</v>
      </c>
      <c r="D7" s="324" t="s">
        <v>26</v>
      </c>
      <c r="E7" s="374" t="s">
        <v>766</v>
      </c>
      <c r="F7" s="375">
        <v>53</v>
      </c>
      <c r="G7" s="375">
        <v>14</v>
      </c>
      <c r="H7" s="375">
        <v>10</v>
      </c>
      <c r="I7" s="375"/>
    </row>
    <row r="8" spans="1:9" x14ac:dyDescent="0.2">
      <c r="A8" s="307">
        <v>16</v>
      </c>
      <c r="B8" s="308">
        <v>6</v>
      </c>
      <c r="C8" s="308" t="s">
        <v>31</v>
      </c>
      <c r="D8" s="308" t="s">
        <v>28</v>
      </c>
      <c r="E8" s="384" t="s">
        <v>767</v>
      </c>
      <c r="F8" s="385">
        <v>53</v>
      </c>
      <c r="G8" s="385">
        <v>22</v>
      </c>
      <c r="H8" s="385">
        <v>8</v>
      </c>
      <c r="I8" s="385"/>
    </row>
    <row r="9" spans="1:9" x14ac:dyDescent="0.2">
      <c r="A9" s="323">
        <v>31</v>
      </c>
      <c r="B9" s="324">
        <v>7</v>
      </c>
      <c r="C9" s="324" t="s">
        <v>38</v>
      </c>
      <c r="D9" s="324" t="s">
        <v>26</v>
      </c>
      <c r="E9" s="374" t="s">
        <v>768</v>
      </c>
      <c r="F9" s="375">
        <v>53</v>
      </c>
      <c r="G9" s="375">
        <v>7</v>
      </c>
      <c r="H9" s="375">
        <v>6</v>
      </c>
      <c r="I9" s="375"/>
    </row>
    <row r="10" spans="1:9" x14ac:dyDescent="0.2">
      <c r="A10" s="339">
        <v>23</v>
      </c>
      <c r="B10" s="340">
        <v>8</v>
      </c>
      <c r="C10" s="340" t="s">
        <v>41</v>
      </c>
      <c r="D10" s="340" t="s">
        <v>30</v>
      </c>
      <c r="E10" s="380" t="s">
        <v>769</v>
      </c>
      <c r="F10" s="381">
        <v>53</v>
      </c>
      <c r="G10" s="381">
        <v>16</v>
      </c>
      <c r="H10" s="381">
        <v>4</v>
      </c>
      <c r="I10" s="381"/>
    </row>
    <row r="11" spans="1:9" x14ac:dyDescent="0.2">
      <c r="A11" s="339">
        <v>10</v>
      </c>
      <c r="B11" s="340">
        <v>9</v>
      </c>
      <c r="C11" s="340" t="s">
        <v>35</v>
      </c>
      <c r="D11" s="340" t="s">
        <v>30</v>
      </c>
      <c r="E11" s="380" t="s">
        <v>770</v>
      </c>
      <c r="F11" s="381">
        <v>53</v>
      </c>
      <c r="G11" s="381">
        <v>3</v>
      </c>
      <c r="H11" s="381">
        <v>2</v>
      </c>
      <c r="I11" s="381"/>
    </row>
    <row r="12" spans="1:9" x14ac:dyDescent="0.2">
      <c r="A12" s="299">
        <v>23</v>
      </c>
      <c r="B12" s="300">
        <v>10</v>
      </c>
      <c r="C12" s="300" t="s">
        <v>25</v>
      </c>
      <c r="D12" s="300" t="s">
        <v>20</v>
      </c>
      <c r="E12" s="372" t="s">
        <v>771</v>
      </c>
      <c r="F12" s="373">
        <v>53</v>
      </c>
      <c r="G12" s="373">
        <v>2</v>
      </c>
      <c r="H12" s="373">
        <v>1</v>
      </c>
      <c r="I12" s="373"/>
    </row>
    <row r="13" spans="1:9" x14ac:dyDescent="0.2">
      <c r="A13" s="347">
        <v>99</v>
      </c>
      <c r="B13" s="348">
        <v>11</v>
      </c>
      <c r="C13" s="348" t="s">
        <v>44</v>
      </c>
      <c r="D13" s="348" t="s">
        <v>32</v>
      </c>
      <c r="E13" s="382" t="s">
        <v>772</v>
      </c>
      <c r="F13" s="383">
        <v>52</v>
      </c>
      <c r="G13" s="383">
        <v>14</v>
      </c>
      <c r="H13" s="383">
        <v>0</v>
      </c>
      <c r="I13" s="383"/>
    </row>
    <row r="14" spans="1:9" x14ac:dyDescent="0.2">
      <c r="A14" s="355">
        <v>20</v>
      </c>
      <c r="B14" s="356">
        <v>12</v>
      </c>
      <c r="C14" s="356" t="s">
        <v>45</v>
      </c>
      <c r="D14" s="356" t="s">
        <v>34</v>
      </c>
      <c r="E14" s="388" t="s">
        <v>773</v>
      </c>
      <c r="F14" s="389">
        <v>52</v>
      </c>
      <c r="G14" s="389">
        <v>14</v>
      </c>
      <c r="H14" s="389">
        <v>0</v>
      </c>
      <c r="I14" s="389"/>
    </row>
    <row r="15" spans="1:9" x14ac:dyDescent="0.2">
      <c r="A15" s="307">
        <v>5</v>
      </c>
      <c r="B15" s="308">
        <v>13</v>
      </c>
      <c r="C15" s="308" t="s">
        <v>39</v>
      </c>
      <c r="D15" s="308" t="s">
        <v>28</v>
      </c>
      <c r="E15" s="384" t="s">
        <v>774</v>
      </c>
      <c r="F15" s="385">
        <v>52</v>
      </c>
      <c r="G15" s="385">
        <v>5</v>
      </c>
      <c r="H15" s="385">
        <v>0</v>
      </c>
      <c r="I15" s="385"/>
    </row>
    <row r="16" spans="1:9" x14ac:dyDescent="0.2">
      <c r="A16" s="347">
        <v>7</v>
      </c>
      <c r="B16" s="348">
        <v>14</v>
      </c>
      <c r="C16" s="348" t="s">
        <v>43</v>
      </c>
      <c r="D16" s="348" t="s">
        <v>32</v>
      </c>
      <c r="E16" s="382" t="s">
        <v>775</v>
      </c>
      <c r="F16" s="383">
        <v>52</v>
      </c>
      <c r="G16" s="383">
        <v>11</v>
      </c>
      <c r="H16" s="383">
        <v>0</v>
      </c>
      <c r="I16" s="383"/>
    </row>
    <row r="17" spans="1:9" x14ac:dyDescent="0.2">
      <c r="A17" s="331">
        <v>4</v>
      </c>
      <c r="B17" s="332">
        <v>15</v>
      </c>
      <c r="C17" s="332" t="s">
        <v>23</v>
      </c>
      <c r="D17" s="332" t="s">
        <v>22</v>
      </c>
      <c r="E17" s="378" t="s">
        <v>776</v>
      </c>
      <c r="F17" s="379">
        <v>52</v>
      </c>
      <c r="G17" s="379">
        <v>-6</v>
      </c>
      <c r="H17" s="379">
        <v>0</v>
      </c>
      <c r="I17" s="379"/>
    </row>
    <row r="18" spans="1:9" x14ac:dyDescent="0.2">
      <c r="A18" s="363">
        <v>6</v>
      </c>
      <c r="B18" s="364">
        <v>16</v>
      </c>
      <c r="C18" s="364" t="s">
        <v>48</v>
      </c>
      <c r="D18" s="364" t="s">
        <v>36</v>
      </c>
      <c r="E18" s="386" t="s">
        <v>777</v>
      </c>
      <c r="F18" s="387">
        <v>52</v>
      </c>
      <c r="G18" s="387">
        <v>10</v>
      </c>
      <c r="H18" s="387">
        <v>0</v>
      </c>
      <c r="I18" s="387"/>
    </row>
    <row r="19" spans="1:9" x14ac:dyDescent="0.2">
      <c r="A19" s="355">
        <v>8</v>
      </c>
      <c r="B19" s="356">
        <v>17</v>
      </c>
      <c r="C19" s="356" t="s">
        <v>46</v>
      </c>
      <c r="D19" s="356" t="s">
        <v>34</v>
      </c>
      <c r="E19" s="388" t="s">
        <v>778</v>
      </c>
      <c r="F19" s="389">
        <v>52</v>
      </c>
      <c r="G19" s="389">
        <v>0</v>
      </c>
      <c r="H19" s="389">
        <v>0</v>
      </c>
      <c r="I19" s="389"/>
    </row>
    <row r="20" spans="1:9" x14ac:dyDescent="0.2">
      <c r="A20" s="363">
        <v>63</v>
      </c>
      <c r="B20" s="364">
        <v>18</v>
      </c>
      <c r="C20" s="364" t="s">
        <v>47</v>
      </c>
      <c r="D20" s="364" t="s">
        <v>36</v>
      </c>
      <c r="E20" s="386" t="s">
        <v>779</v>
      </c>
      <c r="F20" s="387">
        <v>52</v>
      </c>
      <c r="G20" s="387">
        <v>-4</v>
      </c>
      <c r="H20" s="387">
        <v>0</v>
      </c>
      <c r="I20" s="387"/>
    </row>
    <row r="21" spans="1:9" x14ac:dyDescent="0.2">
      <c r="A21" s="315">
        <v>18</v>
      </c>
      <c r="B21" s="316" t="s">
        <v>181</v>
      </c>
      <c r="C21" s="316" t="s">
        <v>27</v>
      </c>
      <c r="D21" s="316" t="s">
        <v>24</v>
      </c>
      <c r="E21" s="376"/>
      <c r="F21" s="377"/>
      <c r="G21" s="377">
        <v>-15</v>
      </c>
      <c r="H21" s="377">
        <v>0</v>
      </c>
      <c r="I21" s="377"/>
    </row>
    <row r="22" spans="1:9" ht="17" customHeight="1" thickBot="1" x14ac:dyDescent="0.25">
      <c r="A22" s="398">
        <v>55</v>
      </c>
      <c r="B22" s="399" t="s">
        <v>181</v>
      </c>
      <c r="C22" s="399" t="s">
        <v>37</v>
      </c>
      <c r="D22" s="399" t="s">
        <v>22</v>
      </c>
      <c r="E22" s="400"/>
      <c r="F22" s="401"/>
      <c r="G22" s="401">
        <v>-10</v>
      </c>
      <c r="H22" s="401">
        <v>0</v>
      </c>
      <c r="I22" s="401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3" customWidth="1"/>
    <col min="4" max="10" width="13" style="253" hidden="1" customWidth="1"/>
    <col min="11" max="15" width="13" style="253" customWidth="1"/>
    <col min="16" max="16" width="13" style="253" hidden="1" customWidth="1"/>
  </cols>
  <sheetData>
    <row r="1" spans="2:18" ht="17" customHeight="1" thickBot="1" x14ac:dyDescent="0.25"/>
    <row r="2" spans="2:18" ht="17" customHeight="1" thickBot="1" x14ac:dyDescent="0.25">
      <c r="B2" s="402" t="s">
        <v>66</v>
      </c>
      <c r="C2" s="402" t="s">
        <v>67</v>
      </c>
      <c r="D2" s="402" t="s">
        <v>68</v>
      </c>
      <c r="E2" s="402" t="s">
        <v>69</v>
      </c>
      <c r="F2" s="402" t="s">
        <v>70</v>
      </c>
      <c r="G2" s="402" t="s">
        <v>71</v>
      </c>
      <c r="H2" s="402" t="s">
        <v>72</v>
      </c>
      <c r="I2" s="402" t="s">
        <v>73</v>
      </c>
      <c r="J2" s="402" t="s">
        <v>74</v>
      </c>
      <c r="K2" s="402" t="s">
        <v>75</v>
      </c>
      <c r="L2" s="402" t="s">
        <v>76</v>
      </c>
      <c r="M2" s="402" t="s">
        <v>77</v>
      </c>
      <c r="N2" s="402" t="s">
        <v>78</v>
      </c>
      <c r="O2" s="402" t="s">
        <v>79</v>
      </c>
      <c r="P2" s="402" t="s">
        <v>80</v>
      </c>
      <c r="Q2" s="402" t="s">
        <v>81</v>
      </c>
      <c r="R2" s="402" t="s">
        <v>82</v>
      </c>
    </row>
    <row r="3" spans="2:18" x14ac:dyDescent="0.2">
      <c r="B3" s="284" t="s">
        <v>27</v>
      </c>
      <c r="C3" s="285">
        <v>8.1999999999999993</v>
      </c>
      <c r="D3" s="285">
        <v>0.40000000000000041</v>
      </c>
      <c r="E3" s="285">
        <v>0.5</v>
      </c>
      <c r="F3" s="285">
        <v>0.6</v>
      </c>
      <c r="G3" s="285">
        <v>0.7</v>
      </c>
      <c r="H3" s="285">
        <v>0</v>
      </c>
      <c r="I3" s="285">
        <v>0.1</v>
      </c>
      <c r="J3" s="285">
        <v>0.1</v>
      </c>
      <c r="K3" s="285">
        <v>0</v>
      </c>
      <c r="L3" s="285"/>
      <c r="M3" s="285"/>
      <c r="N3" s="285"/>
      <c r="O3" s="285"/>
      <c r="P3" s="285"/>
      <c r="Q3" s="286">
        <f t="shared" ref="Q3:Q22" si="0">C3+SUM(D3:M3)</f>
        <v>10.6</v>
      </c>
      <c r="R3" s="287">
        <f>+VLOOKUP($B3,F!$C$4:$Q$23,15,)/Q3</f>
        <v>12.735849056603774</v>
      </c>
    </row>
    <row r="4" spans="2:18" x14ac:dyDescent="0.2">
      <c r="B4" s="51" t="s">
        <v>23</v>
      </c>
      <c r="C4" s="268">
        <v>12</v>
      </c>
      <c r="D4" s="268">
        <v>0.4</v>
      </c>
      <c r="E4" s="268">
        <v>0.3</v>
      </c>
      <c r="F4" s="268">
        <v>0.1</v>
      </c>
      <c r="G4" s="268">
        <v>0.2</v>
      </c>
      <c r="H4" s="268">
        <v>0</v>
      </c>
      <c r="I4" s="268">
        <v>0</v>
      </c>
      <c r="J4" s="268">
        <v>0</v>
      </c>
      <c r="K4" s="268">
        <v>0</v>
      </c>
      <c r="L4" s="268"/>
      <c r="M4" s="268"/>
      <c r="N4" s="268"/>
      <c r="O4" s="268"/>
      <c r="P4" s="268"/>
      <c r="Q4" s="274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6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71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72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5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7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80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5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9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71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8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8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72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8">
        <v>15.5</v>
      </c>
      <c r="D17" s="268">
        <v>0</v>
      </c>
      <c r="E17" s="268">
        <v>0</v>
      </c>
      <c r="F17" s="268">
        <v>0</v>
      </c>
      <c r="G17" s="268">
        <v>-0.1</v>
      </c>
      <c r="H17" s="268">
        <v>-0.1</v>
      </c>
      <c r="I17" s="268">
        <v>0</v>
      </c>
      <c r="J17" s="268">
        <v>0</v>
      </c>
      <c r="K17" s="268">
        <v>0</v>
      </c>
      <c r="L17" s="268"/>
      <c r="M17" s="268"/>
      <c r="N17" s="268"/>
      <c r="O17" s="268"/>
      <c r="P17" s="268"/>
      <c r="Q17" s="274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6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80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3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3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81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402" t="s">
        <v>66</v>
      </c>
      <c r="C24" s="402" t="s">
        <v>67</v>
      </c>
      <c r="D24" s="264" t="s">
        <v>68</v>
      </c>
      <c r="E24" s="264" t="s">
        <v>69</v>
      </c>
      <c r="F24" s="264" t="s">
        <v>70</v>
      </c>
      <c r="G24" s="264" t="s">
        <v>71</v>
      </c>
      <c r="H24" s="264" t="s">
        <v>72</v>
      </c>
      <c r="I24" s="264" t="s">
        <v>73</v>
      </c>
      <c r="J24" s="264" t="s">
        <v>74</v>
      </c>
      <c r="K24" s="264" t="s">
        <v>75</v>
      </c>
      <c r="L24" s="264" t="s">
        <v>76</v>
      </c>
      <c r="M24" s="402" t="s">
        <v>77</v>
      </c>
      <c r="N24" s="402" t="s">
        <v>78</v>
      </c>
      <c r="O24" s="402" t="s">
        <v>79</v>
      </c>
      <c r="P24" s="402" t="s">
        <v>80</v>
      </c>
      <c r="Q24" s="402" t="s">
        <v>81</v>
      </c>
      <c r="R24" s="402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82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3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72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8"/>
      <c r="N28" s="268"/>
      <c r="O28" s="268"/>
      <c r="P28" s="268"/>
      <c r="Q28" s="274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6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5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7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8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9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3">
        <f t="shared" si="1"/>
        <v>6.3</v>
      </c>
      <c r="R34" s="210">
        <f>+VLOOKUP($B34,F!$S$4:$AG$13,15,)/Q34</f>
        <v>14.126984126984127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zoomScale="140" zoomScaleNormal="140" workbookViewId="0">
      <selection activeCell="AA6" sqref="AA6"/>
    </sheetView>
  </sheetViews>
  <sheetFormatPr baseColWidth="10" defaultRowHeight="16" x14ac:dyDescent="0.2"/>
  <cols>
    <col min="3" max="5" width="13" style="253" hidden="1" customWidth="1"/>
    <col min="6" max="8" width="10.83203125" style="253" hidden="1" customWidth="1"/>
    <col min="9" max="9" width="10.5" style="253" customWidth="1"/>
    <col min="10" max="14" width="10.83203125" style="253" customWidth="1"/>
    <col min="15" max="15" width="11.33203125" style="253" customWidth="1"/>
    <col min="18" max="20" width="13" style="253" hidden="1" customWidth="1"/>
    <col min="21" max="22" width="10.83203125" style="253" hidden="1" customWidth="1"/>
    <col min="23" max="23" width="13" style="253" hidden="1" customWidth="1"/>
    <col min="25" max="25" width="10.83203125" style="253" customWidth="1"/>
    <col min="26" max="26" width="13" style="253" customWidth="1"/>
    <col min="27" max="27" width="10.6640625" style="253" customWidth="1"/>
    <col min="28" max="29" width="10.83203125" style="253" hidden="1" customWidth="1"/>
    <col min="30" max="30" width="13" style="253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2" t="s">
        <v>83</v>
      </c>
      <c r="D2" s="402" t="s">
        <v>84</v>
      </c>
      <c r="E2" s="402" t="s">
        <v>85</v>
      </c>
      <c r="F2" s="402" t="s">
        <v>86</v>
      </c>
      <c r="G2" s="402" t="s">
        <v>87</v>
      </c>
      <c r="H2" s="402" t="s">
        <v>88</v>
      </c>
      <c r="I2" s="402" t="s">
        <v>89</v>
      </c>
      <c r="J2" s="402" t="s">
        <v>90</v>
      </c>
      <c r="K2" s="402" t="s">
        <v>91</v>
      </c>
      <c r="L2" s="402" t="s">
        <v>92</v>
      </c>
      <c r="M2" s="402" t="s">
        <v>93</v>
      </c>
      <c r="N2" s="402" t="s">
        <v>94</v>
      </c>
      <c r="O2" s="402" t="s">
        <v>95</v>
      </c>
      <c r="Q2" s="207"/>
      <c r="R2" s="402" t="s">
        <v>83</v>
      </c>
      <c r="S2" s="402" t="s">
        <v>84</v>
      </c>
      <c r="T2" s="402" t="s">
        <v>85</v>
      </c>
      <c r="U2" s="402" t="s">
        <v>86</v>
      </c>
      <c r="V2" s="402" t="s">
        <v>87</v>
      </c>
      <c r="W2" s="402" t="s">
        <v>88</v>
      </c>
      <c r="X2" s="402" t="s">
        <v>89</v>
      </c>
      <c r="Y2" s="402" t="s">
        <v>90</v>
      </c>
      <c r="Z2" s="402" t="s">
        <v>91</v>
      </c>
      <c r="AA2" s="402" t="s">
        <v>92</v>
      </c>
      <c r="AB2" s="402" t="s">
        <v>93</v>
      </c>
      <c r="AC2" s="402" t="s">
        <v>94</v>
      </c>
      <c r="AD2" s="402" t="s">
        <v>95</v>
      </c>
      <c r="AE2" s="402" t="s">
        <v>40</v>
      </c>
      <c r="AF2" s="402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/>
      <c r="AC3" s="83"/>
      <c r="AD3" s="83"/>
      <c r="AE3" s="83">
        <f t="shared" ref="AE3:AE9" si="0">SUM(R3:AD3)</f>
        <v>3527</v>
      </c>
      <c r="AF3" s="226">
        <f t="shared" ref="AF3:AF9" si="1">AVERAGE(R3:AD3)</f>
        <v>352.7</v>
      </c>
    </row>
    <row r="4" spans="2:32" x14ac:dyDescent="0.2">
      <c r="B4" s="95" t="s">
        <v>98</v>
      </c>
      <c r="C4" s="259">
        <v>324</v>
      </c>
      <c r="D4" s="259">
        <v>638</v>
      </c>
      <c r="E4" s="259">
        <v>904</v>
      </c>
      <c r="F4" s="259">
        <v>1088</v>
      </c>
      <c r="G4" s="259">
        <v>1509</v>
      </c>
      <c r="H4" s="259">
        <v>1877</v>
      </c>
      <c r="I4" s="259">
        <v>2225</v>
      </c>
      <c r="J4" s="259">
        <v>2532</v>
      </c>
      <c r="K4" s="259">
        <v>3031</v>
      </c>
      <c r="L4" s="259">
        <v>3499</v>
      </c>
      <c r="M4" s="259"/>
      <c r="N4" s="259"/>
      <c r="O4" s="259"/>
      <c r="Q4" s="95" t="s">
        <v>98</v>
      </c>
      <c r="R4" s="259">
        <v>324</v>
      </c>
      <c r="S4" s="259">
        <v>314</v>
      </c>
      <c r="T4" s="259">
        <v>266</v>
      </c>
      <c r="U4" s="259">
        <v>184</v>
      </c>
      <c r="V4" s="259">
        <v>421</v>
      </c>
      <c r="W4" s="259">
        <v>368</v>
      </c>
      <c r="X4" s="259">
        <v>348</v>
      </c>
      <c r="Y4" s="259">
        <v>307</v>
      </c>
      <c r="Z4" s="259">
        <v>499</v>
      </c>
      <c r="AA4" s="259">
        <v>468</v>
      </c>
      <c r="AB4" s="259"/>
      <c r="AC4" s="259"/>
      <c r="AD4" s="259"/>
      <c r="AE4" s="259">
        <f t="shared" si="0"/>
        <v>3499</v>
      </c>
      <c r="AF4" s="227">
        <f t="shared" si="1"/>
        <v>349.9</v>
      </c>
    </row>
    <row r="5" spans="2:32" x14ac:dyDescent="0.2">
      <c r="B5" s="95" t="s">
        <v>99</v>
      </c>
      <c r="C5" s="259">
        <v>232</v>
      </c>
      <c r="D5" s="259">
        <v>566</v>
      </c>
      <c r="E5" s="259">
        <v>851</v>
      </c>
      <c r="F5" s="259">
        <v>1136</v>
      </c>
      <c r="G5" s="259">
        <v>1423</v>
      </c>
      <c r="H5" s="259">
        <v>1817</v>
      </c>
      <c r="I5" s="259">
        <v>2129</v>
      </c>
      <c r="J5" s="259">
        <v>2486</v>
      </c>
      <c r="K5" s="259">
        <v>2903</v>
      </c>
      <c r="L5" s="259">
        <v>3155</v>
      </c>
      <c r="M5" s="259"/>
      <c r="N5" s="259"/>
      <c r="O5" s="259"/>
      <c r="Q5" s="95" t="s">
        <v>99</v>
      </c>
      <c r="R5" s="259">
        <v>232</v>
      </c>
      <c r="S5" s="259">
        <v>334</v>
      </c>
      <c r="T5" s="259">
        <v>285</v>
      </c>
      <c r="U5" s="259">
        <v>285</v>
      </c>
      <c r="V5" s="259">
        <v>287</v>
      </c>
      <c r="W5" s="259">
        <v>394</v>
      </c>
      <c r="X5" s="259">
        <v>312</v>
      </c>
      <c r="Y5" s="259">
        <v>357</v>
      </c>
      <c r="Z5" s="259">
        <v>417</v>
      </c>
      <c r="AA5" s="259">
        <v>252</v>
      </c>
      <c r="AB5" s="259"/>
      <c r="AC5" s="259"/>
      <c r="AD5" s="259"/>
      <c r="AE5" s="259">
        <f t="shared" si="0"/>
        <v>3155</v>
      </c>
      <c r="AF5" s="227">
        <f t="shared" si="1"/>
        <v>315.5</v>
      </c>
    </row>
    <row r="6" spans="2:32" x14ac:dyDescent="0.2">
      <c r="B6" s="95" t="s">
        <v>100</v>
      </c>
      <c r="C6" s="259">
        <v>192</v>
      </c>
      <c r="D6" s="259">
        <v>499</v>
      </c>
      <c r="E6" s="259">
        <v>759</v>
      </c>
      <c r="F6" s="259">
        <v>1086</v>
      </c>
      <c r="G6" s="259">
        <v>1409</v>
      </c>
      <c r="H6" s="259">
        <v>1775</v>
      </c>
      <c r="I6" s="259">
        <v>2110</v>
      </c>
      <c r="J6" s="259">
        <v>2432</v>
      </c>
      <c r="K6" s="259">
        <v>2789</v>
      </c>
      <c r="L6" s="259">
        <v>3067</v>
      </c>
      <c r="M6" s="259"/>
      <c r="N6" s="259"/>
      <c r="O6" s="259"/>
      <c r="Q6" s="95" t="s">
        <v>100</v>
      </c>
      <c r="R6" s="259">
        <v>192</v>
      </c>
      <c r="S6" s="259">
        <v>307</v>
      </c>
      <c r="T6" s="259">
        <v>260</v>
      </c>
      <c r="U6" s="259">
        <v>327</v>
      </c>
      <c r="V6" s="259">
        <v>323</v>
      </c>
      <c r="W6" s="259">
        <v>366</v>
      </c>
      <c r="X6" s="259">
        <v>335</v>
      </c>
      <c r="Y6" s="259">
        <v>322</v>
      </c>
      <c r="Z6" s="259">
        <v>357</v>
      </c>
      <c r="AA6" s="259">
        <v>278</v>
      </c>
      <c r="AB6" s="259"/>
      <c r="AC6" s="259"/>
      <c r="AD6" s="259"/>
      <c r="AE6" s="259">
        <f t="shared" si="0"/>
        <v>3067</v>
      </c>
      <c r="AF6" s="227">
        <f t="shared" si="1"/>
        <v>306.7</v>
      </c>
    </row>
    <row r="7" spans="2:32" x14ac:dyDescent="0.2">
      <c r="B7" s="95" t="s">
        <v>101</v>
      </c>
      <c r="C7" s="259">
        <v>182</v>
      </c>
      <c r="D7" s="259">
        <v>469</v>
      </c>
      <c r="E7" s="259">
        <v>682</v>
      </c>
      <c r="F7" s="259">
        <v>823</v>
      </c>
      <c r="G7" s="259">
        <v>1092</v>
      </c>
      <c r="H7" s="259">
        <v>1488</v>
      </c>
      <c r="I7" s="259">
        <v>1785</v>
      </c>
      <c r="J7" s="259">
        <v>2154</v>
      </c>
      <c r="K7" s="259">
        <v>2491</v>
      </c>
      <c r="L7" s="259">
        <v>2741</v>
      </c>
      <c r="M7" s="259"/>
      <c r="N7" s="259"/>
      <c r="O7" s="259"/>
      <c r="Q7" s="95" t="s">
        <v>101</v>
      </c>
      <c r="R7" s="259">
        <v>182</v>
      </c>
      <c r="S7" s="259">
        <v>287</v>
      </c>
      <c r="T7" s="259">
        <v>213</v>
      </c>
      <c r="U7" s="259">
        <v>141</v>
      </c>
      <c r="V7" s="259">
        <v>269</v>
      </c>
      <c r="W7" s="259">
        <v>396</v>
      </c>
      <c r="X7" s="259">
        <v>297</v>
      </c>
      <c r="Y7" s="259">
        <v>369</v>
      </c>
      <c r="Z7" s="259">
        <v>337</v>
      </c>
      <c r="AA7" s="259">
        <v>250</v>
      </c>
      <c r="AB7" s="259"/>
      <c r="AC7" s="259"/>
      <c r="AD7" s="259"/>
      <c r="AE7" s="259">
        <f t="shared" si="0"/>
        <v>2741</v>
      </c>
      <c r="AF7" s="227">
        <f t="shared" si="1"/>
        <v>274.10000000000002</v>
      </c>
    </row>
    <row r="8" spans="2:32" x14ac:dyDescent="0.2">
      <c r="B8" s="95" t="s">
        <v>102</v>
      </c>
      <c r="C8" s="259"/>
      <c r="D8" s="259">
        <v>256</v>
      </c>
      <c r="E8" s="259">
        <v>493</v>
      </c>
      <c r="F8" s="259">
        <v>688</v>
      </c>
      <c r="G8" s="259">
        <v>930</v>
      </c>
      <c r="H8" s="259">
        <v>1208</v>
      </c>
      <c r="I8" s="259">
        <v>1533</v>
      </c>
      <c r="J8" s="259">
        <v>1852</v>
      </c>
      <c r="K8" s="259">
        <v>2161</v>
      </c>
      <c r="L8" s="259">
        <v>2391</v>
      </c>
      <c r="M8" s="259"/>
      <c r="N8" s="259"/>
      <c r="O8" s="259"/>
      <c r="Q8" s="95" t="s">
        <v>102</v>
      </c>
      <c r="R8" s="259"/>
      <c r="S8" s="259">
        <v>256</v>
      </c>
      <c r="T8" s="259">
        <v>237</v>
      </c>
      <c r="U8" s="259">
        <v>195</v>
      </c>
      <c r="V8" s="259">
        <v>242</v>
      </c>
      <c r="W8" s="259">
        <v>278</v>
      </c>
      <c r="X8" s="259">
        <v>325</v>
      </c>
      <c r="Y8" s="259">
        <v>319</v>
      </c>
      <c r="Z8" s="259">
        <v>309</v>
      </c>
      <c r="AA8" s="259">
        <v>230</v>
      </c>
      <c r="AB8" s="259"/>
      <c r="AC8" s="259"/>
      <c r="AD8" s="259"/>
      <c r="AE8" s="259">
        <f t="shared" si="0"/>
        <v>2391</v>
      </c>
      <c r="AF8" s="227">
        <f t="shared" si="1"/>
        <v>265.66666666666669</v>
      </c>
    </row>
    <row r="9" spans="2:32" ht="17" customHeight="1" thickBot="1" x14ac:dyDescent="0.25">
      <c r="B9" s="96" t="s">
        <v>103</v>
      </c>
      <c r="C9" s="252">
        <v>98</v>
      </c>
      <c r="D9" s="252">
        <v>331</v>
      </c>
      <c r="E9" s="252">
        <v>492</v>
      </c>
      <c r="F9" s="252">
        <v>692</v>
      </c>
      <c r="G9" s="252">
        <v>971</v>
      </c>
      <c r="H9" s="252">
        <v>1187</v>
      </c>
      <c r="I9" s="252">
        <v>1412</v>
      </c>
      <c r="J9" s="252">
        <v>1637</v>
      </c>
      <c r="K9" s="252">
        <v>1941</v>
      </c>
      <c r="L9" s="252">
        <v>2198</v>
      </c>
      <c r="M9" s="252"/>
      <c r="N9" s="252"/>
      <c r="O9" s="252"/>
      <c r="Q9" s="96" t="s">
        <v>103</v>
      </c>
      <c r="R9" s="252">
        <v>98</v>
      </c>
      <c r="S9" s="252">
        <v>233</v>
      </c>
      <c r="T9" s="252">
        <v>161</v>
      </c>
      <c r="U9" s="252">
        <v>200</v>
      </c>
      <c r="V9" s="252">
        <v>279</v>
      </c>
      <c r="W9" s="252">
        <v>216</v>
      </c>
      <c r="X9" s="252">
        <v>225</v>
      </c>
      <c r="Y9" s="252">
        <v>225</v>
      </c>
      <c r="Z9" s="252">
        <v>304</v>
      </c>
      <c r="AA9" s="252">
        <v>257</v>
      </c>
      <c r="AB9" s="252"/>
      <c r="AC9" s="252"/>
      <c r="AD9" s="252"/>
      <c r="AE9" s="252">
        <f t="shared" si="0"/>
        <v>2198</v>
      </c>
      <c r="AF9" s="228">
        <f t="shared" si="1"/>
        <v>219.8</v>
      </c>
    </row>
    <row r="27" spans="2:32" ht="17" customHeight="1" thickBot="1" x14ac:dyDescent="0.25"/>
    <row r="28" spans="2:32" ht="17" customHeight="1" thickBot="1" x14ac:dyDescent="0.25">
      <c r="B28" s="207"/>
      <c r="C28" s="402" t="s">
        <v>83</v>
      </c>
      <c r="D28" s="402" t="s">
        <v>84</v>
      </c>
      <c r="E28" s="402" t="s">
        <v>85</v>
      </c>
      <c r="F28" s="402" t="s">
        <v>86</v>
      </c>
      <c r="G28" s="402" t="s">
        <v>87</v>
      </c>
      <c r="H28" s="402" t="s">
        <v>88</v>
      </c>
      <c r="I28" s="402" t="s">
        <v>89</v>
      </c>
      <c r="J28" s="402" t="s">
        <v>90</v>
      </c>
      <c r="K28" s="402" t="s">
        <v>91</v>
      </c>
      <c r="L28" s="402" t="s">
        <v>92</v>
      </c>
      <c r="M28" s="402" t="s">
        <v>93</v>
      </c>
      <c r="N28" s="402" t="s">
        <v>94</v>
      </c>
      <c r="O28" s="402" t="s">
        <v>95</v>
      </c>
      <c r="Q28" s="207"/>
      <c r="R28" s="402" t="s">
        <v>83</v>
      </c>
      <c r="S28" s="402" t="s">
        <v>84</v>
      </c>
      <c r="T28" s="402" t="s">
        <v>85</v>
      </c>
      <c r="U28" s="402" t="s">
        <v>86</v>
      </c>
      <c r="V28" s="402" t="s">
        <v>87</v>
      </c>
      <c r="W28" s="402" t="s">
        <v>88</v>
      </c>
      <c r="X28" s="402" t="s">
        <v>89</v>
      </c>
      <c r="Y28" s="402" t="s">
        <v>90</v>
      </c>
      <c r="Z28" s="402" t="s">
        <v>91</v>
      </c>
      <c r="AA28" s="402" t="s">
        <v>92</v>
      </c>
      <c r="AB28" s="402" t="s">
        <v>93</v>
      </c>
      <c r="AC28" s="402" t="s">
        <v>94</v>
      </c>
      <c r="AD28" s="402" t="s">
        <v>95</v>
      </c>
      <c r="AE28" s="402" t="s">
        <v>40</v>
      </c>
      <c r="AF28" s="402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/>
      <c r="AC29" s="83"/>
      <c r="AD29" s="83"/>
      <c r="AE29" s="83">
        <f>SUM(R29:AD29)</f>
        <v>5279</v>
      </c>
      <c r="AF29" s="226">
        <f>AE29/COUNT(R29:AD29)</f>
        <v>527.9</v>
      </c>
    </row>
    <row r="30" spans="2:32" x14ac:dyDescent="0.2">
      <c r="B30" s="95" t="s">
        <v>100</v>
      </c>
      <c r="C30" s="259">
        <v>309</v>
      </c>
      <c r="D30" s="259">
        <v>743</v>
      </c>
      <c r="E30" s="259">
        <v>1095</v>
      </c>
      <c r="F30" s="259">
        <v>1679</v>
      </c>
      <c r="G30" s="259">
        <v>2185</v>
      </c>
      <c r="H30" s="259">
        <v>2708</v>
      </c>
      <c r="I30" s="259">
        <v>3208</v>
      </c>
      <c r="J30" s="259">
        <v>3726</v>
      </c>
      <c r="K30" s="259">
        <v>4183</v>
      </c>
      <c r="L30" s="259">
        <v>4575</v>
      </c>
      <c r="M30" s="259"/>
      <c r="N30" s="259"/>
      <c r="O30" s="259"/>
      <c r="Q30" s="95" t="s">
        <v>100</v>
      </c>
      <c r="R30" s="259">
        <v>309</v>
      </c>
      <c r="S30" s="259">
        <v>434</v>
      </c>
      <c r="T30" s="259">
        <v>352</v>
      </c>
      <c r="U30" s="259">
        <v>584</v>
      </c>
      <c r="V30" s="259">
        <v>506</v>
      </c>
      <c r="W30" s="259">
        <v>523</v>
      </c>
      <c r="X30" s="259">
        <v>500</v>
      </c>
      <c r="Y30" s="259">
        <v>518</v>
      </c>
      <c r="Z30" s="259">
        <v>457</v>
      </c>
      <c r="AA30" s="259">
        <v>392</v>
      </c>
      <c r="AB30" s="259"/>
      <c r="AC30" s="259"/>
      <c r="AD30" s="259"/>
      <c r="AE30" s="259">
        <f>SUM(R30:AD30)</f>
        <v>4575</v>
      </c>
      <c r="AF30" s="227">
        <f>AE30/COUNT(R30:AD30)</f>
        <v>457.5</v>
      </c>
    </row>
    <row r="31" spans="2:32" x14ac:dyDescent="0.2">
      <c r="B31" s="95" t="s">
        <v>104</v>
      </c>
      <c r="C31" s="259">
        <v>397</v>
      </c>
      <c r="D31" s="259">
        <v>802</v>
      </c>
      <c r="E31" s="259">
        <v>1089</v>
      </c>
      <c r="F31" s="259">
        <v>1425</v>
      </c>
      <c r="G31" s="259">
        <v>1845</v>
      </c>
      <c r="H31" s="259">
        <v>2305</v>
      </c>
      <c r="I31" s="259">
        <v>2947</v>
      </c>
      <c r="J31" s="259">
        <v>3318</v>
      </c>
      <c r="K31" s="259">
        <v>3622</v>
      </c>
      <c r="L31" s="259">
        <v>4138</v>
      </c>
      <c r="M31" s="259"/>
      <c r="N31" s="259"/>
      <c r="O31" s="259"/>
      <c r="Q31" s="95" t="s">
        <v>104</v>
      </c>
      <c r="R31" s="259">
        <v>397</v>
      </c>
      <c r="S31" s="259">
        <v>405</v>
      </c>
      <c r="T31" s="259">
        <v>287</v>
      </c>
      <c r="U31" s="259">
        <v>330</v>
      </c>
      <c r="V31" s="259">
        <v>426</v>
      </c>
      <c r="W31" s="259">
        <v>460</v>
      </c>
      <c r="X31" s="259">
        <v>642</v>
      </c>
      <c r="Y31" s="259">
        <v>371</v>
      </c>
      <c r="Z31" s="259">
        <v>304</v>
      </c>
      <c r="AA31" s="259">
        <v>516</v>
      </c>
      <c r="AB31" s="259"/>
      <c r="AC31" s="259"/>
      <c r="AD31" s="259"/>
      <c r="AE31" s="259">
        <f>SUM(R31:AD31)</f>
        <v>4138</v>
      </c>
      <c r="AF31" s="227">
        <f>AE31/COUNT(R31:AD31)</f>
        <v>413.8</v>
      </c>
    </row>
  </sheetData>
  <autoFilter ref="Q2:AF9" xr:uid="{00000000-0009-0000-0000-000003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3" customWidth="1"/>
    <col min="3" max="3" width="12.1640625" style="253" customWidth="1"/>
    <col min="4" max="6" width="8.16406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8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8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8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3" customWidth="1"/>
    <col min="2" max="2" width="7.6640625" style="253" customWidth="1"/>
    <col min="5" max="5" width="12.33203125" style="253" customWidth="1"/>
    <col min="9" max="9" width="31.6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8">
        <v>71</v>
      </c>
      <c r="G3" s="258">
        <v>29</v>
      </c>
      <c r="H3" s="258">
        <v>25</v>
      </c>
      <c r="I3" s="258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8">
        <v>71</v>
      </c>
      <c r="G5" s="268">
        <v>24</v>
      </c>
      <c r="H5" s="268">
        <v>16</v>
      </c>
      <c r="I5" s="268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8">
        <v>71</v>
      </c>
      <c r="G7" s="268">
        <v>17</v>
      </c>
      <c r="H7" s="268">
        <v>10</v>
      </c>
      <c r="I7" s="268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3" customWidth="1"/>
    <col min="4" max="4" width="8.1640625" style="253" customWidth="1"/>
    <col min="5" max="5" width="9.6640625" style="253" customWidth="1"/>
    <col min="6" max="6" width="8.1640625" style="253" customWidth="1"/>
    <col min="11" max="11" width="34.3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8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8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8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3" customWidth="1"/>
    <col min="5" max="5" width="12.33203125" style="253" customWidth="1"/>
    <col min="9" max="9" width="32.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8">
        <v>71</v>
      </c>
      <c r="G3" s="258">
        <v>29</v>
      </c>
      <c r="H3" s="258">
        <v>25</v>
      </c>
      <c r="I3" s="258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8">
        <v>71</v>
      </c>
      <c r="G7" s="268">
        <v>22</v>
      </c>
      <c r="H7" s="268">
        <v>10</v>
      </c>
      <c r="I7" s="268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8">
        <v>70</v>
      </c>
      <c r="G11" s="268">
        <v>-2</v>
      </c>
      <c r="H11" s="268">
        <v>3</v>
      </c>
      <c r="I11" s="268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3" customWidth="1"/>
    <col min="5" max="5" width="10" style="253" customWidth="1"/>
    <col min="6" max="6" width="9.83203125" style="253" customWidth="1"/>
    <col min="9" max="9" width="12.1640625" style="253" bestFit="1" customWidth="1"/>
    <col min="11" max="11" width="31.6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8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8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2020-09-28T20:03:39Z</dcterms:modified>
</cp:coreProperties>
</file>