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sbkam\Downloads\"/>
    </mc:Choice>
  </mc:AlternateContent>
  <xr:revisionPtr revIDLastSave="0" documentId="13_ncr:1_{6E275985-310F-437A-B4AC-8B8778857B1D}" xr6:coauthVersionLast="47" xr6:coauthVersionMax="47" xr10:uidLastSave="{00000000-0000-0000-0000-000000000000}"/>
  <bookViews>
    <workbookView xWindow="-108" yWindow="-108" windowWidth="23256" windowHeight="12456" firstSheet="1" activeTab="7" xr2:uid="{00000000-000D-0000-FFFF-FFFF00000000}"/>
  </bookViews>
  <sheets>
    <sheet name="Combo Chart" sheetId="3" r:id="rId1"/>
    <sheet name="Waterfall" sheetId="4" r:id="rId2"/>
    <sheet name="Donut" sheetId="5" r:id="rId3"/>
    <sheet name="Bar Chart" sheetId="6" r:id="rId4"/>
    <sheet name="Sheet5" sheetId="7" r:id="rId5"/>
    <sheet name="Sheet6" sheetId="8" r:id="rId6"/>
    <sheet name="Data" sheetId="1" r:id="rId7"/>
    <sheet name="layout" sheetId="2" r:id="rId8"/>
  </sheets>
  <definedNames>
    <definedName name="_xlchart.v1.0" hidden="1">Waterfall!$D$2:$D$5</definedName>
    <definedName name="_xlchart.v1.1" hidden="1">Waterfall!$E$2:$E$5</definedName>
    <definedName name="_xlchart.v1.2" hidden="1">Waterfall!$D$2:$D$6</definedName>
    <definedName name="_xlchart.v1.3" hidden="1">Waterfall!$E$2:$E$6</definedName>
    <definedName name="_xlchart.v1.4" hidden="1">Waterfall!$D$2:$D$5</definedName>
    <definedName name="_xlchart.v1.5" hidden="1">Waterfall!$E$2:$E$5</definedName>
    <definedName name="Slicer_Category">#N/A</definedName>
    <definedName name="Slicer_Region">#N/A</definedName>
    <definedName name="Slicer_Segment">#N/A</definedName>
    <definedName name="Slicer_Year">#N/A</definedName>
  </definedNames>
  <calcPr calcId="191029"/>
  <pivotCaches>
    <pivotCache cacheId="19"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4" l="1"/>
  <c r="D4" i="4"/>
  <c r="D5" i="4"/>
  <c r="D2"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Q17" i="8"/>
  <c r="N17" i="8"/>
  <c r="J17" i="8"/>
  <c r="F17" i="8"/>
  <c r="B17" i="8"/>
  <c r="E5" i="4"/>
  <c r="E3" i="4"/>
  <c r="E4" i="4"/>
  <c r="E2" i="4"/>
</calcChain>
</file>

<file path=xl/sharedStrings.xml><?xml version="1.0" encoding="utf-8"?>
<sst xmlns="http://schemas.openxmlformats.org/spreadsheetml/2006/main" count="130069" uniqueCount="10956">
  <si>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</si>
  <si>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</si>
  <si>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</si>
  <si>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</si>
  <si>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</si>
  <si>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</si>
  <si>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</si>
  <si>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</si>
  <si>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</si>
  <si>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</si>
  <si>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</si>
  <si>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</si>
  <si>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</si>
  <si>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</si>
  <si>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</si>
  <si>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</si>
  <si>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</si>
  <si>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</si>
  <si>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</si>
  <si>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</si>
  <si>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</si>
  <si>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</si>
  <si>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</si>
  <si>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</si>
  <si>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</si>
  <si>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</si>
  <si>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</si>
  <si>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</si>
  <si>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</si>
  <si>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</si>
  <si>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</si>
  <si>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</si>
  <si>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</si>
  <si>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</si>
  <si>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</si>
  <si>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</si>
  <si>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</si>
  <si>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</si>
  <si>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</si>
  <si>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</si>
  <si>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</si>
  <si>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</si>
  <si>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</si>
  <si>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</si>
  <si>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</si>
  <si>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</si>
  <si>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</si>
  <si>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</si>
  <si>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</si>
  <si>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</si>
  <si>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</si>
  <si>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</si>
  <si>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</si>
  <si>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</si>
  <si>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</si>
  <si>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</si>
  <si>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</si>
  <si>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</si>
  <si>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</si>
  <si>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</si>
  <si>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</si>
  <si>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</si>
  <si>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</si>
  <si>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</si>
  <si>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</si>
  <si>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</si>
  <si>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</si>
  <si>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</si>
  <si>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</si>
  <si>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</si>
  <si>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</si>
  <si>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</si>
  <si>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</si>
  <si>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</si>
  <si>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</si>
  <si>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</si>
  <si>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</si>
  <si>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</si>
  <si>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</si>
  <si>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</si>
  <si>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</si>
  <si>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</si>
  <si>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</si>
  <si>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</si>
  <si>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</si>
  <si>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</si>
  <si>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</si>
  <si>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</si>
  <si>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</si>
  <si>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</si>
  <si>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</si>
  <si>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</si>
  <si>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</si>
  <si>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</si>
  <si>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</si>
  <si>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</si>
  <si>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</si>
  <si>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</si>
  <si>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</si>
  <si>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</si>
  <si>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</si>
  <si>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</si>
  <si>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</si>
  <si>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</si>
  <si>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</si>
  <si>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</si>
  <si>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</si>
  <si>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</si>
  <si>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</si>
  <si>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</si>
  <si>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</si>
  <si>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</si>
  <si>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</si>
  <si>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</si>
  <si>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</si>
  <si>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</si>
  <si>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</si>
  <si>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</si>
  <si>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</si>
  <si>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</si>
  <si>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</si>
  <si>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</si>
  <si>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</si>
  <si>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</si>
  <si>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</si>
  <si>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</si>
  <si>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</si>
  <si>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</si>
  <si>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</si>
  <si>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</si>
  <si>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</si>
  <si>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</si>
  <si>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</si>
  <si>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</si>
  <si>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</si>
  <si>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</si>
  <si>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</si>
  <si>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</si>
  <si>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</si>
  <si>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</si>
  <si>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</si>
  <si>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</si>
  <si>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</si>
  <si>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</si>
  <si>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</si>
  <si>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</si>
  <si>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</si>
  <si>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</si>
  <si>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</si>
  <si>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</si>
  <si>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</si>
  <si>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</si>
  <si>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</si>
  <si>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</si>
  <si>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</si>
  <si>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</si>
  <si>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</si>
  <si>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</si>
  <si>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</si>
  <si>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</si>
  <si>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</si>
  <si>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</si>
  <si>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</si>
  <si>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</si>
  <si>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</si>
  <si>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</si>
  <si>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</si>
  <si>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</si>
  <si>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</si>
  <si>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</si>
  <si>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</si>
  <si>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</si>
  <si>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</si>
  <si>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</si>
  <si>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</si>
  <si>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</si>
  <si>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</si>
  <si>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</si>
  <si>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</si>
  <si>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</si>
  <si>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</si>
  <si>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</si>
  <si>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</si>
  <si>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</si>
  <si>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</si>
  <si>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</si>
  <si>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</si>
  <si>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</si>
  <si>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</si>
  <si>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</si>
  <si>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</si>
  <si>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</si>
  <si>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</si>
  <si>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</si>
  <si>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</si>
  <si>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</si>
  <si>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</si>
  <si>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</si>
  <si>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</si>
  <si>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</si>
  <si>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</si>
  <si>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</si>
  <si>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</si>
  <si>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</si>
  <si>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</si>
  <si>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</si>
  <si>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</si>
  <si>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</si>
  <si>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</si>
  <si>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</si>
  <si>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</si>
  <si>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</si>
  <si>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</si>
  <si>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</si>
  <si>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</si>
  <si>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</si>
  <si>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</si>
  <si>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</si>
  <si>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</si>
  <si>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</si>
  <si>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</si>
  <si>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</si>
  <si>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</si>
  <si>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</si>
  <si>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</si>
  <si>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</si>
  <si>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</si>
  <si>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</si>
  <si>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</si>
  <si>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</si>
  <si>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</si>
  <si>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</si>
  <si>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</si>
  <si>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</si>
  <si>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</si>
  <si>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</si>
  <si>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</si>
  <si>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</si>
  <si>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</si>
  <si>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</si>
  <si>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</si>
  <si>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</si>
  <si>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</si>
  <si>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</si>
  <si>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</si>
  <si>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</si>
  <si>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</si>
  <si>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</si>
  <si>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</si>
  <si>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</si>
  <si>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</si>
  <si>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</si>
  <si>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</si>
  <si>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</si>
  <si>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</si>
  <si>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</si>
  <si>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</si>
  <si>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</si>
  <si>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</si>
  <si>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</si>
  <si>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</si>
  <si>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</si>
  <si>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</si>
  <si>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</si>
  <si>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</si>
  <si>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</si>
  <si>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</si>
  <si>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</si>
  <si>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</si>
  <si>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</si>
  <si>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</si>
  <si>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</si>
  <si>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</si>
  <si>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</si>
  <si>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</si>
  <si>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</si>
  <si>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</si>
  <si>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</si>
  <si>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</si>
  <si>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</si>
  <si>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</si>
  <si>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</si>
  <si>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</si>
  <si>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</si>
  <si>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</si>
  <si>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</si>
  <si>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</si>
  <si>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</si>
  <si>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</si>
  <si>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</si>
  <si>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</si>
  <si>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</si>
  <si>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</si>
  <si>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</si>
  <si>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</si>
  <si>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</si>
  <si>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</si>
  <si>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</si>
  <si>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</si>
  <si>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</si>
  <si>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</si>
  <si>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</si>
  <si>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</si>
  <si>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</si>
  <si>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</si>
  <si>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</si>
  <si>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</si>
  <si>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</si>
  <si>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</si>
  <si>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</si>
  <si>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</si>
  <si>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</si>
  <si>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</si>
  <si>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</si>
  <si>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</si>
  <si>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</si>
  <si>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</si>
  <si>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</si>
  <si>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</si>
  <si>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</si>
  <si>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</si>
  <si>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</si>
  <si>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</si>
  <si>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</si>
  <si>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</si>
  <si>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</si>
  <si>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</si>
  <si>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</si>
  <si>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</si>
  <si>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</si>
  <si>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</si>
  <si>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</si>
  <si>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</si>
  <si>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</si>
  <si>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</si>
  <si>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</si>
  <si>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</si>
  <si>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</si>
  <si>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</si>
  <si>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</si>
  <si>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</si>
  <si>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</si>
  <si>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</si>
  <si>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</si>
  <si>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</si>
  <si>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</si>
  <si>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</si>
  <si>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</si>
  <si>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</si>
  <si>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</si>
  <si>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</si>
  <si>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</si>
  <si>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</si>
  <si>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</si>
  <si>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</si>
  <si>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</si>
  <si>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</si>
  <si>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</si>
  <si>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</si>
  <si>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</si>
  <si>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</si>
  <si>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</si>
  <si>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</si>
  <si>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</si>
  <si>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</si>
  <si>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</si>
  <si>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</si>
  <si>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</si>
  <si>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</si>
  <si>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</si>
  <si>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</si>
  <si>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</si>
  <si>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</si>
  <si>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</si>
  <si>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</si>
  <si>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</si>
  <si>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</si>
  <si>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</si>
  <si>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</si>
  <si>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</si>
  <si>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</si>
  <si>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</si>
  <si>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</si>
  <si>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</si>
  <si>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</si>
  <si>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</si>
  <si>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</si>
  <si>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</si>
  <si>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</si>
  <si>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</si>
  <si>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</si>
  <si>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</si>
  <si>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</si>
  <si>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</si>
  <si>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</si>
  <si>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</si>
  <si>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</si>
  <si>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</si>
  <si>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</si>
  <si>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</si>
  <si>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</si>
  <si>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</si>
  <si>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</si>
  <si>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</si>
  <si>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</si>
  <si>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</si>
  <si>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</si>
  <si>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</si>
  <si>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</si>
  <si>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</si>
  <si>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</si>
  <si>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</si>
  <si>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</si>
  <si>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</si>
  <si>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</si>
  <si>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</si>
  <si>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</si>
  <si>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</si>
  <si>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</si>
  <si>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</si>
  <si>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</si>
  <si>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</si>
  <si>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</si>
  <si>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</si>
  <si>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</si>
  <si>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</si>
  <si>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</si>
  <si>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</si>
  <si>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</si>
  <si>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</si>
  <si>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</si>
  <si>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</si>
  <si>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</si>
  <si>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</si>
  <si>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</si>
  <si>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</si>
  <si>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</si>
  <si>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</si>
  <si>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</si>
  <si>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</si>
  <si>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</si>
  <si>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</si>
  <si>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</si>
  <si>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</si>
  <si>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</si>
  <si>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</si>
  <si>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</si>
  <si>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</si>
  <si>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</si>
  <si>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</si>
  <si>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</si>
  <si>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</si>
  <si>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</si>
  <si>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</si>
  <si>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</si>
  <si>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</si>
  <si>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</si>
  <si>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</si>
  <si>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</si>
  <si>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</si>
  <si>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</si>
  <si>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</si>
  <si>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</si>
  <si>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</si>
  <si>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</si>
  <si>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</si>
  <si>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</si>
  <si>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</si>
  <si>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</si>
  <si>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</si>
  <si>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</si>
  <si>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</si>
  <si>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</si>
  <si>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</si>
  <si>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</si>
  <si>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</si>
  <si>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</si>
  <si>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</si>
  <si>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</si>
  <si>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</si>
  <si>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</si>
  <si>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</si>
  <si>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</si>
  <si>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</si>
  <si>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</si>
  <si>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</si>
  <si>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</si>
  <si>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</si>
  <si>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</si>
  <si>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</si>
  <si>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</si>
  <si>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</si>
  <si>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</si>
  <si>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</si>
  <si>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</si>
  <si>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</si>
  <si>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</si>
  <si>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</si>
  <si>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</si>
  <si>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</si>
  <si>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</si>
  <si>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</si>
  <si>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</si>
  <si>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</si>
  <si>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</si>
  <si>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</si>
  <si>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</si>
  <si>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</si>
  <si>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</si>
  <si>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</si>
  <si>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</si>
  <si>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</si>
  <si>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</si>
  <si>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</si>
  <si>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</si>
  <si>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</si>
  <si>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</si>
  <si>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</si>
  <si>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</si>
  <si>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</si>
  <si>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</si>
  <si>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</si>
  <si>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</si>
  <si>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</si>
  <si>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</si>
  <si>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</si>
  <si>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</si>
  <si>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</si>
  <si>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</si>
  <si>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</si>
  <si>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</si>
  <si>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</si>
  <si>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</si>
  <si>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</si>
  <si>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</si>
  <si>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</si>
  <si>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</si>
  <si>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</si>
  <si>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</si>
  <si>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</si>
  <si>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</si>
  <si>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</si>
  <si>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</si>
  <si>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</si>
  <si>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</si>
  <si>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</si>
  <si>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</si>
  <si>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</si>
  <si>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</si>
  <si>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</si>
  <si>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</si>
  <si>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</si>
  <si>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</si>
  <si>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</si>
  <si>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</si>
  <si>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</si>
  <si>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</si>
  <si>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</si>
  <si>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</si>
  <si>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</si>
  <si>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</si>
  <si>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</si>
  <si>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</si>
  <si>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</si>
  <si>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</si>
  <si>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</si>
  <si>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</si>
  <si>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</si>
  <si>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</si>
  <si>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</si>
  <si>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</si>
  <si>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</si>
  <si>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</si>
  <si>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</si>
  <si>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</si>
  <si>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</si>
  <si>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</si>
  <si>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</si>
  <si>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</si>
  <si>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</si>
  <si>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</si>
  <si>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</si>
  <si>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</si>
  <si>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</si>
  <si>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</si>
  <si>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</si>
  <si>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</si>
  <si>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</si>
  <si>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</si>
  <si>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</si>
  <si>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</si>
  <si>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</si>
  <si>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</si>
  <si>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</si>
  <si>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</si>
  <si>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</si>
  <si>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</si>
  <si>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</si>
  <si>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</si>
  <si>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</si>
  <si>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</si>
  <si>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</si>
  <si>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</si>
  <si>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</si>
  <si>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</si>
  <si>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</si>
  <si>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</si>
  <si>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</si>
  <si>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</si>
  <si>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</si>
  <si>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</si>
  <si>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</si>
  <si>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</si>
  <si>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</si>
  <si>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</si>
  <si>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</si>
  <si>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</si>
  <si>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</si>
  <si>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</si>
  <si>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</si>
  <si>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</si>
  <si>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</si>
  <si>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</si>
  <si>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</si>
  <si>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</si>
  <si>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</si>
  <si>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</si>
  <si>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</si>
  <si>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</si>
  <si>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</si>
  <si>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</si>
  <si>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</si>
  <si>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</si>
  <si>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</si>
  <si>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</si>
  <si>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</si>
  <si>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</si>
  <si>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</si>
  <si>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</si>
  <si>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</si>
  <si>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</si>
  <si>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</si>
  <si>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</si>
  <si>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</si>
  <si>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</si>
  <si>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</si>
  <si>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</si>
  <si>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</si>
  <si>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</si>
  <si>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</si>
  <si>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</si>
  <si>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</si>
  <si>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</si>
  <si>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</si>
  <si>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</si>
  <si>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</si>
  <si>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</si>
  <si>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</si>
  <si>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</si>
  <si>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</si>
  <si>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</si>
  <si>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</si>
  <si>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</si>
  <si>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</si>
  <si>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</si>
  <si>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</si>
  <si>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</si>
  <si>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</si>
  <si>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</si>
  <si>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</si>
  <si>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</si>
  <si>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</si>
  <si>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</si>
  <si>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</si>
  <si>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</si>
  <si>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</si>
  <si>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</si>
  <si>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</si>
  <si>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</si>
  <si>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</si>
  <si>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</si>
  <si>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</si>
  <si>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</si>
  <si>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</si>
  <si>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</si>
  <si>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</si>
  <si>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</si>
  <si>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</si>
  <si>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</si>
  <si>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</si>
  <si>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</si>
  <si>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</si>
  <si>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</si>
  <si>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</si>
  <si>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</si>
  <si>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</si>
  <si>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</si>
  <si>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</si>
  <si>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</si>
  <si>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</si>
  <si>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</si>
  <si>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</si>
  <si>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</si>
  <si>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</si>
  <si>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</si>
  <si>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</si>
  <si>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</si>
  <si>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</si>
  <si>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</si>
  <si>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</si>
  <si>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</si>
  <si>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</si>
  <si>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</si>
  <si>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</si>
  <si>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</si>
  <si>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</si>
  <si>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</si>
  <si>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</si>
  <si>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</si>
  <si>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</si>
  <si>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</si>
  <si>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</si>
  <si>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</si>
  <si>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</si>
  <si>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</si>
  <si>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</si>
  <si>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</si>
  <si>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</si>
  <si>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</si>
  <si>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</si>
  <si>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</si>
  <si>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</si>
  <si>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</si>
  <si>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</si>
  <si>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</si>
  <si>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</si>
  <si>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</si>
  <si>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</si>
  <si>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</si>
  <si>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</si>
  <si>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</si>
  <si>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</si>
  <si>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</si>
  <si>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</si>
  <si>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</si>
  <si>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</si>
  <si>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</si>
  <si>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</si>
  <si>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</si>
  <si>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</si>
  <si>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</si>
  <si>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</si>
  <si>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</si>
  <si>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</si>
  <si>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</si>
  <si>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</si>
  <si>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</si>
  <si>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</si>
  <si>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</si>
  <si>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</si>
  <si>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</si>
  <si>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</si>
  <si>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</si>
  <si>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</si>
  <si>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</si>
  <si>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</si>
  <si>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</si>
  <si>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</si>
  <si>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</si>
  <si>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</si>
  <si>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</si>
  <si>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</si>
  <si>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</si>
  <si>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</si>
  <si>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</si>
  <si>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</si>
  <si>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</si>
  <si>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</si>
  <si>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</si>
  <si>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</si>
  <si>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</si>
  <si>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</si>
  <si>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</si>
  <si>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</si>
  <si>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</si>
  <si>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</si>
  <si>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</si>
  <si>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</si>
  <si>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</si>
  <si>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</si>
  <si>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</si>
  <si>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</si>
  <si>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</si>
  <si>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</si>
  <si>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</si>
  <si>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</si>
  <si>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</si>
  <si>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</si>
  <si>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</si>
  <si>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</si>
  <si>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</si>
  <si>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</si>
  <si>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</si>
  <si>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</si>
  <si>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</si>
  <si>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</si>
  <si>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</si>
  <si>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</si>
  <si>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</si>
  <si>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</si>
  <si>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</si>
  <si>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</si>
  <si>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</si>
  <si>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</si>
  <si>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</si>
  <si>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</si>
  <si>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</si>
  <si>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</si>
  <si>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</si>
  <si>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</si>
  <si>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</si>
  <si>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</si>
  <si>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</si>
  <si>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</si>
  <si>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</si>
  <si>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</si>
  <si>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</si>
  <si>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</si>
  <si>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</si>
  <si>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</si>
  <si>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</si>
  <si>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</si>
  <si>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</si>
  <si>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</si>
  <si>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</si>
  <si>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</si>
  <si>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</si>
  <si>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</si>
  <si>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</si>
  <si>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</si>
  <si>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</si>
  <si>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</si>
  <si>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</si>
  <si>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</si>
  <si>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</si>
  <si>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</si>
  <si>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</si>
  <si>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</si>
  <si>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</si>
  <si>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</si>
  <si>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</si>
  <si>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</si>
  <si>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</si>
  <si>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</si>
  <si>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</si>
  <si>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</si>
  <si>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</si>
  <si>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</si>
  <si>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</si>
  <si>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</si>
  <si>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</si>
  <si>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</si>
  <si>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</si>
  <si>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</si>
  <si>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</si>
  <si>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</si>
  <si>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</si>
  <si>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</si>
  <si>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</si>
  <si>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</si>
  <si>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</si>
  <si>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</si>
  <si>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</si>
  <si>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</si>
  <si>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</si>
  <si>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</si>
  <si>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</si>
  <si>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</si>
  <si>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</si>
  <si>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</si>
  <si>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</si>
  <si>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</si>
  <si>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</si>
  <si>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</si>
  <si>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</si>
  <si>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</si>
  <si>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</si>
  <si>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</si>
  <si>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</si>
  <si>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</si>
  <si>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</si>
  <si>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</si>
  <si>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</si>
  <si>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</si>
  <si>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</si>
  <si>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</si>
  <si>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</si>
  <si>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</si>
  <si>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</si>
  <si>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</si>
  <si>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</si>
  <si>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</si>
  <si>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</si>
  <si>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</si>
  <si>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</si>
  <si>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</si>
  <si>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</si>
  <si>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</si>
  <si>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</si>
  <si>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</si>
  <si>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</si>
  <si>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</si>
  <si>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</si>
  <si>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</si>
  <si>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</si>
  <si>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</si>
  <si>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</si>
  <si>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</si>
  <si>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</si>
  <si>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</si>
  <si>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</si>
  <si>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</si>
  <si>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</si>
  <si>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</si>
  <si>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</si>
  <si>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</si>
  <si>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</si>
  <si>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</si>
  <si>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</si>
  <si>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</si>
  <si>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</si>
  <si>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</si>
  <si>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</si>
  <si>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</si>
  <si>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</si>
  <si>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</si>
  <si>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</si>
  <si>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</si>
  <si>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</si>
  <si>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</si>
  <si>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</si>
  <si>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</si>
  <si>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</si>
  <si>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</si>
  <si>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</si>
  <si>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</si>
  <si>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</si>
  <si>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</si>
  <si>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</si>
  <si>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</si>
  <si>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</si>
  <si>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</si>
  <si>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</si>
  <si>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</si>
  <si>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</si>
  <si>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</si>
  <si>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</si>
  <si>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</si>
  <si>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</si>
  <si>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</si>
  <si>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</si>
  <si>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</si>
  <si>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</si>
  <si>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</si>
  <si>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</si>
  <si>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</si>
  <si>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</si>
  <si>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</si>
  <si>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</si>
  <si>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</si>
  <si>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</si>
  <si>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</si>
  <si>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</si>
  <si>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</si>
  <si>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</si>
  <si>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</si>
  <si>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</si>
  <si>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</si>
  <si>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</si>
  <si>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</si>
  <si>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</si>
  <si>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</si>
  <si>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</si>
  <si>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</si>
  <si>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</si>
  <si>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</si>
  <si>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</si>
  <si>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</si>
  <si>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</si>
  <si>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</si>
  <si>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</si>
  <si>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</si>
  <si>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</si>
  <si>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</si>
  <si>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</si>
  <si>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</si>
  <si>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</si>
  <si>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</si>
  <si>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</si>
  <si>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</si>
  <si>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</si>
  <si>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</si>
  <si>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</si>
  <si>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</si>
  <si>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</si>
  <si>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</si>
  <si>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</si>
  <si>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</si>
  <si>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</si>
  <si>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</si>
  <si>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</si>
  <si>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</si>
  <si>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</si>
  <si>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</si>
  <si>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</si>
  <si>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</si>
  <si>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</si>
  <si>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</si>
  <si>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</si>
  <si>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</si>
  <si>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</si>
  <si>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</si>
  <si>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</si>
  <si>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</si>
  <si>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</si>
  <si>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</si>
  <si>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</si>
  <si>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</si>
  <si>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</si>
  <si>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</si>
  <si>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</si>
  <si>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</si>
  <si>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</si>
  <si>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</si>
  <si>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</si>
  <si>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</si>
  <si>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</si>
  <si>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</si>
  <si>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</si>
  <si>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</si>
  <si>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</si>
  <si>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</si>
  <si>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</si>
  <si>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</si>
  <si>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</si>
  <si>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</si>
  <si>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</si>
  <si>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</si>
  <si>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</si>
  <si>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</si>
  <si>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</si>
  <si>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</si>
  <si>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</si>
  <si>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</si>
  <si>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</si>
  <si>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</si>
  <si>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</si>
  <si>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</si>
  <si>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</si>
  <si>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</si>
  <si>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</si>
  <si>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</si>
  <si>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</si>
  <si>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</si>
  <si>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</si>
  <si>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</si>
  <si>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</si>
  <si>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</si>
  <si>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</si>
  <si>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</si>
  <si>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</si>
  <si>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</si>
  <si>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</si>
  <si>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</si>
  <si>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</si>
  <si>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</si>
  <si>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</si>
  <si>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</si>
  <si>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</si>
  <si>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</si>
  <si>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</si>
  <si>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</si>
  <si>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</si>
  <si>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</si>
  <si>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</si>
  <si>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</si>
  <si>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</si>
  <si>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</si>
  <si>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</si>
  <si>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</si>
  <si>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</si>
  <si>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</si>
  <si>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</si>
  <si>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</si>
  <si>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</si>
  <si>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</si>
  <si>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</si>
  <si>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</si>
  <si>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</si>
  <si>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</si>
  <si>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</si>
  <si>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</si>
  <si>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</si>
  <si>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</si>
  <si>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</si>
  <si>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</si>
  <si>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</si>
  <si>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</si>
  <si>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</si>
  <si>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</si>
  <si>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</si>
  <si>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</si>
  <si>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</si>
  <si>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</si>
  <si>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</si>
  <si>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</si>
  <si>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</si>
  <si>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</si>
  <si>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</si>
  <si>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</si>
  <si>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</si>
  <si>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</si>
  <si>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</si>
  <si>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</si>
  <si>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</si>
  <si>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</si>
  <si>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</si>
  <si>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</si>
  <si>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</si>
  <si>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</si>
  <si>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</si>
  <si>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</si>
  <si>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</si>
  <si>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</si>
  <si>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</si>
  <si>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</si>
  <si>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</si>
  <si>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</si>
  <si>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</si>
  <si>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</si>
  <si>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</si>
  <si>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</si>
  <si>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</si>
  <si>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</si>
  <si>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</si>
  <si>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</si>
  <si>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</si>
  <si>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</si>
  <si>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</si>
  <si>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</si>
  <si>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</si>
  <si>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</si>
  <si>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</si>
  <si>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</si>
  <si>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</si>
  <si>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</si>
  <si>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</si>
  <si>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</si>
  <si>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</si>
  <si>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</si>
  <si>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</si>
  <si>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</si>
  <si>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</si>
  <si>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</si>
  <si>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</si>
  <si>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</si>
  <si>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</si>
  <si>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</si>
  <si>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</si>
  <si>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</si>
  <si>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</si>
  <si>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</si>
  <si>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</si>
  <si>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</si>
  <si>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</si>
  <si>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</si>
  <si>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</si>
  <si>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</si>
  <si>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</si>
  <si>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</si>
  <si>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</si>
  <si>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</si>
  <si>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</si>
  <si>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</si>
  <si>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</si>
  <si>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</si>
  <si>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</si>
  <si>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</si>
  <si>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</si>
  <si>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</si>
  <si>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</si>
  <si>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</si>
  <si>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</si>
  <si>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</si>
  <si>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</si>
  <si>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</si>
  <si>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</si>
  <si>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</si>
  <si>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</si>
  <si>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</si>
  <si>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</si>
  <si>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</si>
  <si>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</si>
  <si>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</si>
  <si>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</si>
  <si>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</si>
  <si>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</si>
  <si>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</si>
  <si>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</si>
  <si>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</si>
  <si>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</si>
  <si>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</si>
  <si>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</si>
  <si>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</si>
  <si>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</si>
  <si>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</si>
  <si>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</si>
  <si>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</si>
  <si>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</si>
  <si>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</si>
  <si>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</si>
  <si>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</si>
  <si>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</si>
  <si>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</si>
  <si>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</si>
  <si>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</si>
  <si>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</si>
  <si>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</si>
  <si>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</si>
  <si>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</si>
  <si>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</si>
  <si>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</si>
  <si>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</si>
  <si>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</si>
  <si>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</si>
  <si>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</si>
  <si>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</si>
  <si>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</si>
  <si>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</si>
  <si>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</si>
  <si>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</si>
  <si>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</si>
  <si>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</si>
  <si>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</si>
  <si>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</si>
  <si>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</si>
  <si>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</si>
  <si>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</si>
  <si>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</si>
  <si>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</si>
  <si>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</si>
  <si>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</si>
  <si>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</si>
  <si>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</si>
  <si>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</si>
  <si>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</si>
  <si>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</si>
  <si>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</si>
  <si>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</si>
  <si>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</si>
  <si>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</si>
  <si>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</si>
  <si>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</si>
  <si>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</si>
  <si>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</si>
  <si>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</si>
  <si>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</si>
  <si>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</si>
  <si>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</si>
  <si>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</si>
  <si>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</si>
  <si>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</si>
  <si>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</si>
  <si>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</si>
  <si>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</si>
  <si>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</si>
  <si>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</si>
  <si>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</si>
  <si>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</si>
  <si>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</si>
  <si>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</si>
  <si>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</si>
  <si>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</si>
  <si>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</si>
  <si>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</si>
  <si>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</si>
  <si>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</si>
  <si>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</si>
  <si>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</si>
  <si>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</si>
  <si>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</si>
  <si>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</si>
  <si>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</si>
  <si>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</si>
  <si>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</si>
  <si>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</si>
  <si>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</si>
  <si>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</si>
  <si>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</si>
  <si>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</si>
  <si>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</si>
  <si>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</si>
  <si>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</si>
  <si>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</si>
  <si>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</si>
  <si>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</si>
  <si>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</si>
  <si>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</si>
  <si>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</si>
  <si>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</si>
  <si>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</si>
  <si>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</si>
  <si>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</si>
  <si>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</si>
  <si>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</si>
  <si>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</si>
  <si>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</si>
  <si>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</si>
  <si>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</si>
  <si>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</si>
  <si>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</si>
  <si>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</si>
  <si>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</si>
  <si>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</si>
  <si>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</si>
  <si>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</si>
  <si>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</si>
  <si>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</si>
  <si>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</si>
  <si>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</si>
  <si>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</si>
  <si>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</si>
  <si>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</si>
  <si>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</si>
  <si>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</si>
  <si>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</si>
  <si>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</si>
  <si>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</si>
  <si>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</si>
  <si>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</si>
  <si>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</si>
  <si>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</si>
  <si>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</si>
  <si>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</si>
  <si>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</si>
  <si>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</si>
  <si>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</si>
  <si>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</si>
  <si>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</si>
  <si>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</si>
  <si>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</si>
  <si>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</si>
  <si>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</si>
  <si>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</si>
  <si>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</si>
  <si>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</si>
  <si>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</si>
  <si>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</si>
  <si>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</si>
  <si>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</si>
  <si>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</si>
  <si>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</si>
  <si>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</si>
  <si>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</si>
  <si>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</si>
  <si>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</si>
  <si>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</si>
  <si>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</si>
  <si>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</si>
  <si>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</si>
  <si>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</si>
  <si>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</si>
  <si>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</si>
  <si>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</si>
  <si>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</si>
  <si>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</si>
  <si>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</si>
  <si>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</si>
  <si>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</si>
  <si>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</si>
  <si>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</si>
  <si>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</si>
  <si>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</si>
  <si>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</si>
  <si>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</si>
  <si>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</si>
  <si>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</si>
  <si>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</si>
  <si>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</si>
  <si>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</si>
  <si>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</si>
  <si>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</si>
  <si>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</si>
  <si>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</si>
  <si>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</si>
  <si>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</si>
  <si>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</si>
  <si>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</si>
  <si>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</si>
  <si>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</si>
  <si>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</si>
  <si>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</si>
  <si>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</si>
  <si>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</si>
  <si>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</si>
  <si>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</si>
  <si>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</si>
  <si>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</si>
  <si>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</si>
  <si>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</si>
  <si>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</si>
  <si>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</si>
  <si>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</si>
  <si>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</si>
  <si>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</si>
  <si>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</si>
  <si>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</si>
  <si>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</si>
  <si>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</si>
  <si>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</si>
  <si>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</si>
  <si>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</si>
  <si>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</si>
  <si>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</si>
  <si>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</si>
  <si>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</si>
  <si>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</si>
  <si>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</si>
  <si>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</si>
  <si>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</si>
  <si>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</si>
  <si>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</si>
  <si>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</si>
  <si>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</si>
  <si>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</si>
  <si>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</si>
  <si>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</si>
  <si>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</si>
  <si>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</si>
  <si>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</si>
  <si>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</si>
  <si>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</si>
  <si>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</si>
  <si>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</si>
  <si>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</si>
  <si>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</si>
  <si>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</si>
  <si>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</si>
  <si>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</si>
  <si>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</si>
  <si>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</si>
  <si>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</si>
  <si>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</si>
  <si>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</si>
  <si>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</si>
  <si>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</si>
  <si>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</si>
  <si>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</si>
  <si>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</si>
  <si>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</si>
  <si>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</si>
  <si>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</si>
  <si>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</si>
  <si>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</si>
  <si>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</si>
  <si>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</si>
  <si>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</si>
  <si>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</si>
  <si>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</si>
  <si>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</si>
  <si>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</si>
  <si>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</si>
  <si>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</si>
  <si>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</si>
  <si>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</si>
  <si>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</si>
  <si>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</si>
  <si>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</si>
  <si>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</si>
  <si>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</si>
  <si>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</si>
  <si>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</si>
  <si>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</si>
  <si>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</si>
  <si>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</si>
  <si>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</si>
  <si>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</si>
  <si>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</si>
  <si>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</si>
  <si>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</si>
  <si>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</si>
  <si>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</si>
  <si>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</si>
  <si>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</si>
  <si>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</si>
  <si>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</si>
  <si>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</si>
  <si>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</si>
  <si>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</si>
  <si>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</si>
  <si>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</si>
  <si>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</si>
  <si>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</si>
  <si>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</si>
  <si>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</si>
  <si>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</si>
  <si>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</si>
  <si>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</si>
  <si>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</si>
  <si>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</si>
  <si>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</si>
  <si>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</si>
  <si>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</si>
  <si>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</si>
  <si>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</si>
  <si>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</si>
  <si>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</si>
  <si>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</si>
  <si>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</si>
  <si>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</si>
  <si>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</si>
  <si>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</si>
  <si>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</si>
  <si>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</si>
  <si>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</si>
  <si>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</si>
  <si>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</si>
  <si>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</si>
  <si>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</si>
  <si>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</si>
  <si>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</si>
  <si>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</si>
  <si>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</si>
  <si>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</si>
  <si>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</si>
  <si>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</si>
  <si>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</si>
  <si>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</si>
  <si>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</si>
  <si>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</si>
  <si>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</si>
  <si>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</si>
  <si>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</si>
  <si>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</si>
  <si>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</si>
  <si>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</si>
  <si>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</si>
  <si>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</si>
  <si>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</si>
  <si>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</si>
  <si>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</si>
  <si>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</si>
  <si>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</si>
  <si>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</si>
  <si>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</si>
  <si>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</si>
  <si>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</si>
  <si>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</si>
  <si>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</si>
  <si>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</si>
  <si>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</si>
  <si>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</si>
  <si>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</si>
  <si>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</si>
  <si>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</si>
  <si>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</si>
  <si>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</si>
  <si>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</si>
  <si>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</si>
  <si>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</si>
  <si>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</si>
  <si>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</si>
  <si>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</si>
  <si>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</si>
  <si>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</si>
  <si>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</si>
  <si>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</si>
  <si>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</si>
  <si>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</si>
  <si>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</si>
  <si>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</si>
  <si>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</si>
  <si>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</si>
  <si>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</si>
  <si>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</si>
  <si>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</si>
  <si>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</si>
  <si>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</si>
  <si>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</si>
  <si>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</si>
  <si>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</si>
  <si>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</si>
  <si>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</si>
  <si>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</si>
  <si>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</si>
  <si>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</si>
  <si>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</si>
  <si>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</si>
  <si>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</si>
  <si>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</si>
  <si>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</si>
  <si>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</si>
  <si>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</si>
  <si>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</si>
  <si>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</si>
  <si>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</si>
  <si>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</si>
  <si>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</si>
  <si>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</si>
  <si>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</si>
  <si>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</si>
  <si>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</si>
  <si>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</si>
  <si>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</si>
  <si>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</si>
  <si>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</si>
  <si>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</si>
  <si>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</si>
  <si>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</si>
  <si>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</si>
  <si>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</si>
  <si>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</si>
  <si>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</si>
  <si>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</si>
  <si>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</si>
  <si>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</si>
  <si>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</si>
  <si>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</si>
  <si>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</si>
  <si>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</si>
  <si>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</si>
  <si>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</si>
  <si>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</si>
  <si>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</si>
  <si>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</si>
  <si>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</si>
  <si>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</si>
  <si>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</si>
  <si>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</si>
  <si>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</si>
  <si>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</si>
  <si>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</si>
  <si>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</si>
  <si>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</si>
  <si>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</si>
  <si>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</si>
  <si>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</si>
  <si>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</si>
  <si>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</si>
  <si>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</si>
  <si>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</si>
  <si>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</si>
  <si>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</si>
  <si>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</si>
  <si>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</si>
  <si>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</si>
  <si>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</si>
  <si>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</si>
  <si>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</si>
  <si>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</si>
  <si>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</si>
  <si>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</si>
  <si>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</si>
  <si>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</si>
  <si>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</si>
  <si>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</si>
  <si>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</si>
  <si>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</si>
  <si>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</si>
  <si>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</si>
  <si>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</si>
  <si>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</si>
  <si>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</si>
  <si>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</si>
  <si>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</si>
  <si>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</si>
  <si>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</si>
  <si>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</si>
  <si>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</si>
  <si>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</si>
  <si>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</si>
  <si>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</si>
  <si>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</si>
  <si>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</si>
  <si>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</si>
  <si>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</si>
  <si>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</si>
  <si>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</si>
  <si>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</si>
  <si>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</si>
  <si>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</si>
  <si>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</si>
  <si>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</si>
  <si>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</si>
  <si>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</si>
  <si>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</si>
  <si>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</si>
  <si>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</si>
  <si>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</si>
  <si>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</si>
  <si>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</si>
  <si>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</si>
  <si>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</si>
  <si>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</si>
  <si>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</si>
  <si>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</si>
  <si>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</si>
  <si>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</si>
  <si>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</si>
  <si>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</si>
  <si>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</si>
  <si>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</si>
  <si>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</si>
  <si>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</si>
  <si>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</si>
  <si>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</si>
  <si>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</si>
  <si>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</si>
  <si>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</si>
  <si>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</si>
  <si>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</si>
  <si>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</si>
  <si>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</si>
  <si>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</si>
  <si>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</si>
  <si>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</si>
  <si>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</si>
  <si>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</si>
  <si>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</si>
  <si>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</si>
  <si>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</si>
  <si>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</si>
  <si>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</si>
  <si>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</si>
  <si>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</si>
  <si>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</si>
  <si>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</si>
  <si>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</si>
  <si>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</si>
  <si>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</si>
  <si>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</si>
  <si>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</si>
  <si>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</si>
  <si>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</si>
  <si>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</si>
  <si>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</si>
  <si>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</si>
  <si>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</si>
  <si>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</si>
  <si>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</si>
  <si>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</si>
  <si>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</si>
  <si>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</si>
  <si>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</si>
  <si>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</si>
  <si>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</si>
  <si>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</si>
  <si>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</si>
  <si>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</si>
  <si>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</si>
  <si>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</si>
  <si>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</si>
  <si>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</si>
  <si>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</si>
  <si>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</si>
  <si>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</si>
  <si>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</si>
  <si>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</si>
  <si>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</si>
  <si>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</si>
  <si>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</si>
  <si>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</si>
  <si>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</si>
  <si>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</si>
  <si>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</si>
  <si>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</si>
  <si>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</si>
  <si>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</si>
  <si>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</si>
  <si>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</si>
  <si>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</si>
  <si>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</si>
  <si>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</si>
  <si>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</si>
  <si>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</si>
  <si>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</si>
  <si>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</si>
  <si>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</si>
  <si>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</si>
  <si>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</si>
  <si>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</si>
  <si>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</si>
  <si>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</si>
  <si>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</si>
  <si>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</si>
  <si>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</si>
  <si>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</si>
  <si>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</si>
  <si>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</si>
  <si>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</si>
  <si>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</si>
  <si>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</si>
  <si>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</si>
  <si>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</si>
  <si>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</si>
  <si>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</si>
  <si>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</si>
  <si>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</si>
  <si>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</si>
  <si>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</si>
  <si>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</si>
  <si>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</si>
  <si>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</si>
  <si>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</si>
  <si>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</si>
  <si>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</si>
  <si>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</si>
  <si>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</si>
  <si>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</si>
  <si>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</si>
  <si>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</si>
  <si>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</si>
  <si>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</si>
  <si>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</si>
  <si>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</si>
  <si>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</si>
  <si>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</si>
  <si>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</si>
  <si>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</si>
  <si>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</si>
  <si>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</si>
  <si>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</si>
  <si>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</si>
  <si>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</si>
  <si>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</si>
  <si>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</si>
  <si>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</si>
  <si>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</si>
  <si>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</si>
  <si>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</si>
  <si>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</si>
  <si>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</si>
  <si>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</si>
  <si>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</si>
  <si>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</si>
  <si>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</si>
  <si>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</si>
  <si>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</si>
  <si>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</si>
  <si>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</si>
  <si>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</si>
  <si>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</si>
  <si>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</si>
  <si>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</si>
  <si>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</si>
  <si>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</si>
  <si>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</si>
  <si>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</si>
  <si>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</si>
  <si>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</si>
  <si>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</si>
  <si>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</si>
  <si>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</si>
  <si>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</si>
  <si>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</si>
  <si>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</si>
  <si>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</si>
  <si>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</si>
  <si>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</si>
  <si>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</si>
  <si>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</si>
  <si>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</si>
  <si>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</si>
  <si>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</si>
  <si>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</si>
  <si>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</si>
  <si>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</si>
  <si>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</si>
  <si>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</si>
  <si>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</si>
  <si>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</si>
  <si>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</si>
  <si>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</si>
  <si>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</si>
  <si>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</si>
  <si>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</si>
  <si>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</si>
  <si>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</si>
  <si>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</si>
  <si>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</si>
  <si>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</si>
  <si>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</si>
  <si>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</si>
  <si>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</si>
  <si>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</si>
  <si>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</si>
  <si>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</si>
  <si>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</si>
  <si>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</si>
  <si>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</si>
  <si>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</si>
  <si>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</si>
  <si>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</si>
  <si>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</si>
  <si>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</si>
  <si>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</si>
  <si>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</si>
  <si>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</si>
  <si>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</si>
  <si>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</si>
  <si>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</si>
  <si>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</si>
  <si>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</si>
  <si>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</si>
  <si>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</si>
  <si>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</si>
  <si>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</si>
  <si>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</si>
  <si>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</si>
  <si>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</si>
  <si>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</si>
  <si>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</si>
  <si>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</si>
  <si>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</si>
  <si>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</si>
  <si>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</si>
  <si>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</si>
  <si>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</si>
  <si>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</si>
  <si>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</si>
  <si>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</si>
  <si>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</si>
  <si>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</si>
  <si>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</si>
  <si>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</si>
  <si>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</si>
  <si>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</si>
  <si>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</si>
  <si>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</si>
  <si>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</si>
  <si>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</si>
  <si>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</si>
  <si>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</si>
  <si>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</si>
  <si>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</si>
  <si>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</si>
  <si>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</si>
  <si>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</si>
  <si>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</si>
  <si>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</si>
  <si>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</si>
  <si>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</si>
  <si>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</si>
  <si>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</si>
  <si>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</si>
  <si>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</si>
  <si>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</si>
  <si>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</si>
  <si>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</si>
  <si>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</si>
  <si>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</si>
  <si>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</si>
  <si>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</si>
  <si>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</si>
  <si>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</si>
  <si>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</si>
  <si>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</si>
  <si>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</si>
  <si>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</si>
  <si>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</si>
  <si>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</si>
  <si>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</si>
  <si>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</si>
  <si>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</si>
  <si>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</si>
  <si>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</si>
  <si>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</si>
  <si>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</si>
  <si>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</si>
  <si>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</si>
  <si>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</si>
  <si>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</si>
  <si>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</si>
  <si>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</si>
  <si>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</si>
  <si>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</si>
  <si>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</si>
  <si>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</si>
  <si>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</si>
  <si>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</si>
  <si>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</si>
  <si>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</si>
  <si>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</si>
  <si>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</si>
  <si>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</si>
  <si>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</si>
  <si>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</si>
  <si>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</si>
  <si>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</si>
  <si>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</si>
  <si>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</si>
  <si>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</si>
  <si>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</si>
  <si>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</si>
  <si>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</si>
  <si>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</si>
  <si>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</si>
  <si>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</si>
  <si>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</si>
  <si>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</si>
  <si>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</si>
  <si>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</si>
  <si>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</si>
  <si>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</si>
  <si>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</si>
  <si>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</si>
  <si>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</si>
  <si>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</si>
  <si>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</si>
  <si>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</si>
  <si>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</si>
  <si>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</si>
  <si>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</si>
  <si>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</si>
  <si>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</si>
  <si>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</si>
  <si>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</si>
  <si>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</si>
  <si>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</si>
  <si>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</si>
  <si>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</si>
  <si>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</si>
  <si>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</si>
  <si>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</si>
  <si>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</si>
  <si>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</si>
  <si>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</si>
  <si>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</si>
  <si>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</si>
  <si>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</si>
  <si>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</si>
  <si>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</si>
  <si>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</si>
  <si>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</si>
  <si>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</si>
  <si>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</si>
  <si>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</si>
  <si>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</si>
  <si>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</si>
  <si>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</si>
  <si>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</si>
  <si>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</si>
  <si>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</si>
  <si>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</si>
  <si>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</si>
  <si>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</si>
  <si>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</si>
  <si>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</si>
  <si>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</si>
  <si>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</si>
  <si>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</si>
  <si>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</si>
  <si>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</si>
  <si>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</si>
  <si>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</si>
  <si>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</si>
  <si>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</si>
  <si>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</si>
  <si>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</si>
  <si>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</si>
  <si>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</si>
  <si>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</si>
  <si>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</si>
  <si>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</si>
  <si>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</si>
  <si>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</si>
  <si>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</si>
  <si>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</si>
  <si>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</si>
  <si>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</si>
  <si>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</si>
  <si>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</si>
  <si>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</si>
  <si>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</si>
  <si>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</si>
  <si>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</si>
  <si>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</si>
  <si>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</si>
  <si>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</si>
  <si>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</si>
  <si>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</si>
  <si>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</si>
  <si>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</si>
  <si>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</si>
  <si>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</si>
  <si>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</si>
  <si>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</si>
  <si>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</si>
  <si>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</si>
  <si>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</si>
  <si>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</si>
  <si>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</si>
  <si>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</si>
  <si>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</si>
  <si>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</si>
  <si>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</si>
  <si>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</si>
  <si>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</si>
  <si>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</si>
  <si>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</si>
  <si>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</si>
  <si>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</si>
  <si>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</si>
  <si>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</si>
  <si>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</si>
  <si>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</si>
  <si>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</si>
  <si>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</si>
  <si>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</si>
  <si>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</si>
  <si>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</si>
  <si>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</si>
  <si>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</si>
  <si>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</si>
  <si>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</si>
  <si>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</si>
  <si>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</si>
  <si>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</si>
  <si>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</si>
  <si>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</si>
  <si>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</si>
  <si>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</si>
  <si>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</si>
  <si>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</si>
  <si>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</si>
  <si>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</si>
  <si>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</si>
  <si>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</si>
  <si>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</si>
  <si>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</si>
  <si>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</si>
  <si>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</si>
  <si>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</si>
  <si>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</si>
  <si>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</si>
  <si>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</si>
  <si>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</si>
  <si>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</si>
  <si>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</si>
  <si>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</si>
  <si>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</si>
  <si>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</si>
  <si>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</si>
  <si>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</si>
  <si>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</si>
  <si>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</si>
  <si>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</si>
  <si>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</si>
  <si>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</si>
  <si>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</si>
  <si>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</si>
  <si>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</si>
  <si>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</si>
  <si>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</si>
  <si>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</si>
  <si>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</si>
  <si>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</si>
  <si>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</si>
  <si>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</si>
  <si>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</si>
  <si>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</si>
  <si>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</si>
  <si>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</si>
  <si>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</si>
  <si>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</si>
  <si>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</si>
  <si>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</si>
  <si>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</si>
  <si>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</si>
  <si>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</si>
  <si>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</si>
  <si>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</si>
  <si>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</si>
  <si>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</si>
  <si>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</si>
  <si>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</si>
  <si>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</si>
  <si>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</si>
  <si>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</si>
  <si>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</si>
  <si>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</si>
  <si>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</si>
  <si>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</si>
  <si>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</si>
  <si>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</si>
  <si>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</si>
  <si>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</si>
  <si>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</si>
  <si>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</si>
  <si>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</si>
  <si>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</si>
  <si>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</si>
  <si>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</si>
  <si>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</si>
  <si>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</si>
  <si>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</si>
  <si>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</si>
  <si>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</si>
  <si>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</si>
  <si>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</si>
  <si>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</si>
  <si>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</si>
  <si>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</si>
  <si>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</si>
  <si>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</si>
  <si>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</si>
  <si>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</si>
  <si>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</si>
  <si>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</si>
  <si>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</si>
  <si>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</si>
  <si>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</si>
  <si>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</si>
  <si>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</si>
  <si>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</si>
  <si>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</si>
  <si>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</si>
  <si>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</si>
  <si>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</si>
  <si>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</si>
  <si>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</si>
  <si>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</si>
  <si>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</si>
  <si>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</si>
  <si>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</si>
  <si>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</si>
  <si>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</si>
  <si>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</si>
  <si>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</si>
  <si>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</si>
  <si>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</si>
  <si>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</si>
  <si>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</si>
  <si>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</si>
  <si>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</si>
  <si>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</si>
  <si>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</si>
  <si>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</si>
  <si>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</si>
  <si>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</si>
  <si>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</si>
  <si>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</si>
  <si>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</si>
  <si>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</si>
  <si>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</si>
  <si>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</si>
  <si>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</si>
  <si>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</si>
  <si>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</si>
  <si>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</si>
  <si>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</si>
  <si>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</si>
  <si>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</si>
  <si>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</si>
  <si>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</si>
  <si>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</si>
  <si>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</si>
  <si>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</si>
  <si>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</si>
  <si>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</si>
  <si>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</si>
  <si>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</si>
  <si>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</si>
  <si>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</si>
  <si>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</si>
  <si>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</si>
  <si>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</si>
  <si>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</si>
  <si>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</si>
  <si>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</si>
  <si>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</si>
  <si>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</si>
  <si>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</si>
  <si>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</si>
  <si>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</si>
  <si>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</si>
  <si>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</si>
  <si>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</si>
  <si>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</si>
  <si>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</si>
  <si>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</si>
  <si>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</si>
  <si>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</si>
  <si>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</si>
  <si>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</si>
  <si>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</si>
  <si>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</si>
  <si>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</si>
  <si>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</si>
  <si>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</si>
  <si>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</si>
  <si>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</si>
  <si>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</si>
  <si>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</si>
  <si>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</si>
  <si>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</si>
  <si>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</si>
  <si>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</si>
  <si>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</si>
  <si>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</si>
  <si>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</si>
  <si>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</si>
  <si>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</si>
  <si>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</si>
  <si>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</si>
  <si>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</si>
  <si>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</si>
  <si>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</si>
  <si>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</si>
  <si>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</si>
  <si>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</si>
  <si>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</si>
  <si>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</si>
  <si>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</si>
  <si>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</si>
  <si>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</si>
  <si>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</si>
  <si>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</si>
  <si>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</si>
  <si>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</si>
  <si>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</si>
  <si>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</si>
  <si>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</si>
  <si>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</si>
  <si>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</si>
  <si>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</si>
  <si>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</si>
  <si>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</si>
  <si>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</si>
  <si>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</si>
  <si>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</si>
  <si>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</si>
  <si>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</si>
  <si>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</si>
  <si>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</si>
  <si>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</si>
  <si>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</si>
  <si>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</si>
  <si>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</si>
  <si>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</si>
  <si>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</si>
  <si>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</si>
  <si>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</si>
  <si>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</si>
  <si>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</si>
  <si>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</si>
  <si>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</si>
  <si>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</si>
  <si>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</si>
  <si>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</si>
  <si>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</si>
  <si>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</si>
  <si>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</si>
  <si>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</si>
  <si>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</si>
  <si>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</si>
  <si>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</si>
  <si>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</si>
  <si>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</si>
  <si>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</si>
  <si>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</si>
  <si>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</si>
  <si>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</si>
  <si>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</si>
  <si>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</si>
  <si>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</si>
  <si>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</si>
  <si>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</si>
  <si>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</si>
  <si>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</si>
  <si>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</si>
  <si>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</si>
  <si>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</si>
  <si>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</si>
  <si>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</si>
  <si>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</si>
  <si>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</si>
  <si>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</si>
  <si>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</si>
  <si>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</si>
  <si>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</si>
  <si>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</si>
  <si>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</si>
  <si>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</si>
  <si>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</si>
  <si>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</si>
  <si>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</si>
  <si>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</si>
  <si>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</si>
  <si>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</si>
  <si>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</si>
  <si>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</si>
  <si>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</si>
  <si>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</si>
  <si>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</si>
  <si>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</si>
  <si>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</si>
  <si>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</si>
  <si>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</si>
  <si>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</si>
  <si>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</si>
  <si>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</si>
  <si>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</si>
  <si>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</si>
  <si>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</si>
  <si>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</si>
  <si>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</si>
  <si>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</si>
  <si>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</si>
  <si>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</si>
  <si>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</si>
  <si>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</si>
  <si>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</si>
  <si>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</si>
  <si>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</si>
  <si>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</si>
  <si>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</si>
  <si>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</si>
  <si>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</si>
  <si>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</si>
  <si>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</si>
  <si>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</si>
  <si>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</si>
  <si>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</si>
  <si>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</si>
  <si>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</si>
  <si>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</si>
  <si>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</si>
  <si>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</si>
  <si>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</si>
  <si>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</si>
  <si>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</si>
  <si>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</si>
  <si>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</si>
  <si>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</si>
  <si>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</si>
  <si>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</si>
  <si>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</si>
  <si>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</si>
  <si>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</si>
  <si>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</si>
  <si>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</si>
  <si>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</si>
  <si>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</si>
  <si>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</si>
  <si>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</si>
  <si>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</si>
  <si>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</si>
  <si>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</si>
  <si>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</si>
  <si>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</si>
  <si>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</si>
  <si>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</si>
  <si>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</si>
  <si>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</si>
  <si>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</si>
  <si>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</si>
  <si>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</si>
  <si>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</si>
  <si>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</si>
  <si>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</si>
  <si>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</si>
  <si>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</si>
  <si>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</si>
  <si>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</si>
  <si>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</si>
  <si>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</si>
  <si>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</si>
  <si>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</si>
  <si>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</si>
  <si>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</si>
  <si>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</si>
  <si>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</si>
  <si>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</si>
  <si>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</si>
  <si>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</si>
  <si>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</si>
  <si>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</si>
  <si>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</si>
  <si>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</si>
  <si>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</si>
  <si>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</si>
  <si>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</si>
  <si>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</si>
  <si>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</si>
  <si>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</si>
  <si>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</si>
  <si>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</si>
  <si>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</si>
  <si>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</si>
  <si>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</si>
  <si>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</si>
  <si>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</si>
  <si>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</si>
  <si>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</si>
  <si>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</si>
  <si>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</si>
  <si>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</si>
  <si>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</si>
  <si>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</si>
  <si>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</si>
  <si>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</si>
  <si>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</si>
  <si>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</si>
  <si>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</si>
  <si>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</si>
  <si>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</si>
  <si>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</si>
  <si>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</si>
  <si>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</si>
  <si>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</si>
  <si>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</si>
  <si>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</si>
  <si>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</si>
  <si>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</si>
  <si>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</si>
  <si>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</si>
  <si>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</si>
  <si>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</si>
  <si>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</si>
  <si>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</si>
  <si>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</si>
  <si>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</si>
  <si>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</si>
  <si>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</si>
  <si>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</si>
  <si>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</si>
  <si>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</si>
  <si>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</si>
  <si>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</si>
  <si>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</si>
  <si>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</si>
  <si>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</si>
  <si>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</si>
  <si>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</si>
  <si>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</si>
  <si>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</si>
  <si>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</si>
  <si>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</si>
  <si>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</si>
  <si>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</si>
  <si>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</si>
  <si>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</si>
  <si>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</si>
  <si>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</si>
  <si>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</si>
  <si>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</si>
  <si>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</si>
  <si>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</si>
  <si>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</si>
  <si>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</si>
  <si>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</si>
  <si>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</si>
  <si>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</si>
  <si>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</si>
  <si>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</si>
  <si>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</si>
  <si>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</si>
  <si>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</si>
  <si>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</si>
  <si>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</si>
  <si>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</si>
  <si>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</si>
  <si>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</si>
  <si>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</si>
  <si>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</si>
  <si>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</si>
  <si>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</si>
  <si>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</si>
  <si>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</si>
  <si>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</si>
  <si>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</si>
  <si>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</si>
  <si>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</si>
  <si>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</si>
  <si>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</si>
  <si>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</si>
  <si>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</si>
  <si>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</si>
  <si>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</si>
  <si>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</si>
  <si>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</si>
  <si>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</si>
  <si>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</si>
  <si>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</si>
  <si>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</si>
  <si>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</si>
  <si>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</si>
  <si>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</si>
  <si>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</si>
  <si>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</si>
  <si>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</si>
  <si>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</si>
  <si>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</si>
  <si>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</si>
  <si>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</si>
  <si>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</si>
  <si>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</si>
  <si>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</si>
  <si>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</si>
  <si>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</si>
  <si>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</si>
  <si>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</si>
  <si>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</si>
  <si>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</si>
  <si>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</si>
  <si>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</si>
  <si>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</si>
  <si>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</si>
  <si>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</si>
  <si>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</si>
  <si>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</si>
  <si>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</si>
  <si>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</si>
  <si>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</si>
  <si>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</si>
  <si>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</si>
  <si>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</si>
  <si>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</si>
  <si>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</si>
  <si>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</si>
  <si>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</si>
  <si>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</si>
  <si>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</si>
  <si>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</si>
  <si>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</si>
  <si>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</si>
  <si>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</si>
  <si>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</si>
  <si>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</si>
  <si>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</si>
  <si>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</si>
  <si>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</si>
  <si>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</si>
  <si>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</si>
  <si>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</si>
  <si>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</si>
  <si>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</si>
  <si>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</si>
  <si>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</si>
  <si>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</si>
  <si>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</si>
  <si>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</si>
  <si>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</si>
  <si>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</si>
  <si>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</si>
  <si>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</si>
  <si>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</si>
  <si>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</si>
  <si>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</si>
  <si>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</si>
  <si>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</si>
  <si>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</si>
  <si>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</si>
  <si>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</si>
  <si>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</si>
  <si>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</si>
  <si>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</si>
  <si>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</si>
  <si>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</si>
  <si>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</si>
  <si>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</si>
  <si>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</si>
  <si>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</si>
  <si>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</si>
  <si>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</si>
  <si>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</si>
  <si>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</si>
  <si>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</si>
  <si>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</si>
  <si>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</si>
  <si>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</si>
  <si>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</si>
  <si>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</si>
  <si>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</si>
  <si>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</si>
  <si>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</si>
  <si>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</si>
  <si>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</si>
  <si>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</si>
  <si>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</si>
  <si>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</si>
  <si>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</si>
  <si>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</si>
  <si>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</si>
  <si>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</si>
  <si>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</si>
  <si>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</si>
  <si>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</si>
  <si>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</si>
  <si>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</si>
  <si>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</si>
  <si>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</si>
  <si>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</si>
  <si>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</si>
  <si>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</si>
  <si>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</si>
  <si>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</si>
  <si>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</si>
  <si>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</si>
  <si>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</si>
  <si>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</si>
  <si>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</si>
  <si>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</si>
  <si>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</si>
  <si>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</si>
  <si>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</si>
  <si>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</si>
  <si>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</si>
  <si>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</si>
  <si>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</si>
  <si>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</si>
  <si>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</si>
  <si>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</si>
  <si>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</si>
  <si>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</si>
  <si>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</si>
  <si>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</si>
  <si>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</si>
  <si>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</si>
  <si>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</si>
  <si>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</si>
  <si>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</si>
  <si>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</si>
  <si>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</si>
  <si>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</si>
  <si>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</si>
  <si>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</si>
  <si>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</si>
  <si>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</si>
  <si>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</si>
  <si>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</si>
  <si>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</si>
  <si>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</si>
  <si>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</si>
  <si>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</si>
  <si>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</si>
  <si>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</si>
  <si>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</si>
  <si>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</si>
  <si>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</si>
  <si>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</si>
  <si>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</si>
  <si>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</si>
  <si>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</si>
  <si>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</si>
  <si>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</si>
  <si>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</si>
  <si>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</si>
  <si>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</si>
  <si>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</si>
  <si>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</si>
  <si>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</si>
  <si>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</si>
  <si>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</si>
  <si>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</si>
  <si>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</si>
  <si>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</si>
  <si>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</si>
  <si>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</si>
  <si>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</si>
  <si>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</si>
  <si>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</si>
  <si>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</si>
  <si>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</si>
  <si>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</si>
  <si>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</si>
  <si>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</si>
  <si>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</si>
  <si>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</si>
  <si>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</si>
  <si>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</si>
  <si>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</si>
  <si>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</si>
  <si>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</si>
  <si>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</si>
  <si>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</si>
  <si>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</si>
  <si>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</si>
  <si>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</si>
  <si>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</si>
  <si>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</si>
  <si>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</si>
  <si>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</si>
  <si>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</si>
  <si>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</si>
  <si>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</si>
  <si>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</si>
  <si>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</si>
  <si>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</si>
  <si>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</si>
  <si>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</si>
  <si>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</si>
  <si>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</si>
  <si>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</si>
  <si>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</si>
  <si>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</si>
  <si>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</si>
  <si>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</si>
  <si>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</si>
  <si>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</si>
  <si>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</si>
  <si>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</si>
  <si>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</si>
  <si>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</si>
  <si>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</si>
  <si>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</si>
  <si>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</si>
  <si>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</si>
  <si>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</si>
  <si>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</si>
  <si>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</si>
  <si>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</si>
  <si>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</si>
  <si>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</si>
  <si>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</si>
  <si>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</si>
  <si>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</si>
  <si>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</si>
  <si>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</si>
  <si>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</si>
  <si>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</si>
  <si>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</si>
  <si>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</si>
  <si>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</si>
  <si>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</si>
  <si>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</si>
  <si>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</si>
  <si>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</si>
  <si>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</si>
  <si>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</si>
  <si>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</si>
  <si>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</si>
  <si>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</si>
  <si>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</si>
  <si>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</si>
  <si>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</si>
  <si>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</si>
  <si>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</si>
  <si>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</si>
  <si>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</si>
  <si>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</si>
  <si>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</si>
  <si>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</si>
  <si>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</si>
  <si>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</si>
  <si>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</si>
  <si>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</si>
  <si>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</si>
  <si>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</si>
  <si>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</si>
  <si>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</si>
  <si>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</si>
  <si>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</si>
  <si>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</si>
  <si>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</si>
  <si>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</si>
  <si>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</si>
  <si>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</si>
  <si>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</si>
  <si>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</si>
  <si>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</si>
  <si>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</si>
  <si>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</si>
  <si>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</si>
  <si>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</si>
  <si>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</si>
  <si>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</si>
  <si>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</si>
  <si>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</si>
  <si>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</si>
  <si>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</si>
  <si>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</si>
  <si>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</si>
  <si>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</si>
  <si>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</si>
  <si>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</si>
  <si>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</si>
  <si>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</si>
  <si>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</si>
  <si>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</si>
  <si>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</si>
  <si>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</si>
  <si>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</si>
  <si>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</si>
  <si>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</si>
  <si>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</si>
  <si>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</si>
  <si>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</si>
  <si>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</si>
  <si>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</si>
  <si>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</si>
  <si>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</si>
  <si>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</si>
  <si>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</si>
  <si>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</si>
  <si>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</si>
  <si>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</si>
  <si>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</si>
  <si>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</si>
  <si>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</si>
  <si>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</si>
  <si>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</si>
  <si>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</si>
  <si>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</si>
  <si>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</si>
  <si>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</si>
  <si>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</si>
  <si>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</si>
  <si>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</si>
  <si>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</si>
  <si>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</si>
  <si>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</si>
  <si>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</si>
  <si>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</si>
  <si>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</si>
  <si>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</si>
  <si>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</si>
  <si>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</si>
  <si>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</si>
  <si>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</si>
  <si>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</si>
  <si>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</si>
  <si>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</si>
  <si>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</si>
  <si>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</si>
  <si>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</si>
  <si>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</si>
  <si>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</si>
  <si>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</si>
  <si>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</si>
  <si>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</si>
  <si>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</si>
  <si>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</si>
  <si>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</si>
  <si>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</si>
  <si>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</si>
  <si>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</si>
  <si>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</si>
  <si>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</si>
  <si>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</si>
  <si>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</si>
  <si>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</si>
  <si>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</si>
  <si>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</si>
  <si>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</si>
  <si>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</si>
  <si>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</si>
  <si>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</si>
  <si>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</si>
  <si>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</si>
  <si>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</si>
  <si>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</si>
  <si>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</si>
  <si>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</si>
  <si>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</si>
  <si>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</si>
  <si>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</si>
  <si>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</si>
  <si>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</si>
  <si>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</si>
  <si>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</si>
  <si>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</si>
  <si>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</si>
  <si>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</si>
  <si>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</si>
  <si>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</si>
  <si>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</si>
  <si>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</si>
  <si>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</si>
  <si>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</si>
  <si>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</si>
  <si>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</si>
  <si>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</si>
  <si>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</si>
  <si>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</si>
  <si>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</si>
  <si>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</si>
  <si>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</si>
  <si>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</si>
  <si>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</si>
  <si>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</si>
  <si>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</si>
  <si>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</si>
  <si>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</si>
  <si>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</si>
  <si>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</si>
  <si>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</si>
  <si>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</si>
  <si>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</si>
  <si>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</si>
  <si>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</si>
  <si>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</si>
  <si>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</si>
  <si>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</si>
  <si>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</si>
  <si>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</si>
  <si>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</si>
  <si>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</si>
  <si>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</si>
  <si>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</si>
  <si>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</si>
  <si>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</si>
  <si>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</si>
  <si>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</si>
  <si>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</si>
  <si>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</si>
  <si>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</si>
  <si>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</si>
  <si>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</si>
  <si>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</si>
  <si>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</si>
  <si>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</si>
  <si>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</si>
  <si>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</si>
  <si>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</si>
  <si>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</si>
  <si>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</si>
  <si>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</si>
  <si>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</si>
  <si>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</si>
  <si>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</si>
  <si>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</si>
  <si>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</si>
  <si>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</si>
  <si>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</si>
  <si>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</si>
  <si>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</si>
  <si>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</si>
  <si>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</si>
  <si>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</si>
  <si>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</si>
  <si>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</si>
  <si>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</si>
  <si>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</si>
  <si>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</si>
  <si>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</si>
  <si>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</si>
  <si>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</si>
  <si>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</si>
  <si>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</si>
  <si>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</si>
  <si>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</si>
  <si>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</si>
  <si>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</si>
  <si>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</si>
  <si>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</si>
  <si>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</si>
  <si>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</si>
  <si>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</si>
  <si>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</si>
  <si>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</si>
  <si>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</si>
  <si>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</si>
  <si>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</si>
  <si>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</si>
  <si>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</si>
  <si>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</si>
  <si>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</si>
  <si>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</si>
  <si>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</si>
  <si>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</si>
  <si>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</si>
  <si>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</si>
  <si>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</si>
  <si>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</si>
  <si>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</si>
  <si>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</si>
  <si>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</si>
  <si>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</si>
  <si>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</si>
  <si>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</si>
  <si>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</si>
  <si>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</si>
  <si>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</si>
  <si>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</si>
  <si>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</si>
  <si>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</si>
  <si>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</si>
  <si>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</si>
  <si>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</si>
  <si>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</si>
  <si>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</si>
  <si>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</si>
  <si>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</si>
  <si>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</si>
  <si>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</si>
  <si>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</si>
  <si>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</si>
  <si>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</si>
  <si>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</si>
  <si>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</si>
  <si>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</si>
  <si>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</si>
  <si>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</si>
  <si>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</si>
  <si>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</si>
  <si>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</si>
  <si>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</si>
  <si>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</si>
  <si>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</si>
  <si>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</si>
  <si>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</si>
  <si>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</si>
  <si>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</si>
  <si>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</si>
  <si>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</si>
  <si>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</si>
  <si>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</si>
  <si>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</si>
  <si>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</si>
  <si>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</si>
  <si>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</si>
  <si>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</si>
  <si>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</si>
  <si>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</si>
  <si>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</si>
  <si>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</si>
  <si>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</si>
  <si>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</si>
  <si>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</si>
  <si>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</si>
  <si>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</si>
  <si>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</si>
  <si>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</si>
  <si>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</si>
  <si>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</si>
  <si>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</si>
  <si>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</si>
  <si>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</si>
  <si>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</si>
  <si>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</si>
  <si>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</si>
  <si>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</si>
  <si>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</si>
  <si>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</si>
  <si>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</si>
  <si>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</si>
  <si>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</si>
  <si>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</si>
  <si>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</si>
  <si>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</si>
  <si>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</si>
  <si>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</si>
  <si>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</si>
  <si>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</si>
  <si>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</si>
  <si>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</si>
  <si>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</si>
  <si>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</si>
  <si>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</si>
  <si>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</si>
  <si>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</si>
  <si>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</si>
  <si>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</si>
  <si>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</si>
  <si>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</si>
  <si>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</si>
  <si>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</si>
  <si>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</si>
  <si>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</si>
  <si>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</si>
  <si>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</si>
  <si>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</si>
  <si>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</si>
  <si>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</si>
  <si>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</si>
  <si>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</si>
  <si>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</si>
  <si>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</si>
  <si>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</si>
  <si>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</si>
  <si>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</si>
  <si>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</si>
  <si>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</si>
  <si>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</si>
  <si>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</si>
  <si>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</si>
  <si>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</si>
  <si>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</si>
  <si>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</si>
  <si>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</si>
  <si>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</si>
  <si>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</si>
  <si>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</si>
  <si>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</si>
  <si>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</si>
  <si>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</si>
  <si>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</si>
  <si>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</si>
  <si>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</si>
  <si>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</si>
  <si>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</si>
  <si>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</si>
  <si>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</si>
  <si>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</si>
  <si>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</si>
  <si>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</si>
  <si>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</si>
  <si>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</si>
  <si>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</si>
  <si>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</si>
  <si>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</si>
  <si>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</si>
  <si>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</si>
  <si>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</si>
  <si>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</si>
  <si>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</si>
  <si>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</si>
  <si>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</si>
  <si>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</si>
  <si>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</si>
  <si>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</si>
  <si>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</si>
  <si>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</si>
  <si>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</si>
  <si>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</si>
  <si>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</si>
  <si>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</si>
  <si>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</si>
  <si>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</si>
  <si>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</si>
  <si>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</si>
  <si>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</si>
  <si>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</si>
  <si>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</si>
  <si>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</si>
  <si>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</si>
  <si>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</si>
  <si>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</si>
  <si>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</si>
  <si>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</si>
  <si>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</si>
  <si>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</si>
  <si>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</si>
  <si>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</si>
  <si>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</si>
  <si>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</si>
  <si>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</si>
  <si>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</si>
  <si>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</si>
  <si>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</si>
  <si>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</si>
  <si>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</si>
  <si>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</si>
  <si>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</si>
  <si>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</si>
  <si>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</si>
  <si>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</si>
  <si>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</si>
  <si>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</si>
  <si>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</si>
  <si>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</si>
  <si>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</si>
  <si>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</si>
  <si>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</si>
  <si>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</si>
  <si>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</si>
  <si>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</si>
  <si>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</si>
  <si>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</si>
  <si>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</si>
  <si>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</si>
  <si>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</si>
  <si>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</si>
  <si>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</si>
  <si>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</si>
  <si>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</si>
  <si>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</si>
  <si>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</si>
  <si>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</si>
  <si>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</si>
  <si>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</si>
  <si>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</si>
  <si>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</si>
  <si>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</si>
  <si>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</si>
  <si>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</si>
  <si>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</si>
  <si>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</si>
  <si>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</si>
  <si>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</si>
  <si>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</si>
  <si>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</si>
  <si>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</si>
  <si>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</si>
  <si>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</si>
  <si>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</si>
  <si>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</si>
  <si>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</si>
  <si>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</si>
  <si>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</si>
  <si>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</si>
  <si>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</si>
  <si>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</si>
  <si>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</si>
  <si>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</si>
  <si>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</si>
  <si>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</si>
  <si>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</si>
  <si>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</si>
  <si>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</si>
  <si>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</si>
  <si>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</si>
  <si>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</si>
  <si>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</si>
  <si>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</si>
  <si>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</si>
  <si>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</si>
  <si>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</si>
  <si>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</si>
  <si>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</si>
  <si>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</si>
  <si>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</si>
  <si>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</si>
  <si>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</si>
  <si>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</si>
  <si>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</si>
  <si>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</si>
  <si>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</si>
  <si>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</si>
  <si>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</si>
  <si>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</si>
  <si>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</si>
  <si>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</si>
  <si>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</si>
  <si>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</si>
  <si>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</si>
  <si>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</si>
  <si>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</si>
  <si>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</si>
  <si>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</si>
  <si>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</si>
  <si>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</si>
  <si>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</si>
  <si>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</si>
  <si>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</si>
  <si>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</si>
  <si>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</si>
  <si>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</si>
  <si>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</si>
  <si>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</si>
  <si>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</si>
  <si>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</si>
  <si>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</si>
  <si>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</si>
  <si>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</si>
  <si>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</si>
  <si>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</si>
  <si>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</si>
  <si>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</si>
  <si>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</si>
  <si>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</si>
  <si>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</si>
  <si>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</si>
  <si>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</si>
  <si>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</si>
  <si>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</si>
  <si>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</si>
  <si>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</si>
  <si>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</si>
  <si>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</si>
  <si>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</si>
  <si>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</si>
  <si>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</si>
  <si>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</si>
  <si>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</si>
  <si>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</si>
  <si>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</si>
  <si>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</si>
  <si>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</si>
  <si>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</si>
  <si>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</si>
  <si>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</si>
  <si>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</si>
  <si>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</si>
  <si>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</si>
  <si>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</si>
  <si>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</si>
  <si>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</si>
  <si>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</si>
  <si>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</si>
  <si>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</si>
  <si>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</si>
  <si>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</si>
  <si>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</si>
  <si>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</si>
  <si>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</si>
  <si>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</si>
  <si>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</si>
  <si>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</si>
  <si>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</si>
  <si>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</si>
  <si>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</si>
  <si>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</si>
  <si>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</si>
  <si>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</si>
  <si>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</si>
  <si>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</si>
  <si>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</si>
  <si>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</si>
  <si>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</si>
  <si>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</si>
  <si>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</si>
  <si>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</si>
  <si>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</si>
  <si>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</si>
  <si>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</si>
  <si>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</si>
  <si>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</si>
  <si>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</si>
  <si>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</si>
  <si>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</si>
  <si>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</si>
  <si>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</si>
  <si>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</si>
  <si>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</si>
  <si>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</si>
  <si>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</si>
  <si>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</si>
  <si>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</si>
  <si>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</si>
  <si>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</si>
  <si>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</si>
  <si>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</si>
  <si>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</si>
  <si>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</si>
  <si>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</si>
  <si>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</si>
  <si>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</si>
  <si>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</si>
  <si>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</si>
  <si>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</si>
  <si>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</si>
  <si>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</si>
  <si>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</si>
  <si>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</si>
  <si>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</si>
  <si>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</si>
  <si>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</si>
  <si>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</si>
  <si>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</si>
  <si>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</si>
  <si>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</si>
  <si>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</si>
  <si>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</si>
  <si>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</si>
  <si>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</si>
  <si>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</si>
  <si>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</si>
  <si>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</si>
  <si>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</si>
  <si>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</si>
  <si>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</si>
  <si>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</si>
  <si>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</si>
  <si>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</si>
  <si>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</si>
  <si>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</si>
  <si>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</si>
  <si>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</si>
  <si>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</si>
  <si>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</si>
  <si>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</si>
  <si>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</si>
  <si>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</si>
  <si>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</si>
  <si>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</si>
  <si>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</si>
  <si>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</si>
  <si>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</si>
  <si>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</si>
  <si>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</si>
  <si>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</si>
  <si>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</si>
  <si>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</si>
  <si>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</si>
  <si>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</si>
  <si>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</si>
  <si>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</si>
  <si>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</si>
  <si>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</si>
  <si>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</si>
  <si>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</si>
  <si>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</si>
  <si>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</si>
  <si>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</si>
  <si>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</si>
  <si>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</si>
  <si>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</si>
  <si>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</si>
  <si>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</si>
  <si>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</si>
  <si>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</si>
  <si>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</si>
  <si>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</si>
  <si>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</si>
  <si>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</si>
  <si>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</si>
  <si>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</si>
  <si>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</si>
  <si>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</si>
  <si>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</si>
  <si>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</si>
  <si>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</si>
  <si>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</si>
  <si>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</si>
  <si>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</si>
  <si>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</si>
  <si>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</si>
  <si>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</si>
  <si>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</si>
  <si>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</si>
  <si>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</si>
  <si>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</si>
  <si>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</si>
  <si>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</si>
  <si>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</si>
  <si>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</si>
  <si>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</si>
  <si>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</si>
  <si>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</si>
  <si>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</si>
  <si>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</si>
  <si>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</si>
  <si>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</si>
  <si>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</si>
  <si>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</si>
  <si>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</si>
  <si>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</si>
  <si>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</si>
  <si>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</si>
  <si>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</si>
  <si>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</si>
  <si>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</si>
  <si>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</si>
  <si>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</si>
  <si>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</si>
  <si>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</si>
  <si>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</si>
  <si>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</si>
  <si>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</si>
  <si>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</si>
  <si>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</si>
  <si>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</si>
  <si>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</si>
  <si>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</si>
  <si>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</si>
  <si>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</si>
  <si>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</si>
  <si>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</si>
  <si>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</si>
  <si>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</si>
  <si>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</si>
  <si>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</si>
  <si>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</si>
  <si>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</si>
  <si>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</si>
  <si>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</si>
  <si>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</si>
  <si>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</si>
  <si>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</si>
  <si>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</si>
  <si>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</si>
  <si>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</si>
  <si>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</si>
  <si>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</si>
  <si>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</si>
  <si>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</si>
  <si>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</si>
  <si>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</si>
  <si>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</si>
  <si>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</si>
  <si>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</si>
  <si>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</si>
  <si>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</si>
  <si>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</si>
  <si>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</si>
  <si>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</si>
  <si>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</si>
  <si>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</si>
  <si>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</si>
  <si>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</si>
  <si>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</si>
  <si>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</si>
  <si>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</si>
  <si>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</si>
  <si>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</si>
  <si>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</si>
  <si>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</si>
  <si>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</si>
  <si>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</si>
  <si>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</si>
  <si>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</si>
  <si>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</si>
  <si>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</si>
  <si>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</si>
  <si>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</si>
  <si>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</si>
  <si>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</si>
  <si>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</si>
  <si>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</si>
  <si>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</si>
  <si>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</si>
  <si>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</si>
  <si>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</si>
  <si>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</si>
  <si>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</si>
  <si>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</si>
  <si>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</si>
  <si>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</si>
  <si>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</si>
  <si>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</si>
  <si>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</si>
  <si>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</si>
  <si>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</si>
  <si>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</si>
  <si>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</si>
  <si>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</si>
  <si>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</si>
  <si>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</si>
  <si>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</si>
  <si>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</si>
  <si>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</si>
  <si>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</si>
  <si>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</si>
  <si>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</si>
  <si>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</si>
  <si>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</si>
  <si>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</si>
  <si>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</si>
  <si>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</si>
  <si>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</si>
  <si>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</si>
  <si>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</si>
  <si>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</si>
  <si>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</si>
  <si>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</si>
  <si>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</si>
  <si>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</si>
  <si>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</si>
  <si>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</si>
  <si>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</si>
  <si>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</si>
  <si>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</si>
  <si>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</si>
  <si>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</si>
  <si>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</si>
  <si>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</si>
  <si>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</si>
  <si>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</si>
  <si>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</si>
  <si>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</si>
  <si>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</si>
  <si>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</si>
  <si>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</si>
  <si>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</si>
  <si>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</si>
  <si>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</si>
  <si>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</si>
  <si>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</si>
  <si>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</si>
  <si>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</si>
  <si>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</si>
  <si>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</si>
  <si>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</si>
  <si>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</si>
  <si>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</si>
  <si>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</si>
  <si>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</si>
  <si>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</si>
  <si>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</si>
  <si>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</si>
  <si>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</si>
  <si>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</si>
  <si>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</si>
  <si>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</si>
  <si>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</si>
  <si>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</si>
  <si>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</si>
  <si>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</si>
  <si>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</si>
  <si>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</si>
  <si>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</si>
  <si>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</si>
  <si>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</si>
  <si>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</si>
  <si>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</si>
  <si>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</si>
  <si>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</si>
  <si>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</si>
  <si>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</si>
  <si>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</si>
  <si>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</si>
  <si>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</si>
  <si>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</si>
  <si>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</si>
  <si>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</si>
  <si>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</si>
  <si>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</si>
  <si>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</si>
  <si>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</si>
  <si>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</si>
  <si>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</si>
  <si>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</si>
  <si>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</si>
  <si>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</si>
  <si>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</si>
  <si>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</si>
  <si>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</si>
  <si>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</si>
  <si>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</si>
  <si>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</si>
  <si>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</si>
  <si>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</si>
  <si>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</si>
  <si>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</si>
  <si>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</si>
  <si>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</si>
  <si>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</si>
  <si>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</si>
  <si>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</si>
  <si>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</si>
  <si>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</si>
  <si>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</si>
  <si>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</si>
  <si>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</si>
  <si>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</si>
  <si>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</si>
  <si>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</si>
  <si>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</si>
  <si>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</si>
  <si>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</si>
  <si>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</si>
  <si>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</si>
  <si>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</si>
  <si>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</si>
  <si>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</si>
  <si>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</si>
  <si>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</si>
  <si>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</si>
  <si>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</si>
  <si>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</si>
  <si>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</si>
  <si>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</si>
  <si>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</si>
  <si>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</si>
  <si>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</si>
  <si>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</si>
  <si>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</si>
  <si>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</si>
  <si>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</si>
  <si>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</si>
  <si>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</si>
  <si>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</si>
  <si>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</si>
  <si>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</si>
  <si>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</si>
  <si>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</si>
  <si>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</si>
  <si>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</si>
  <si>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</si>
  <si>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</si>
  <si>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</si>
  <si>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</si>
  <si>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</si>
  <si>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</si>
  <si>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</si>
  <si>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</si>
  <si>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</si>
  <si>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</si>
  <si>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</si>
  <si>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</si>
  <si>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</si>
  <si>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</si>
  <si>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</si>
  <si>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</si>
  <si>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</si>
  <si>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</si>
  <si>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</si>
  <si>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</si>
  <si>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</si>
  <si>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</si>
  <si>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</si>
  <si>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</si>
  <si>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</si>
  <si>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</si>
  <si>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</si>
  <si>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</si>
  <si>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</si>
  <si>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</si>
  <si>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</si>
  <si>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</si>
  <si>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</si>
  <si>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</si>
  <si>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</si>
  <si>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</si>
  <si>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</si>
  <si>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</si>
  <si>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</si>
  <si>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</si>
  <si>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</si>
  <si>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</si>
  <si>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</si>
  <si>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</si>
  <si>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</si>
  <si>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</si>
  <si>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</si>
  <si>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</si>
  <si>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</si>
  <si>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</si>
  <si>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</si>
  <si>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</si>
  <si>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</si>
  <si>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</si>
  <si>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</si>
  <si>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</si>
  <si>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</si>
  <si>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</si>
  <si>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</si>
  <si>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</si>
  <si>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</si>
  <si>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</si>
  <si>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</si>
  <si>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</si>
  <si>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</si>
  <si>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</si>
  <si>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</si>
  <si>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</si>
  <si>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</si>
  <si>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</si>
  <si>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</si>
  <si>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</si>
  <si>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</si>
  <si>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</si>
  <si>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</si>
  <si>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</si>
  <si>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</si>
  <si>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</si>
  <si>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</si>
  <si>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</si>
  <si>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</si>
  <si>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</si>
  <si>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</si>
  <si>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</si>
  <si>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</si>
  <si>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</si>
  <si>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</si>
  <si>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</si>
  <si>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</si>
  <si>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</si>
  <si>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</si>
  <si>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</si>
  <si>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</si>
  <si>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</si>
  <si>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</si>
  <si>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</si>
  <si>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</si>
  <si>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</si>
  <si>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</si>
  <si>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</si>
  <si>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</si>
  <si>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</si>
  <si>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</si>
  <si>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</si>
  <si>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</si>
  <si>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</si>
  <si>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</si>
  <si>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</si>
  <si>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</si>
  <si>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</si>
  <si>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</si>
  <si>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</si>
  <si>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</si>
  <si>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</si>
  <si>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</si>
  <si>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</si>
  <si>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</si>
  <si>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</si>
  <si>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</si>
  <si>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</si>
  <si>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</si>
  <si>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</si>
  <si>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</si>
  <si>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</si>
  <si>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</si>
  <si>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</si>
  <si>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</si>
  <si>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</si>
  <si>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</si>
  <si>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</si>
  <si>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</si>
  <si>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</si>
  <si>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</si>
  <si>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</si>
  <si>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</si>
  <si>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</si>
  <si>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</si>
  <si>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</si>
  <si>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</si>
  <si>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</si>
  <si>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</si>
  <si>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</si>
  <si>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</si>
  <si>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</si>
  <si>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</si>
  <si>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</si>
  <si>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</si>
  <si>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</si>
  <si>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</si>
  <si>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</si>
  <si>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</si>
  <si>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</si>
  <si>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</si>
  <si>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</si>
  <si>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</si>
  <si>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</si>
  <si>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</si>
  <si>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</si>
  <si>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</si>
  <si>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</si>
  <si>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</si>
  <si>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</si>
  <si>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</si>
  <si>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</si>
  <si>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</si>
  <si>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</si>
  <si>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</si>
  <si>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</si>
  <si>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</si>
  <si>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</si>
  <si>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</si>
  <si>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</si>
  <si>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</si>
  <si>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</si>
  <si>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</si>
  <si>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</si>
  <si>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</si>
  <si>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</si>
  <si>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</si>
  <si>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</si>
  <si>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</si>
  <si>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</si>
  <si>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</si>
  <si>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</si>
  <si>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</si>
  <si>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</si>
  <si>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</si>
  <si>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</si>
  <si>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</si>
  <si>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</si>
  <si>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</si>
  <si>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</si>
  <si>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</si>
  <si>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</si>
  <si>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</si>
  <si>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</si>
  <si>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</si>
  <si>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</si>
  <si>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</si>
  <si>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</si>
  <si>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</si>
  <si>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</si>
  <si>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</si>
  <si>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</si>
  <si>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</si>
  <si>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</si>
  <si>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</si>
  <si>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</si>
  <si>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</si>
  <si>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</si>
  <si>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</si>
  <si>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</si>
  <si>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</si>
  <si>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</si>
  <si>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</si>
  <si>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</si>
  <si>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</si>
  <si>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</si>
  <si>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</si>
  <si>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</si>
  <si>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</si>
  <si>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</si>
  <si>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</si>
  <si>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</si>
  <si>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</si>
  <si>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</si>
  <si>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</si>
  <si>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</si>
  <si>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</si>
  <si>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</si>
  <si>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</si>
  <si>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</si>
  <si>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</si>
  <si>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</si>
  <si>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</si>
  <si>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</si>
  <si>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</si>
  <si>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</si>
  <si>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</si>
  <si>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</si>
  <si>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</si>
  <si>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</si>
  <si>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</si>
  <si>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</si>
  <si>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</si>
  <si>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</si>
  <si>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</si>
  <si>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</si>
  <si>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</si>
  <si>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</si>
  <si>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</si>
  <si>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</si>
  <si>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</si>
  <si>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</si>
  <si>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</si>
  <si>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</si>
  <si>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</si>
  <si>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</si>
  <si>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</si>
  <si>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</si>
  <si>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</si>
  <si>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</si>
  <si>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</si>
  <si>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</si>
  <si>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</si>
  <si>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</si>
  <si>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</si>
  <si>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</si>
  <si>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</si>
  <si>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</si>
  <si>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</si>
  <si>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</si>
  <si>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</si>
  <si>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</si>
  <si>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</si>
  <si>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</si>
  <si>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</si>
  <si>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</si>
  <si>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</si>
  <si>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</si>
  <si>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</si>
  <si>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</si>
  <si>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</si>
  <si>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</si>
  <si>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</si>
  <si>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</si>
  <si>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</si>
  <si>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</si>
  <si>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</si>
  <si>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</si>
  <si>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</si>
  <si>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</si>
  <si>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</si>
  <si>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</si>
  <si>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</si>
  <si>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</si>
  <si>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</si>
  <si>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</si>
  <si>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</si>
  <si>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</si>
  <si>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</si>
  <si>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</si>
  <si>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</si>
  <si>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</si>
  <si>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</si>
  <si>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</si>
  <si>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</si>
  <si>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</si>
  <si>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</si>
  <si>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</si>
  <si>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</si>
  <si>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</si>
  <si>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</si>
  <si>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</si>
  <si>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</si>
  <si>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</si>
  <si>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</si>
  <si>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</si>
  <si>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</si>
  <si>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</si>
  <si>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</si>
  <si>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</si>
  <si>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</si>
  <si>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</si>
  <si>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</si>
  <si>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</si>
  <si>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</si>
  <si>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</si>
  <si>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</si>
  <si>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</si>
  <si>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</si>
  <si>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</si>
  <si>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</si>
  <si>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</si>
  <si>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</si>
  <si>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</si>
  <si>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</si>
  <si>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</si>
  <si>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</si>
  <si>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</si>
  <si>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</si>
  <si>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</si>
  <si>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</si>
  <si>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</si>
  <si>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</si>
  <si>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</si>
  <si>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</si>
  <si>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</si>
  <si>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</si>
  <si>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</si>
  <si>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</si>
  <si>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</si>
  <si>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</si>
  <si>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</si>
  <si>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</si>
  <si>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</si>
  <si>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</si>
  <si>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</si>
  <si>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</si>
  <si>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</si>
  <si>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</si>
  <si>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</si>
  <si>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</si>
  <si>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</si>
  <si>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</si>
  <si>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</si>
  <si>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</si>
  <si>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</si>
  <si>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</si>
  <si>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</si>
  <si>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</si>
  <si>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</si>
  <si>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</si>
  <si>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</si>
  <si>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</si>
  <si>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</si>
  <si>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</si>
  <si>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</si>
  <si>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</si>
  <si>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</si>
  <si>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</si>
  <si>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</si>
  <si>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</si>
  <si>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</si>
  <si>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</si>
  <si>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</si>
  <si>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</si>
  <si>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</si>
  <si>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</si>
  <si>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</si>
  <si>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</si>
  <si>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</si>
  <si>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</si>
  <si>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</si>
  <si>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</si>
  <si>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</si>
  <si>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</si>
  <si>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</si>
  <si>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</si>
  <si>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</si>
  <si>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</si>
  <si>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</si>
  <si>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</si>
  <si>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</si>
  <si>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</si>
  <si>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</si>
  <si>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</si>
  <si>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</si>
  <si>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</si>
  <si>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</si>
  <si>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</si>
  <si>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</si>
  <si>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</si>
  <si>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</si>
  <si>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</si>
  <si>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</si>
  <si>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</si>
  <si>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</si>
  <si>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</si>
  <si>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</si>
  <si>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</si>
  <si>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</si>
  <si>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</si>
  <si>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</si>
  <si>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</si>
  <si>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</si>
  <si>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</si>
  <si>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</si>
  <si>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</si>
  <si>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</si>
  <si>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</si>
  <si>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</si>
  <si>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</si>
  <si>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</si>
  <si>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</si>
  <si>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</si>
  <si>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</si>
  <si>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</si>
  <si>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</si>
  <si>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</si>
  <si>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</si>
  <si>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</si>
  <si>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</si>
  <si>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</si>
  <si>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</si>
  <si>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</si>
  <si>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</si>
  <si>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</si>
  <si>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</si>
  <si>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</si>
  <si>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</si>
  <si>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</si>
  <si>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</si>
  <si>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</si>
  <si>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</si>
  <si>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</si>
  <si>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</si>
  <si>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</si>
  <si>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</si>
  <si>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</si>
  <si>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</si>
  <si>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</si>
  <si>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</si>
  <si>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</si>
  <si>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</si>
  <si>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</si>
  <si>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</si>
  <si>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</si>
  <si>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</si>
  <si>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</si>
  <si>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</si>
  <si>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</si>
  <si>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</si>
  <si>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</si>
  <si>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</si>
  <si>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</si>
  <si>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</si>
  <si>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</si>
  <si>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</si>
  <si>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</si>
  <si>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</si>
  <si>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</si>
  <si>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</si>
  <si>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</si>
  <si>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</si>
  <si>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</si>
  <si>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</si>
  <si>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</si>
  <si>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</si>
  <si>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</si>
  <si>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</si>
  <si>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</si>
  <si>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</si>
  <si>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</si>
  <si>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</si>
  <si>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</si>
  <si>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</si>
  <si>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</si>
  <si>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</si>
  <si>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</si>
  <si>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</si>
  <si>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</si>
  <si>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</si>
  <si>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</si>
  <si>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</si>
  <si>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</si>
  <si>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</si>
  <si>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</si>
  <si>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</si>
  <si>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</si>
  <si>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</si>
  <si>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</si>
  <si>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</si>
  <si>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</si>
  <si>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</si>
  <si>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</si>
  <si>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</si>
  <si>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</si>
  <si>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</si>
  <si>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</si>
  <si>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</si>
  <si>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</si>
  <si>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</si>
  <si>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</si>
  <si>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</si>
  <si>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</si>
  <si>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</si>
  <si>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</si>
  <si>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</si>
  <si>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</si>
  <si>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</si>
  <si>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</si>
  <si>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</si>
  <si>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</si>
  <si>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</si>
  <si>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</si>
  <si>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</si>
  <si>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</si>
  <si>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</si>
  <si>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</si>
  <si>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</si>
  <si>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</si>
  <si>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</si>
  <si>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</si>
  <si>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</si>
  <si>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</si>
  <si>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</si>
  <si>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</si>
  <si>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</si>
  <si>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</si>
  <si>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</si>
  <si>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</si>
  <si>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</si>
  <si>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</si>
  <si>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</si>
  <si>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</si>
  <si>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</si>
  <si>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</si>
  <si>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</si>
  <si>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</si>
  <si>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</si>
  <si>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</si>
  <si>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</si>
  <si>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</si>
  <si>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</si>
  <si>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</si>
  <si>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</si>
  <si>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</si>
  <si>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</si>
  <si>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</si>
  <si>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</si>
  <si>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</si>
  <si>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</si>
  <si>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</si>
  <si>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</si>
  <si>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</si>
  <si>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</si>
  <si>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</si>
  <si>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</si>
  <si>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</si>
  <si>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</si>
  <si>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</si>
  <si>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</si>
  <si>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</si>
  <si>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</si>
  <si>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</si>
  <si>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</si>
  <si>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</si>
  <si>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</si>
  <si>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</si>
  <si>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</si>
  <si>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</si>
  <si>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</si>
  <si>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</si>
  <si>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</si>
  <si>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</si>
  <si>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</si>
  <si>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</si>
  <si>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</si>
  <si>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</si>
  <si>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</si>
  <si>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</si>
  <si>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</si>
  <si>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</si>
  <si>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</si>
  <si>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</si>
  <si>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</si>
  <si>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</si>
  <si>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</si>
  <si>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</si>
  <si>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</si>
  <si>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</si>
  <si>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</si>
  <si>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</si>
  <si>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</si>
  <si>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</si>
  <si>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</si>
  <si>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</si>
  <si>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</si>
  <si>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</si>
  <si>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</si>
  <si>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</si>
  <si>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</si>
  <si>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</si>
  <si>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</si>
  <si>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</si>
  <si>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</si>
  <si>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</si>
  <si>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</si>
  <si>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</si>
  <si>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</si>
  <si>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</si>
  <si>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</si>
  <si>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</si>
  <si>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</si>
  <si>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</si>
  <si>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</si>
  <si>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</si>
  <si>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</si>
  <si>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</si>
  <si>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</si>
  <si>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</si>
  <si>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</si>
  <si>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</si>
  <si>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</si>
  <si>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</si>
  <si>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</si>
  <si>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</si>
  <si>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</si>
  <si>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</si>
  <si>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</si>
  <si>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</si>
  <si>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</si>
  <si>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</si>
  <si>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</si>
  <si>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</si>
  <si>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</si>
  <si>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</si>
  <si>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</si>
  <si>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</si>
  <si>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</si>
  <si>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</si>
  <si>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</si>
  <si>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</si>
  <si>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</si>
  <si>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</si>
  <si>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</si>
  <si>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</si>
  <si>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</si>
  <si>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</si>
  <si>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</si>
  <si>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</si>
  <si>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</si>
  <si>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</si>
  <si>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</si>
  <si>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</si>
  <si>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</si>
  <si>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</si>
  <si>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</si>
  <si>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</si>
  <si>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</si>
  <si>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</si>
  <si>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</si>
  <si>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</si>
  <si>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</si>
  <si>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</si>
  <si>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</si>
  <si>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</si>
  <si>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</si>
  <si>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</si>
  <si>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</si>
  <si>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</si>
  <si>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</si>
  <si>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</si>
  <si>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</si>
  <si>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</si>
  <si>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</si>
  <si>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</si>
  <si>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</si>
  <si>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</si>
  <si>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</si>
  <si>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</si>
  <si>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</si>
  <si>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</si>
  <si>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</si>
  <si>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</si>
  <si>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</si>
  <si>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</si>
  <si>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</si>
  <si>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</si>
  <si>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</si>
  <si>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</si>
  <si>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</si>
  <si>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</si>
  <si>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</si>
  <si>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</si>
  <si>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</si>
  <si>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</si>
  <si>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</si>
  <si>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</si>
  <si>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</si>
  <si>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</si>
  <si>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</si>
  <si>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</si>
  <si>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</si>
  <si>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</si>
  <si>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</si>
  <si>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</si>
  <si>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</si>
  <si>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</si>
  <si>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</si>
  <si>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</si>
  <si>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</si>
  <si>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</si>
  <si>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</si>
  <si>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</si>
  <si>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</si>
  <si>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</si>
  <si>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</si>
  <si>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</si>
  <si>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</si>
  <si>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</si>
  <si>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</si>
  <si>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</si>
  <si>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</si>
  <si>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</si>
  <si>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</si>
  <si>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</si>
  <si>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</si>
  <si>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</si>
  <si>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</si>
  <si>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</si>
  <si>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</si>
  <si>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</si>
  <si>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</si>
  <si>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</si>
  <si>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</si>
  <si>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</si>
  <si>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</si>
  <si>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</si>
  <si>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</si>
  <si>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</si>
  <si>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</si>
  <si>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</si>
  <si>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</si>
  <si>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</si>
  <si>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</si>
  <si>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</si>
  <si>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</si>
  <si>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</si>
  <si>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</si>
  <si>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</si>
  <si>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</si>
  <si>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</si>
  <si>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</si>
  <si>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</si>
  <si>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</si>
  <si>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</si>
  <si>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</si>
  <si>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</si>
  <si>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</si>
  <si>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</si>
  <si>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</si>
  <si>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</si>
  <si>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</si>
  <si>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</si>
  <si>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</si>
  <si>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</si>
  <si>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</si>
  <si>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</si>
  <si>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</si>
  <si>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</si>
  <si>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</si>
  <si>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</si>
  <si>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</si>
  <si>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</si>
  <si>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</si>
  <si>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</si>
  <si>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</si>
  <si>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</si>
  <si>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</si>
  <si>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</si>
  <si>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</si>
  <si>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</si>
  <si>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</si>
  <si>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</si>
  <si>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</si>
  <si>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</si>
  <si>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</si>
  <si>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</si>
  <si>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</si>
  <si>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</si>
  <si>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</si>
  <si>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</si>
  <si>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</si>
  <si>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</si>
  <si>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</si>
  <si>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</si>
  <si>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</si>
  <si>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</si>
  <si>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</si>
  <si>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</si>
  <si>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</si>
  <si>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</si>
  <si>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</si>
  <si>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</si>
  <si>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</si>
  <si>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</si>
  <si>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</si>
  <si>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</si>
  <si>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</si>
  <si>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</si>
  <si>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</si>
  <si>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</si>
  <si>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</si>
  <si>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</si>
  <si>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</si>
  <si>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</si>
  <si>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</si>
  <si>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</si>
  <si>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</si>
  <si>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</si>
  <si>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</si>
  <si>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</si>
  <si>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</si>
  <si>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</si>
  <si>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</si>
  <si>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</si>
  <si>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</si>
  <si>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</si>
  <si>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</si>
  <si>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</si>
  <si>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</si>
  <si>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</si>
  <si>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</si>
  <si>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</si>
  <si>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</si>
  <si>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</si>
  <si>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</si>
  <si>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</si>
  <si>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</si>
  <si>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</si>
  <si>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</si>
  <si>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</si>
  <si>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</si>
  <si>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</si>
  <si>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</si>
  <si>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</si>
  <si>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</si>
  <si>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</si>
  <si>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</si>
  <si>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</si>
  <si>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</si>
  <si>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</si>
  <si>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</si>
  <si>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</si>
  <si>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</si>
  <si>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</si>
  <si>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</si>
  <si>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</si>
  <si>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</si>
  <si>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</si>
  <si>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</si>
  <si>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</si>
  <si>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</si>
  <si>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</si>
  <si>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</si>
  <si>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</si>
  <si>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</si>
  <si>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</si>
  <si>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</si>
  <si>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</si>
  <si>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</si>
  <si>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</si>
  <si>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</si>
  <si>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</si>
  <si>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</si>
  <si>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</si>
  <si>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</si>
  <si>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</si>
  <si>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</si>
  <si>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</si>
  <si>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</si>
  <si>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</si>
  <si>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</si>
  <si>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</si>
  <si>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</si>
  <si>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</si>
  <si>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</si>
  <si>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</si>
  <si>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</si>
  <si>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</si>
  <si>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</si>
  <si>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</si>
  <si>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</si>
  <si>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</si>
  <si>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</si>
  <si>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</si>
  <si>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</si>
  <si>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</si>
  <si>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</si>
  <si>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</si>
  <si>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</si>
  <si>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</si>
  <si>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</si>
  <si>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</si>
  <si>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</si>
  <si>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</si>
  <si>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</si>
  <si>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</si>
  <si>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</si>
  <si>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</si>
  <si>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</si>
  <si>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</si>
  <si>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</si>
  <si>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</si>
  <si>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</si>
  <si>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</si>
  <si>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</si>
  <si>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</si>
  <si>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</si>
  <si>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</si>
  <si>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</si>
  <si>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</si>
  <si>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</si>
  <si>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</si>
  <si>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</si>
  <si>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</si>
  <si>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</si>
  <si>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</si>
  <si>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</si>
  <si>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</si>
  <si>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</si>
  <si>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</si>
  <si>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</si>
  <si>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</si>
  <si>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</si>
  <si>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</si>
  <si>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</si>
  <si>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</si>
  <si>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</si>
  <si>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</si>
  <si>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</si>
  <si>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</si>
  <si>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</si>
  <si>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</si>
  <si>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</si>
  <si>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</si>
  <si>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</si>
  <si>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</si>
  <si>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</si>
  <si>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</si>
  <si>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</si>
  <si>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</si>
  <si>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</si>
  <si>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</si>
  <si>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</si>
  <si>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</si>
  <si>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</si>
  <si>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</si>
  <si>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</si>
  <si>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</si>
  <si>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</si>
  <si>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</si>
  <si>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</si>
  <si>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</si>
  <si>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</si>
  <si>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</si>
  <si>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</si>
  <si>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</si>
  <si>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</si>
  <si>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</si>
  <si>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</si>
  <si>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</si>
  <si>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</si>
  <si>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</si>
  <si>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</si>
  <si>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</si>
  <si>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</si>
  <si>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</si>
  <si>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</si>
  <si>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</si>
  <si>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</si>
  <si>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</si>
  <si>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</si>
  <si>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</si>
  <si>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</si>
  <si>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</si>
  <si>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</si>
  <si>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</si>
  <si>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</si>
  <si>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</si>
  <si>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</si>
  <si>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</si>
  <si>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</si>
  <si>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</si>
  <si>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</si>
  <si>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</si>
  <si>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</si>
  <si>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</si>
  <si>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</si>
  <si>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</si>
  <si>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</si>
  <si>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</si>
  <si>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</si>
  <si>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</si>
  <si>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</si>
  <si>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</si>
  <si>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</si>
  <si>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</si>
  <si>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</si>
  <si>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</si>
  <si>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</si>
  <si>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</si>
  <si>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</si>
  <si>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</si>
  <si>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</si>
  <si>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</si>
  <si>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</si>
  <si>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</si>
  <si>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</si>
  <si>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</si>
  <si>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</si>
  <si>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</si>
  <si>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</si>
  <si>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</si>
  <si>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</si>
  <si>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</si>
  <si>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</si>
  <si>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</si>
  <si>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</si>
  <si>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</si>
  <si>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</si>
  <si>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</si>
  <si>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</si>
  <si>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</si>
  <si>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</si>
  <si>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</si>
  <si>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</si>
  <si>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</si>
  <si>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</si>
  <si>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</si>
  <si>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</si>
  <si>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</si>
  <si>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</si>
  <si>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</si>
  <si>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</si>
  <si>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</si>
  <si>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</si>
  <si>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</si>
  <si>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</si>
  <si>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</si>
  <si>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</si>
  <si>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</si>
  <si>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</si>
  <si>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</si>
  <si>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</si>
  <si>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</si>
  <si>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</si>
  <si>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</si>
  <si>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</si>
  <si>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</si>
  <si>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</si>
  <si>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</si>
  <si>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</si>
  <si>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</si>
  <si>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</si>
  <si>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</si>
  <si>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</si>
  <si>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</si>
  <si>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</si>
  <si>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</si>
  <si>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</si>
  <si>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</si>
  <si>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</si>
  <si>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</si>
  <si>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</si>
  <si>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</si>
  <si>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</si>
  <si>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</si>
  <si>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</si>
  <si>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</si>
  <si>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</si>
  <si>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</si>
  <si>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</si>
  <si>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</si>
  <si>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</si>
  <si>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</si>
  <si>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</si>
  <si>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</si>
  <si>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</si>
  <si>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</si>
  <si>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</si>
  <si>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</si>
  <si>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</si>
  <si>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</si>
  <si>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</si>
  <si>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</si>
  <si>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</si>
  <si>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</si>
  <si>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</si>
  <si>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</si>
  <si>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</si>
  <si>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</si>
  <si>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</si>
  <si>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</si>
  <si>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</si>
  <si>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</si>
  <si>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</si>
  <si>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</si>
  <si>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</si>
  <si>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</si>
  <si>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</si>
  <si>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</si>
  <si>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</si>
  <si>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</si>
  <si>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</si>
  <si>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</si>
  <si>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</si>
  <si>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</si>
  <si>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</si>
  <si>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</si>
  <si>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</si>
  <si>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</si>
  <si>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</si>
  <si>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</si>
  <si>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</si>
  <si>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</si>
  <si>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</si>
  <si>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</si>
  <si>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</si>
  <si>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</si>
  <si>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</si>
  <si>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</si>
  <si>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</si>
  <si>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</si>
  <si>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</si>
  <si>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</si>
  <si>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</si>
  <si>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</si>
  <si>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</si>
  <si>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</si>
  <si>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</si>
  <si>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</si>
  <si>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</si>
  <si>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</si>
  <si>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</si>
  <si>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</si>
  <si>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</si>
  <si>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</si>
  <si>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</si>
  <si>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</si>
  <si>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</si>
  <si>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</si>
  <si>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</si>
  <si>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</si>
  <si>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</si>
  <si>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</si>
  <si>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</si>
  <si>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</si>
  <si>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</si>
  <si>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</si>
  <si>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</si>
  <si>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</si>
  <si>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</si>
  <si>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</si>
  <si>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</si>
  <si>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</si>
  <si>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</si>
  <si>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</si>
  <si>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</si>
  <si>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</si>
  <si>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</si>
  <si>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</si>
  <si>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</si>
  <si>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</si>
  <si>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</si>
  <si>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</si>
  <si>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</si>
  <si>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</si>
  <si>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</si>
  <si>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</si>
  <si>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</si>
  <si>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</si>
  <si>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</si>
  <si>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</si>
  <si>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</si>
  <si>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</si>
  <si>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</si>
  <si>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</si>
  <si>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</si>
  <si>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</si>
  <si>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</si>
  <si>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</si>
  <si>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</si>
  <si>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</si>
  <si>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</si>
  <si>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</si>
  <si>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</si>
  <si>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</si>
  <si>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</si>
  <si>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</si>
  <si>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</si>
  <si>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</si>
  <si>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</si>
  <si>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</si>
  <si>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</si>
  <si>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</si>
  <si>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</si>
  <si>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</si>
  <si>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</si>
  <si>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</si>
  <si>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</si>
  <si>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</si>
  <si>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</si>
  <si>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</si>
  <si>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</si>
  <si>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</si>
  <si>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</si>
  <si>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</si>
  <si>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</si>
  <si>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</si>
  <si>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</si>
  <si>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</si>
  <si>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</si>
  <si>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</si>
  <si>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</si>
  <si>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</si>
  <si>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</si>
  <si>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</si>
  <si>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</si>
  <si>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</si>
  <si>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</si>
  <si>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</si>
  <si>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</si>
  <si>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</si>
  <si>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</si>
  <si>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</si>
  <si>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</si>
  <si>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</si>
  <si>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</si>
  <si>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</si>
  <si>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</si>
  <si>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</si>
  <si>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</si>
  <si>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</si>
  <si>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</si>
  <si>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</si>
  <si>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</si>
  <si>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</si>
  <si>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</si>
  <si>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</si>
  <si>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</si>
  <si>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</si>
  <si>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</si>
  <si>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</si>
  <si>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</si>
  <si>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</si>
  <si>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</si>
  <si>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</si>
  <si>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</si>
  <si>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</si>
  <si>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</si>
  <si>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</si>
  <si>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</si>
  <si>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</si>
  <si>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</si>
  <si>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</si>
  <si>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</si>
  <si>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</si>
  <si>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</si>
  <si>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</si>
  <si>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</si>
  <si>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</si>
  <si>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</si>
  <si>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</si>
  <si>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</si>
  <si>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</si>
  <si>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</si>
  <si>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</si>
  <si>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</si>
  <si>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</si>
  <si>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</si>
  <si>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</si>
  <si>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</si>
  <si>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</si>
  <si>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</si>
  <si>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</si>
  <si>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</si>
  <si>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</si>
  <si>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</si>
  <si>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</si>
  <si>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</si>
  <si>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</si>
  <si>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</si>
  <si>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</si>
  <si>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</si>
  <si>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</si>
  <si>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</si>
  <si>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</si>
  <si>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</si>
  <si>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</si>
  <si>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</si>
  <si>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</si>
  <si>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</si>
  <si>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</si>
  <si>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</si>
  <si>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</si>
  <si>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</si>
  <si>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</si>
  <si>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</si>
  <si>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</si>
  <si>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</si>
  <si>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</si>
  <si>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</si>
  <si>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</si>
  <si>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</si>
  <si>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</si>
  <si>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</si>
  <si>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</si>
  <si>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</si>
  <si>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</si>
  <si>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</si>
  <si>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</si>
  <si>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</si>
  <si>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</si>
  <si>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</si>
  <si>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</si>
  <si>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</si>
  <si>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</si>
  <si>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</si>
  <si>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</si>
  <si>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</si>
  <si>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</si>
  <si>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</si>
  <si>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</si>
  <si>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</si>
  <si>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</si>
  <si>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</si>
  <si>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</si>
  <si>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</si>
  <si>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</si>
  <si>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</si>
  <si>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</si>
  <si>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</si>
  <si>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</si>
  <si>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</si>
  <si>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</si>
  <si>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</si>
  <si>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</si>
  <si>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</si>
  <si>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</si>
  <si>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</si>
  <si>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</si>
  <si>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</si>
  <si>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</si>
  <si>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</si>
  <si>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</si>
  <si>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</si>
  <si>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</si>
  <si>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</si>
  <si>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</si>
  <si>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</si>
  <si>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</si>
  <si>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</si>
  <si>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</si>
  <si>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</si>
  <si>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</si>
  <si>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</si>
  <si>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</si>
  <si>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</si>
  <si>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</si>
  <si>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</si>
  <si>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</si>
  <si>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</si>
  <si>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</si>
  <si>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</si>
  <si>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</si>
  <si>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</si>
  <si>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</si>
  <si>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</si>
  <si>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</si>
  <si>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</si>
  <si>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</si>
  <si>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</si>
  <si>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</si>
  <si>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</si>
  <si>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</si>
  <si>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</si>
  <si>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</si>
  <si>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</si>
  <si>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</si>
  <si>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</si>
  <si>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</si>
  <si>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</si>
  <si>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</si>
  <si>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</si>
  <si>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</si>
  <si>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</si>
  <si>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</si>
  <si>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</si>
  <si>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</si>
  <si>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</si>
  <si>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</si>
  <si>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</si>
  <si>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</si>
  <si>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</si>
  <si>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</si>
  <si>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</si>
  <si>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</si>
  <si>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</si>
  <si>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</si>
  <si>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</si>
  <si>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</si>
  <si>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</si>
  <si>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</si>
  <si>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</si>
  <si>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</si>
  <si>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</si>
  <si>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</si>
  <si>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</si>
  <si>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</si>
  <si>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</si>
  <si>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</si>
  <si>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</si>
  <si>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</si>
  <si>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</si>
  <si>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</si>
  <si>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</si>
  <si>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</si>
  <si>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</si>
  <si>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</si>
  <si>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</si>
  <si>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</si>
  <si>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</si>
  <si>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</si>
  <si>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</si>
  <si>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</si>
  <si>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</si>
  <si>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</si>
  <si>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</si>
  <si>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</si>
  <si>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</si>
  <si>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</si>
  <si>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</si>
  <si>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</si>
  <si>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</si>
  <si>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</si>
  <si>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</si>
  <si>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</si>
  <si>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</si>
  <si>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</si>
  <si>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</si>
  <si>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</si>
  <si>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</si>
  <si>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</si>
  <si>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</si>
  <si>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</si>
  <si>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</si>
  <si>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</si>
  <si>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</si>
  <si>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</si>
  <si>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</si>
  <si>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</si>
  <si>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</si>
  <si>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</si>
  <si>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</si>
  <si>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</si>
  <si>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</si>
  <si>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</si>
  <si>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</si>
  <si>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</si>
  <si>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</si>
  <si>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</si>
  <si>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</si>
  <si>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</si>
  <si>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</si>
  <si>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</si>
  <si>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</si>
  <si>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</si>
  <si>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</si>
  <si>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</si>
  <si>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</si>
  <si>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</si>
  <si>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</si>
  <si>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</si>
  <si>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</si>
  <si>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</si>
  <si>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</si>
  <si>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</si>
  <si>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</si>
  <si>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</si>
  <si>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</si>
  <si>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</si>
  <si>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</si>
  <si>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</si>
  <si>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</si>
  <si>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</si>
  <si>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</si>
  <si>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</si>
  <si>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</si>
  <si>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</si>
  <si>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</si>
  <si>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</si>
  <si>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</si>
  <si>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</si>
  <si>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</si>
  <si>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</si>
  <si>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</si>
  <si>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</si>
  <si>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</si>
  <si>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</si>
  <si>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</si>
  <si>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</si>
  <si>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</si>
  <si>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</si>
  <si>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</si>
  <si>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</si>
  <si>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</si>
  <si>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</si>
  <si>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</si>
  <si>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</si>
  <si>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</si>
  <si>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</si>
  <si>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</si>
  <si>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</si>
  <si>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</si>
  <si>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</si>
  <si>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</si>
  <si>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</si>
  <si>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</si>
  <si>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</si>
  <si>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</si>
  <si>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</si>
  <si>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</si>
  <si>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</si>
  <si>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</si>
  <si>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</si>
  <si>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</si>
  <si>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</si>
  <si>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</si>
  <si>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</si>
  <si>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</si>
  <si>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</si>
  <si>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</si>
  <si>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</si>
  <si>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</si>
  <si>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</si>
  <si>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</si>
  <si>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</si>
  <si>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</si>
  <si>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</si>
  <si>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</si>
  <si>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</si>
  <si>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</si>
  <si>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</si>
  <si>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</si>
  <si>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</si>
  <si>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</si>
  <si>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</si>
  <si>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</si>
  <si>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</si>
  <si>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</si>
  <si>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</si>
  <si>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</si>
  <si>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</si>
  <si>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</si>
  <si>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</si>
  <si>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</si>
  <si>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</si>
  <si>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</si>
  <si>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</si>
  <si>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</si>
  <si>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</si>
  <si>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</si>
  <si>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</si>
  <si>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</si>
  <si>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</si>
  <si>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</si>
  <si>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</si>
  <si>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</si>
  <si>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</si>
  <si>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</si>
  <si>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</si>
  <si>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</si>
  <si>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</si>
  <si>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</si>
  <si>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</si>
  <si>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</si>
  <si>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</si>
  <si>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</si>
  <si>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</si>
  <si>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</si>
  <si>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</si>
  <si>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</si>
  <si>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</si>
  <si>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</si>
  <si>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</si>
  <si>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</si>
  <si>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</si>
  <si>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</si>
  <si>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</si>
  <si>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</si>
  <si>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</si>
  <si>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</si>
  <si>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</si>
  <si>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</si>
  <si>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</si>
  <si>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</si>
  <si>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</si>
  <si>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</si>
  <si>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</si>
  <si>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</si>
  <si>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</si>
  <si>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</si>
  <si>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</si>
  <si>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</si>
  <si>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</si>
  <si>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</si>
  <si>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</si>
  <si>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</si>
  <si>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</si>
  <si>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</si>
  <si>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</si>
  <si>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</si>
  <si>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</si>
  <si>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</si>
  <si>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</si>
  <si>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</si>
  <si>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</si>
  <si>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</si>
  <si>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</si>
  <si>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</si>
  <si>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</si>
  <si>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</si>
  <si>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</si>
  <si>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</si>
  <si>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</si>
  <si>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</si>
  <si>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</si>
  <si>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</si>
  <si>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</si>
  <si>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</si>
  <si>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</si>
  <si>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</si>
  <si>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</si>
  <si>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</si>
  <si>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</si>
  <si>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</si>
  <si>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</si>
  <si>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</si>
  <si>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</si>
  <si>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</si>
  <si>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</si>
  <si>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</si>
  <si>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</si>
  <si>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</si>
  <si>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</si>
  <si>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</si>
  <si>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</si>
  <si>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</si>
  <si>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</si>
  <si>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</si>
  <si>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</si>
  <si>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</si>
  <si>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</si>
  <si>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</si>
  <si>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</si>
  <si>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</si>
  <si>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</si>
  <si>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</si>
  <si>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</si>
  <si>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</si>
  <si>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</si>
  <si>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</si>
  <si>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</si>
  <si>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</si>
  <si>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</si>
  <si>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</si>
  <si>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</si>
  <si>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</si>
  <si>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</si>
  <si>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</si>
  <si>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</si>
  <si>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</si>
  <si>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</si>
  <si>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</si>
  <si>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</si>
  <si>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</si>
  <si>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</si>
  <si>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</si>
  <si>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</si>
  <si>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</si>
  <si>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</si>
  <si>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</si>
  <si>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</si>
  <si>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</si>
  <si>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</si>
  <si>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</si>
  <si>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</si>
  <si>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</si>
  <si>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</si>
  <si>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</si>
  <si>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</si>
  <si>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</si>
  <si>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</si>
  <si>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</si>
  <si>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</si>
  <si>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</si>
  <si>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</si>
  <si>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</si>
  <si>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</si>
  <si>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</si>
  <si>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</si>
  <si>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</si>
  <si>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</si>
  <si>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</si>
  <si>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</si>
  <si>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</si>
  <si>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</si>
  <si>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</si>
  <si>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</si>
  <si>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</si>
  <si>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</si>
  <si>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</si>
  <si>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</si>
  <si>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</si>
  <si>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</si>
  <si>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</si>
  <si>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</si>
  <si>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</si>
  <si>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</si>
  <si>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</si>
  <si>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</si>
  <si>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</si>
  <si>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</si>
  <si>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</si>
  <si>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</si>
  <si>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</si>
  <si>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</si>
  <si>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</si>
  <si>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</si>
  <si>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</si>
  <si>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</si>
  <si>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</si>
  <si>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</si>
  <si>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</si>
  <si>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</si>
  <si>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</si>
  <si>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</si>
  <si>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</si>
  <si>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</si>
  <si>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</si>
  <si>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</si>
  <si>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</si>
  <si>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</si>
  <si>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</si>
  <si>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</si>
  <si>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</si>
  <si>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</si>
  <si>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</si>
  <si>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</si>
  <si>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</si>
  <si>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</si>
  <si>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</si>
  <si>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</si>
  <si>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</si>
  <si>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</si>
  <si>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</si>
  <si>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</si>
  <si>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</si>
  <si>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</si>
  <si>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</si>
  <si>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</si>
  <si>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</si>
  <si>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</si>
  <si>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</si>
  <si>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</si>
  <si>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</si>
  <si>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</si>
  <si>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</si>
  <si>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</si>
  <si>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</si>
  <si>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</si>
  <si>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</si>
  <si>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</si>
  <si>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</si>
  <si>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</si>
  <si>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</si>
  <si>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</si>
  <si>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</si>
  <si>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</si>
  <si>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</si>
  <si>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</si>
  <si>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</si>
  <si>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</si>
  <si>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</si>
  <si>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</si>
  <si>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</si>
  <si>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</si>
  <si>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</si>
  <si>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</si>
  <si>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</si>
  <si>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</si>
  <si>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</si>
  <si>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</si>
  <si>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</si>
  <si>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</si>
  <si>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</si>
  <si>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</si>
  <si>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</si>
  <si>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</si>
  <si>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</si>
  <si>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</si>
  <si>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</si>
  <si>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</si>
  <si>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</si>
  <si>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</si>
  <si>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</si>
  <si>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</si>
  <si>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</si>
  <si>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</si>
  <si>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</si>
  <si>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</si>
  <si>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</si>
  <si>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</si>
  <si>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</si>
  <si>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</si>
  <si>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</si>
  <si>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</si>
  <si>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</si>
  <si>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</si>
  <si>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</si>
  <si>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</si>
  <si>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</si>
  <si>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</si>
  <si>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</si>
  <si>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</si>
  <si>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</si>
  <si>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</si>
  <si>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</si>
  <si>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</si>
  <si>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</si>
  <si>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</si>
  <si>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</si>
  <si>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</si>
  <si>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</si>
  <si>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</si>
  <si>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</si>
  <si>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</si>
  <si>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</si>
  <si>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</si>
  <si>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</si>
  <si>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</si>
  <si>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</si>
  <si>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</si>
  <si>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</si>
  <si>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</si>
  <si>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</si>
  <si>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</si>
  <si>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</si>
  <si>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</si>
  <si>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</si>
  <si>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</si>
  <si>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</si>
  <si>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</si>
  <si>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</si>
  <si>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</si>
  <si>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</si>
  <si>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</si>
  <si>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</si>
  <si>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</si>
  <si>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</si>
  <si>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</si>
  <si>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</si>
  <si>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</si>
  <si>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</si>
  <si>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</si>
  <si>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</si>
  <si>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</si>
  <si>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</si>
  <si>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</si>
  <si>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</si>
  <si>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</si>
  <si>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</si>
  <si>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</si>
  <si>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</si>
  <si>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</si>
  <si>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</si>
  <si>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</si>
  <si>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</si>
  <si>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</si>
  <si>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</si>
  <si>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</si>
  <si>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</si>
  <si>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</si>
  <si>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</si>
  <si>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</si>
  <si>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</si>
  <si>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</si>
  <si>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</si>
  <si>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</si>
  <si>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</si>
  <si>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</si>
  <si>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</si>
  <si>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</si>
  <si>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</si>
  <si>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</si>
  <si>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</si>
  <si>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</si>
  <si>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</si>
  <si>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</si>
  <si>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</si>
  <si>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</si>
  <si>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</si>
  <si>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</si>
  <si>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</si>
  <si>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</si>
  <si>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</si>
  <si>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</si>
  <si>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</si>
  <si>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</si>
  <si>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</si>
  <si>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</si>
  <si>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</si>
  <si>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</si>
  <si>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</si>
  <si>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</si>
  <si>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</si>
  <si>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</si>
  <si>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</si>
  <si>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</si>
  <si>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</si>
  <si>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</si>
  <si>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</si>
  <si>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</si>
  <si>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</si>
  <si>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</si>
  <si>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</si>
  <si>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</si>
  <si>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</si>
  <si>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</si>
  <si>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</si>
  <si>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</si>
  <si>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</si>
  <si>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</si>
  <si>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</si>
  <si>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</si>
  <si>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</si>
  <si>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</si>
  <si>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</si>
  <si>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</si>
  <si>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</si>
  <si>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</si>
  <si>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</si>
  <si>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</si>
  <si>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</si>
  <si>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</si>
  <si>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</si>
  <si>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</si>
  <si>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</si>
  <si>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</si>
  <si>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</si>
  <si>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</si>
  <si>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</si>
  <si>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</si>
  <si>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</si>
  <si>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</si>
  <si>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</si>
  <si>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</si>
  <si>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</si>
  <si>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</si>
  <si>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</si>
  <si>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</si>
  <si>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</si>
  <si>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</si>
  <si>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</si>
  <si>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</si>
  <si>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</si>
  <si>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</si>
  <si>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</si>
  <si>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</si>
  <si>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</si>
  <si>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</si>
  <si>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</si>
  <si>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</si>
  <si>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</si>
  <si>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</si>
  <si>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</si>
  <si>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</si>
  <si>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</si>
  <si>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</si>
  <si>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</si>
  <si>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</si>
  <si>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</si>
  <si>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</si>
  <si>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</si>
  <si>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</si>
  <si>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</si>
  <si>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</si>
  <si>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</si>
  <si>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</si>
  <si>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</si>
  <si>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</si>
  <si>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</si>
  <si>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</si>
  <si>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</si>
  <si>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</si>
  <si>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</si>
  <si>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</si>
  <si>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</si>
  <si>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</si>
  <si>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</si>
  <si>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</si>
  <si>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</si>
  <si>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</si>
  <si>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</si>
  <si>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</si>
  <si>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</si>
  <si>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</si>
  <si>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</si>
  <si>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</si>
  <si>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</si>
  <si>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</si>
  <si>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</si>
  <si>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</si>
  <si>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</si>
  <si>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</si>
  <si>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</si>
  <si>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</si>
  <si>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</si>
  <si>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</si>
  <si>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</si>
  <si>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</si>
  <si>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</si>
  <si>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</si>
  <si>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</si>
  <si>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</si>
  <si>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</si>
  <si>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</si>
  <si>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</si>
  <si>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</si>
  <si>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</si>
  <si>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</si>
  <si>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</si>
  <si>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</si>
  <si>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</si>
  <si>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</si>
  <si>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</si>
  <si>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</si>
  <si>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</si>
  <si>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</si>
  <si>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</si>
  <si>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</si>
  <si>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</si>
  <si>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</si>
  <si>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</si>
  <si>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</si>
  <si>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</si>
  <si>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</si>
  <si>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</si>
  <si>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</si>
  <si>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</si>
  <si>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</si>
  <si>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</si>
  <si>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</si>
  <si>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</si>
  <si>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</si>
  <si>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</si>
  <si>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</si>
  <si>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</si>
  <si>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</si>
  <si>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</si>
  <si>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</si>
  <si>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</si>
  <si>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</si>
  <si>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</si>
  <si>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</si>
  <si>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</si>
  <si>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</si>
  <si>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</si>
  <si>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</si>
  <si>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</si>
  <si>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</si>
  <si>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</si>
  <si>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</si>
  <si>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</si>
  <si>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</si>
  <si>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</si>
  <si>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</si>
  <si>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</si>
  <si>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</si>
  <si>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</si>
  <si>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</si>
  <si>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</si>
  <si>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</si>
  <si>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</si>
  <si>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</si>
  <si>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</si>
  <si>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</si>
  <si>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</si>
  <si>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</si>
  <si>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</si>
  <si>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</si>
  <si>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</si>
  <si>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</si>
  <si>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</si>
  <si>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</si>
  <si>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</si>
  <si>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</si>
  <si>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</si>
  <si>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</si>
  <si>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</si>
  <si>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</si>
  <si>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</si>
  <si>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</si>
  <si>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</si>
  <si>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</si>
  <si>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</si>
  <si>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</si>
  <si>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</si>
  <si>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</si>
  <si>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</si>
  <si>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</si>
  <si>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</si>
  <si>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</si>
  <si>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</si>
  <si>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</si>
  <si>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</si>
  <si>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</si>
  <si>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</si>
  <si>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</si>
  <si>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</si>
  <si>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</si>
  <si>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</si>
  <si>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</si>
  <si>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</si>
  <si>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</si>
  <si>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</si>
  <si>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</si>
  <si>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</si>
  <si>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</si>
  <si>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</si>
  <si>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</si>
  <si>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</si>
  <si>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</si>
  <si>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</si>
  <si>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</si>
  <si>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</si>
  <si>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</si>
  <si>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</si>
  <si>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</si>
  <si>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</si>
  <si>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</si>
  <si>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</si>
  <si>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</si>
  <si>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</si>
  <si>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</si>
  <si>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</si>
  <si>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</si>
  <si>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</si>
  <si>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</si>
  <si>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</si>
  <si>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</si>
  <si>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</si>
  <si>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</si>
  <si>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</si>
  <si>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</si>
  <si>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</si>
  <si>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</si>
  <si>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</si>
  <si>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</si>
  <si>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</si>
  <si>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</si>
  <si>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</si>
  <si>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</si>
  <si>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</si>
  <si>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</si>
  <si>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</si>
  <si>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</si>
  <si>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</si>
  <si>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</si>
  <si>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</si>
  <si>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</si>
  <si>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</si>
  <si>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</si>
  <si>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</si>
  <si>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</si>
  <si>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</si>
  <si>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</si>
  <si>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</si>
  <si>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</si>
  <si>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</si>
  <si>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</si>
  <si>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</si>
  <si>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</si>
  <si>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</si>
  <si>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</si>
  <si>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</si>
  <si>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</si>
  <si>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</si>
  <si>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</si>
  <si>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</si>
  <si>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</si>
  <si>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</si>
  <si>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</si>
  <si>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</si>
  <si>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</si>
  <si>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</si>
  <si>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</si>
  <si>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</si>
  <si>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</si>
  <si>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</si>
  <si>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</si>
  <si>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</si>
  <si>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</si>
  <si>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</si>
  <si>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</si>
  <si>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</si>
  <si>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</si>
  <si>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</si>
  <si>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</si>
  <si>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</si>
  <si>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</si>
  <si>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</si>
  <si>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</si>
  <si>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</si>
  <si>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</si>
  <si>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</si>
  <si>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</si>
  <si>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</si>
  <si>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</si>
  <si>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</si>
  <si>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</si>
  <si>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</si>
  <si>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</si>
  <si>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</si>
  <si>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</si>
  <si>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</si>
  <si>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</si>
  <si>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</si>
  <si>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</si>
  <si>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</si>
  <si>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</si>
  <si>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</si>
  <si>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</si>
  <si>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</si>
  <si>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</si>
  <si>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</si>
  <si>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</si>
  <si>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</si>
  <si>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</si>
  <si>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</si>
  <si>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</si>
  <si>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</si>
  <si>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</si>
  <si>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</si>
  <si>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</si>
  <si>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</si>
  <si>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</si>
  <si>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</si>
  <si>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</si>
  <si>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</si>
  <si>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</si>
  <si>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</si>
  <si>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</si>
  <si>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</si>
  <si>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</si>
  <si>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</si>
  <si>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</si>
  <si>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</si>
  <si>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</si>
  <si>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</si>
  <si>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</si>
  <si>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</si>
  <si>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</si>
  <si>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</si>
  <si>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</si>
  <si>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</si>
  <si>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</si>
  <si>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</si>
  <si>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</si>
  <si>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</si>
  <si>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</si>
  <si>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</si>
  <si>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</si>
  <si>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</si>
  <si>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</si>
  <si>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</si>
  <si>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</si>
  <si>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</si>
  <si>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</si>
  <si>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</si>
  <si>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</si>
  <si>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</si>
  <si>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</si>
  <si>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</si>
  <si>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</si>
  <si>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</si>
  <si>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</si>
  <si>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</si>
  <si>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</si>
  <si>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</si>
  <si>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</si>
  <si>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</si>
  <si>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</si>
  <si>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</si>
  <si>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</si>
  <si>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</si>
  <si>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</si>
  <si>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</si>
  <si>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</si>
  <si>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</si>
  <si>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</si>
  <si>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</si>
  <si>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</si>
  <si>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</si>
  <si>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</si>
  <si>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</si>
  <si>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</si>
  <si>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</si>
  <si>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</si>
  <si>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</si>
  <si>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</si>
  <si>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</si>
  <si>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</si>
  <si>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</si>
  <si>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</si>
  <si>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</si>
  <si>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</si>
  <si>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</si>
  <si>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</si>
  <si>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</si>
  <si>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</si>
  <si>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</si>
  <si>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</si>
  <si>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</si>
  <si>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</si>
  <si>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</si>
  <si>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</si>
  <si>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</si>
  <si>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</si>
  <si>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</si>
  <si>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</si>
  <si>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</si>
  <si>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</si>
  <si>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</si>
  <si>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</si>
  <si>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</si>
  <si>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</si>
  <si>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</si>
  <si>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</si>
  <si>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</si>
  <si>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</si>
  <si>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</si>
  <si>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</si>
  <si>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</si>
  <si>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</si>
  <si>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</si>
  <si>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</si>
  <si>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</si>
  <si>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</si>
  <si>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</si>
  <si>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</si>
  <si>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</si>
  <si>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</si>
  <si>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</si>
  <si>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</si>
  <si>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</si>
  <si>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</si>
  <si>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</si>
  <si>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</si>
  <si>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</si>
  <si>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</si>
  <si>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</si>
  <si>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</si>
  <si>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</si>
  <si>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</si>
  <si>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</si>
  <si>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</si>
  <si>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</si>
  <si>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</si>
  <si>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</si>
  <si>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</si>
  <si>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</si>
  <si>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</si>
  <si>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</si>
  <si>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</si>
  <si>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</si>
  <si>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</si>
  <si>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</si>
  <si>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</si>
  <si>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</si>
  <si>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</si>
  <si>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</si>
  <si>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</si>
  <si>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</si>
  <si>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</si>
  <si>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</si>
  <si>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</si>
  <si>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</si>
  <si>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</si>
  <si>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</si>
  <si>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</si>
  <si>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</si>
  <si>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</si>
  <si>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</si>
  <si>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</si>
  <si>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</si>
  <si>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</si>
  <si>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</si>
  <si>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</si>
  <si>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</si>
  <si>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</si>
  <si>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</si>
  <si>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</si>
  <si>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</si>
  <si>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</si>
  <si>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</si>
  <si>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</si>
  <si>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</si>
  <si>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</si>
  <si>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</si>
  <si>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</si>
  <si>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</si>
  <si>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</si>
  <si>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</si>
  <si>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</si>
  <si>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</si>
  <si>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</si>
  <si>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</si>
  <si>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</si>
  <si>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</si>
  <si>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</si>
  <si>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</si>
  <si>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</si>
  <si>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</si>
  <si>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</si>
  <si>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</si>
  <si>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</si>
  <si>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</si>
  <si>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</si>
  <si>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</si>
  <si>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</si>
  <si>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</si>
  <si>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</si>
  <si>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</si>
  <si>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</si>
  <si>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</si>
  <si>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</si>
  <si>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</si>
  <si>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</si>
  <si>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</si>
  <si>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</si>
  <si>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</si>
  <si>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</si>
  <si>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</si>
  <si>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</si>
  <si>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</si>
  <si>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</si>
  <si>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</si>
  <si>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</si>
  <si>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</si>
  <si>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</si>
  <si>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</si>
  <si>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</si>
  <si>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</si>
  <si>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</si>
  <si>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</si>
  <si>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</si>
  <si>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</si>
  <si>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</si>
  <si>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</si>
  <si>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</si>
  <si>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</si>
  <si>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</si>
  <si>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</si>
  <si>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</si>
  <si>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</si>
  <si>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</si>
  <si>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</si>
  <si>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</si>
  <si>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</si>
  <si>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</si>
  <si>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</si>
  <si>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</si>
  <si>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</si>
  <si>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</si>
  <si>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</si>
  <si>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</si>
  <si>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</si>
  <si>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</si>
  <si>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</si>
  <si>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</si>
  <si>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</si>
  <si>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</si>
  <si>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</si>
  <si>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</si>
  <si>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</si>
  <si>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</si>
  <si>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</si>
  <si>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</si>
  <si>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</si>
  <si>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</si>
  <si>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</si>
  <si>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</si>
  <si>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</si>
  <si>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</si>
  <si>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</si>
  <si>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</si>
  <si>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</si>
  <si>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</si>
  <si>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</si>
  <si>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</si>
  <si>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</si>
  <si>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</si>
  <si>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</si>
  <si>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</si>
  <si>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</si>
  <si>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</si>
  <si>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</si>
  <si>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</si>
  <si>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</si>
  <si>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</si>
  <si>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</si>
  <si>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</si>
  <si>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</si>
  <si>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</si>
  <si>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</si>
  <si>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</si>
  <si>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</si>
  <si>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</si>
  <si>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</si>
  <si>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</si>
  <si>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</si>
  <si>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</si>
  <si>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</si>
  <si>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</si>
  <si>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</si>
  <si>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</si>
  <si>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</si>
  <si>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</si>
  <si>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</si>
  <si>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</si>
  <si>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</si>
  <si>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</si>
  <si>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</si>
  <si>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</si>
  <si>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</si>
  <si>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</si>
  <si>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</si>
  <si>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</si>
  <si>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</si>
  <si>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</si>
  <si>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</si>
  <si>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</si>
  <si>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</si>
  <si>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</si>
  <si>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</si>
  <si>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</si>
  <si>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</si>
  <si>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</si>
  <si>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</si>
  <si>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</si>
  <si>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</si>
  <si>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</si>
  <si>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</si>
  <si>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</si>
  <si>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</si>
  <si>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</si>
  <si>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</si>
  <si>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</si>
  <si>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</si>
  <si>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</si>
  <si>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</si>
  <si>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</si>
  <si>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</si>
  <si>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</si>
  <si>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</si>
  <si>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</si>
  <si>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</si>
  <si>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</si>
  <si>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</si>
  <si>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</si>
  <si>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</si>
  <si>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</si>
  <si>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</si>
  <si>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</si>
  <si>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</si>
  <si>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</si>
  <si>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</si>
  <si>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</si>
  <si>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</si>
  <si>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</si>
  <si>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</si>
  <si>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</si>
  <si>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</si>
  <si>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</si>
  <si>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</si>
  <si>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</si>
  <si>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</si>
  <si>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</si>
  <si>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</si>
  <si>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</si>
  <si>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</si>
  <si>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</si>
  <si>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</si>
  <si>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</si>
  <si>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</si>
  <si>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</si>
  <si>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</si>
  <si>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</si>
  <si>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</si>
  <si>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</si>
  <si>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</si>
  <si>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</si>
  <si>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</si>
  <si>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</si>
  <si>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</si>
  <si>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</si>
  <si>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</si>
  <si>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</si>
  <si>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</si>
  <si>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</si>
  <si>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</si>
  <si>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</si>
  <si>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</si>
  <si>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</si>
  <si>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</si>
  <si>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</si>
  <si>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</si>
  <si>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</si>
  <si>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</si>
  <si>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</si>
  <si>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</si>
  <si>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</si>
  <si>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</si>
  <si>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</si>
  <si>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</si>
  <si>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</si>
  <si>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</si>
  <si>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</si>
  <si>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</si>
  <si>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</si>
  <si>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</si>
  <si>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</si>
  <si>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</si>
  <si>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</si>
  <si>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</si>
  <si>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</si>
  <si>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</si>
  <si>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</si>
  <si>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</si>
  <si>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</si>
  <si>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</si>
  <si>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</si>
  <si>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</si>
  <si>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</si>
  <si>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</si>
  <si>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</si>
  <si>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</si>
  <si>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</si>
  <si>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</si>
  <si>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</si>
  <si>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</si>
  <si>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</si>
  <si>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</si>
  <si>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</si>
  <si>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</si>
  <si>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</si>
  <si>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</si>
  <si>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</si>
  <si>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</si>
  <si>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</si>
  <si>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</si>
  <si>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</si>
  <si>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</si>
  <si>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</si>
  <si>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</si>
  <si>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</si>
  <si>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</si>
  <si>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</si>
  <si>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</si>
  <si>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</si>
  <si>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</si>
  <si>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</si>
  <si>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</si>
  <si>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</si>
  <si>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</si>
  <si>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</si>
  <si>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</si>
  <si>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</si>
  <si>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</si>
  <si>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</si>
  <si>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</si>
  <si>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</si>
  <si>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</si>
  <si>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</si>
  <si>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</si>
  <si>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</si>
  <si>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</si>
  <si>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</si>
  <si>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</si>
  <si>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</si>
  <si>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</si>
  <si>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</si>
  <si>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</si>
  <si>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</si>
  <si>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</si>
  <si>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</si>
  <si>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</si>
  <si>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</si>
  <si>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</si>
  <si>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</si>
  <si>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</si>
  <si>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</si>
  <si>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</si>
  <si>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</si>
  <si>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</si>
  <si>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</si>
  <si>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</si>
  <si>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</si>
  <si>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</si>
  <si>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</si>
  <si>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</si>
  <si>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</si>
  <si>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</si>
  <si>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</si>
  <si>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</si>
  <si>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</si>
  <si>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</si>
  <si>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</si>
  <si>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</si>
  <si>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</si>
  <si>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</si>
  <si>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</si>
  <si>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</si>
  <si>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</si>
  <si>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</si>
  <si>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</si>
  <si>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</si>
  <si>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</si>
  <si>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</si>
  <si>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</si>
  <si>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</si>
  <si>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</si>
  <si>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</si>
  <si>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</si>
  <si>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</si>
  <si>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</si>
  <si>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</si>
  <si>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</si>
  <si>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</si>
  <si>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</si>
  <si>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</si>
  <si>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</si>
  <si>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</si>
  <si>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</si>
  <si>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</si>
  <si>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</si>
  <si>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</si>
  <si>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</si>
  <si>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</si>
  <si>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</si>
  <si>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</si>
  <si>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</si>
  <si>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</si>
  <si>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</si>
  <si>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</si>
  <si>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</si>
  <si>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</si>
  <si>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</si>
  <si>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</si>
  <si>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</si>
  <si>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</si>
  <si>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</si>
  <si>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</si>
  <si>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</si>
  <si>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</si>
  <si>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</si>
  <si>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</si>
  <si>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</si>
  <si>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</si>
  <si>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</si>
  <si>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</si>
  <si>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</si>
  <si>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</si>
  <si>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</si>
  <si>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</si>
  <si>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</si>
  <si>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</si>
  <si>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</si>
  <si>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</si>
  <si>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</si>
  <si>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</si>
  <si>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</si>
  <si>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</si>
  <si>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</si>
  <si>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</si>
  <si>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</si>
  <si>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</si>
  <si>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</si>
  <si>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</si>
  <si>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</si>
  <si>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</si>
  <si>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</si>
  <si>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</si>
  <si>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</si>
  <si>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</si>
  <si>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</si>
  <si>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</si>
  <si>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</si>
  <si>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</si>
  <si>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</si>
  <si>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</si>
  <si>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</si>
  <si>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</si>
  <si>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</si>
  <si>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</si>
  <si>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</si>
  <si>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</si>
  <si>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</si>
  <si>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</si>
  <si>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</si>
  <si>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</si>
  <si>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</si>
  <si>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</si>
  <si>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</si>
  <si>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</si>
  <si>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</si>
  <si>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</si>
  <si>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</si>
  <si>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</si>
  <si>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</si>
  <si>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</si>
  <si>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</si>
  <si>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</si>
  <si>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</si>
  <si>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</si>
  <si>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</si>
  <si>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</si>
  <si>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</si>
  <si>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</si>
  <si>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</si>
  <si>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</si>
  <si>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</si>
  <si>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</si>
  <si>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</si>
  <si>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</si>
  <si>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</si>
  <si>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</si>
  <si>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</si>
  <si>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</si>
  <si>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</si>
  <si>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</si>
  <si>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</si>
  <si>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</si>
  <si>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</si>
  <si>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</si>
  <si>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</si>
  <si>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</si>
  <si>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</si>
  <si>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</si>
  <si>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</si>
  <si>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</si>
  <si>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</si>
  <si>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</si>
  <si>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</si>
  <si>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</si>
  <si>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</si>
  <si>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</si>
  <si>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</si>
  <si>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</si>
  <si>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</si>
  <si>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</si>
  <si>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</si>
  <si>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</si>
  <si>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</si>
  <si>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</si>
  <si>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</si>
  <si>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</si>
  <si>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</si>
  <si>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</si>
  <si>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</si>
  <si>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</si>
  <si>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</si>
  <si>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</si>
  <si>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</si>
  <si>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</si>
  <si>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</si>
  <si>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</si>
  <si>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</si>
  <si>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</si>
  <si>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</si>
  <si>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</si>
  <si>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</si>
  <si>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</si>
  <si>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</si>
  <si>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</si>
  <si>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</si>
  <si>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</si>
  <si>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</si>
  <si>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</si>
  <si>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</si>
  <si>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</si>
  <si>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</si>
  <si>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</si>
  <si>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</si>
  <si>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</si>
  <si>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</si>
  <si>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</si>
  <si>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</si>
  <si>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</si>
  <si>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</si>
  <si>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</si>
  <si>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</si>
  <si>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</si>
  <si>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</si>
  <si>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</si>
  <si>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</si>
  <si>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</si>
  <si>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</si>
  <si>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</si>
  <si>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</si>
  <si>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</si>
  <si>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</si>
  <si>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</si>
  <si>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</si>
  <si>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</si>
  <si>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</si>
  <si>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</si>
  <si>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</si>
  <si>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</si>
  <si>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</si>
  <si>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</si>
  <si>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</si>
  <si>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</si>
  <si>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</si>
  <si>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</si>
  <si>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</si>
  <si>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</si>
  <si>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</si>
  <si>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</si>
  <si>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</si>
  <si>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</si>
  <si>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</si>
  <si>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</si>
  <si>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</si>
  <si>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</si>
  <si>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</si>
  <si>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</si>
  <si>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</si>
  <si>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</si>
  <si>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</si>
  <si>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</si>
  <si>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</si>
  <si>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</si>
  <si>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</si>
  <si>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</si>
  <si>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</si>
  <si>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</si>
  <si>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</si>
  <si>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</si>
  <si>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</si>
  <si>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</si>
  <si>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</si>
  <si>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</si>
  <si>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</si>
  <si>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</si>
  <si>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</si>
  <si>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</si>
  <si>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</si>
  <si>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</si>
  <si>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</si>
  <si>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</si>
  <si>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</si>
  <si>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</si>
  <si>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</si>
  <si>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</si>
  <si>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</si>
  <si>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</si>
  <si>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</si>
  <si>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</si>
  <si>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</si>
  <si>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</si>
  <si>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</si>
  <si>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</si>
  <si>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</si>
  <si>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</si>
  <si>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</si>
  <si>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</si>
  <si>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</si>
  <si>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</si>
  <si>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</si>
  <si>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</si>
  <si>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</si>
  <si>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</si>
  <si>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</si>
  <si>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</si>
  <si>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</si>
  <si>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</si>
  <si>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</si>
  <si>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</si>
  <si>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</si>
  <si>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</si>
  <si>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</si>
  <si>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</si>
  <si>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</si>
  <si>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</si>
  <si>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</si>
  <si>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</si>
  <si>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</si>
  <si>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</si>
  <si>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</si>
  <si>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</si>
  <si>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</si>
  <si>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</si>
  <si>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</si>
  <si>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</si>
  <si>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</si>
  <si>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</si>
  <si>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</si>
  <si>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</si>
  <si>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</si>
  <si>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</si>
  <si>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</si>
  <si>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</si>
  <si>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</si>
  <si>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</si>
  <si>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</si>
  <si>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</si>
  <si>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</si>
  <si>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</si>
  <si>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</si>
  <si>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</si>
  <si>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</si>
  <si>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</si>
  <si>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</si>
  <si>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</si>
  <si>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</si>
  <si>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</si>
  <si>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</si>
  <si>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</si>
  <si>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</si>
  <si>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</si>
  <si>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</si>
  <si>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</si>
  <si>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</si>
  <si>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</si>
  <si>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</si>
  <si>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</si>
  <si>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</si>
  <si>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</si>
  <si>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</si>
  <si>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</si>
  <si>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</si>
  <si>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</si>
  <si>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</si>
  <si>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</si>
  <si>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</si>
  <si>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</si>
  <si>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</si>
  <si>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</si>
  <si>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</si>
  <si>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</si>
  <si>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</si>
  <si>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</si>
  <si>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</si>
  <si>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</si>
  <si>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</si>
  <si>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</si>
  <si>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</si>
  <si>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</si>
  <si>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</si>
  <si>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</si>
  <si>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</si>
  <si>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</si>
  <si>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</si>
  <si>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</si>
  <si>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</si>
  <si>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</si>
  <si>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</si>
  <si>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</si>
  <si>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</si>
  <si>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</si>
  <si>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</si>
  <si>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</si>
  <si>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</si>
  <si>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</si>
  <si>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</si>
  <si>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</si>
  <si>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</si>
  <si>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</si>
  <si>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</si>
  <si>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</si>
  <si>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</si>
  <si>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</si>
  <si>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</si>
  <si>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</si>
  <si>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</si>
  <si>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</si>
  <si>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</si>
  <si>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</si>
  <si>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</si>
  <si>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</si>
  <si>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</si>
  <si>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</si>
  <si>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</si>
  <si>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</si>
  <si>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</si>
  <si>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</si>
  <si>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</si>
  <si>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</si>
  <si>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</si>
  <si>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</si>
  <si>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</si>
  <si>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</si>
  <si>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</si>
  <si>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</si>
  <si>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</si>
  <si>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</si>
  <si>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</si>
  <si>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</si>
  <si>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</si>
  <si>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</si>
  <si>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</si>
  <si>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</si>
  <si>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</si>
  <si>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</si>
  <si>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</si>
  <si>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</si>
  <si>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</si>
  <si>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</si>
  <si>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</si>
  <si>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</si>
  <si>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</si>
  <si>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</si>
  <si>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</si>
  <si>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</si>
  <si>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</si>
  <si>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</si>
  <si>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</si>
  <si>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</si>
  <si>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</si>
  <si>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</si>
  <si>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</si>
  <si>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</si>
  <si>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</si>
  <si>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</si>
  <si>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</si>
  <si>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</si>
  <si>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</si>
  <si>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</si>
  <si>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</si>
  <si>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</si>
  <si>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</si>
  <si>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</si>
  <si>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</si>
  <si>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</si>
  <si>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</si>
  <si>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</si>
  <si>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</si>
  <si>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</si>
  <si>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</si>
  <si>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</si>
  <si>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</si>
  <si>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</si>
  <si>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</si>
  <si>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</si>
  <si>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</si>
  <si>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</si>
  <si>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</si>
  <si>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</si>
  <si>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</si>
  <si>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</si>
  <si>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</si>
  <si>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</si>
  <si>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</si>
  <si>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</si>
  <si>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</si>
  <si>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</si>
  <si>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</si>
  <si>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</si>
  <si>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</si>
  <si>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</si>
  <si>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</si>
  <si>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</si>
  <si>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</si>
  <si>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</si>
  <si>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</si>
  <si>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</si>
  <si>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</si>
  <si>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</si>
  <si>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</si>
  <si>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</si>
  <si>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</si>
  <si>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</si>
  <si>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</si>
  <si>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</si>
  <si>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</si>
  <si>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</si>
  <si>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</si>
  <si>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</si>
  <si>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</si>
  <si>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</si>
  <si>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</si>
  <si>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</si>
  <si>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</si>
  <si>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</si>
  <si>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</si>
  <si>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</si>
  <si>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</si>
  <si>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</si>
  <si>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</si>
  <si>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</si>
  <si>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</si>
  <si>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</si>
  <si>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</si>
  <si>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</si>
  <si>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</si>
  <si>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</si>
  <si>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</si>
  <si>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</si>
  <si>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</si>
  <si>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</si>
  <si>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</si>
  <si>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</si>
  <si>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</si>
  <si>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</si>
  <si>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</si>
  <si>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</si>
  <si>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</si>
  <si>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</si>
  <si>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</si>
  <si>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</si>
  <si>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</si>
  <si>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</si>
  <si>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</si>
  <si>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</si>
  <si>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</si>
  <si>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</si>
  <si>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</si>
  <si>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</si>
  <si>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</si>
  <si>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</si>
  <si>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</si>
  <si>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</si>
  <si>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</si>
  <si>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</si>
  <si>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</si>
  <si>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</si>
  <si>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</si>
  <si>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</si>
  <si>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</si>
  <si>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</si>
  <si>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</si>
  <si>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</si>
  <si>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</si>
  <si>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</si>
  <si>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</si>
  <si>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</si>
  <si>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</si>
  <si>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</si>
  <si>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</si>
  <si>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</si>
  <si>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</si>
  <si>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</si>
  <si>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</si>
  <si>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</si>
  <si>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</si>
  <si>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</si>
  <si>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</si>
  <si>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</si>
  <si>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</si>
  <si>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</si>
  <si>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</si>
  <si>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</si>
  <si>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</si>
  <si>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</si>
  <si>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</si>
  <si>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</si>
  <si>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</si>
  <si>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</si>
  <si>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</si>
  <si>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</si>
  <si>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</si>
  <si>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</si>
  <si>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</si>
  <si>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</si>
  <si>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</si>
  <si>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</si>
  <si>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</si>
  <si>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</si>
  <si>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</si>
  <si>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</si>
  <si>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</si>
  <si>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</si>
  <si>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</si>
  <si>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</si>
  <si>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</si>
  <si>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</si>
  <si>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</si>
  <si>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</si>
  <si>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</si>
  <si>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</si>
  <si>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</si>
  <si>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</si>
  <si>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</si>
  <si>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</si>
  <si>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</si>
  <si>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</si>
  <si>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</si>
  <si>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</si>
  <si>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</si>
  <si>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</si>
  <si>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</si>
  <si>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</si>
  <si>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</si>
  <si>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</si>
  <si>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</si>
  <si>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</si>
  <si>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</si>
  <si>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</si>
  <si>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</si>
  <si>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</si>
  <si>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</si>
  <si>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</si>
  <si>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</si>
  <si>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</si>
  <si>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</si>
  <si>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</si>
  <si>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</si>
  <si>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</si>
  <si>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</si>
  <si>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</si>
  <si>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</si>
  <si>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</si>
  <si>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</si>
  <si>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</si>
  <si>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</si>
  <si>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</si>
  <si>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</si>
  <si>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</si>
  <si>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</si>
  <si>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</si>
  <si>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</si>
  <si>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</si>
  <si>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</si>
  <si>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</si>
  <si>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</si>
  <si>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</si>
  <si>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</si>
  <si>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</si>
  <si>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</si>
  <si>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</si>
  <si>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</si>
  <si>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</si>
  <si>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</si>
  <si>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</si>
  <si>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</si>
  <si>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</si>
  <si>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</si>
  <si>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</si>
  <si>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</si>
  <si>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</si>
  <si>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</si>
  <si>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</si>
  <si>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</si>
  <si>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</si>
  <si>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</si>
  <si>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</si>
  <si>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</si>
  <si>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</si>
  <si>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</si>
  <si>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</si>
  <si>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</si>
  <si>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</si>
  <si>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</si>
  <si>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</si>
  <si>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</si>
  <si>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</si>
  <si>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</si>
  <si>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</si>
  <si>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</si>
  <si>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</si>
  <si>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</si>
  <si>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</si>
  <si>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</si>
  <si>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</si>
  <si>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</si>
  <si>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</si>
  <si>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</si>
  <si>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</si>
  <si>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</si>
  <si>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</si>
  <si>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</si>
  <si>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</si>
  <si>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</si>
  <si>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</si>
  <si>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</si>
  <si>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</si>
  <si>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</si>
  <si>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</si>
  <si>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</si>
  <si>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</si>
  <si>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</si>
  <si>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</si>
  <si>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</si>
  <si>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</si>
  <si>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</si>
  <si>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</si>
  <si>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</si>
  <si>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</si>
  <si>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</si>
  <si>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</si>
  <si>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</si>
  <si>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</si>
  <si>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</si>
  <si>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</si>
  <si>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</si>
  <si>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</si>
  <si>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</si>
  <si>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</si>
  <si>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</si>
  <si>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</si>
  <si>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</si>
  <si>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</si>
  <si>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</si>
  <si>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</si>
  <si>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</si>
  <si>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</si>
  <si>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</si>
  <si>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</si>
  <si>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</si>
  <si>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</si>
  <si>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</si>
  <si>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</si>
  <si>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</si>
  <si>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</si>
  <si>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</si>
  <si>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</si>
  <si>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</si>
  <si>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</si>
  <si>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</si>
  <si>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</si>
  <si>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</si>
  <si>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</si>
  <si>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</si>
  <si>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</si>
  <si>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</si>
  <si>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</si>
  <si>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</si>
  <si>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</si>
  <si>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</si>
  <si>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</si>
  <si>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</si>
  <si>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</si>
  <si>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</si>
  <si>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</si>
  <si>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</si>
  <si>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</si>
  <si>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</si>
  <si>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</si>
  <si>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</si>
  <si>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</si>
  <si>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</si>
  <si>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</si>
  <si>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</si>
  <si>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</si>
  <si>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</si>
  <si>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</si>
  <si>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</si>
  <si>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</si>
  <si>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</si>
  <si>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</si>
  <si>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</si>
  <si>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</si>
  <si>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</si>
  <si>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</si>
  <si>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</si>
  <si>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</si>
  <si>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</si>
  <si>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</si>
  <si>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</si>
  <si>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</si>
  <si>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</si>
  <si>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</si>
  <si>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</si>
  <si>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</si>
  <si>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</si>
  <si>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</si>
  <si>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</si>
  <si>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</si>
  <si>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</si>
  <si>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</si>
  <si>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</si>
  <si>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</si>
  <si>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</si>
  <si>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</si>
  <si>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</si>
  <si>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</si>
  <si>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</si>
  <si>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</si>
  <si>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</si>
  <si>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</si>
  <si>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</si>
  <si>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</si>
  <si>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</si>
  <si>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</si>
  <si>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</si>
  <si>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</si>
  <si>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</si>
  <si>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</si>
  <si>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</si>
  <si>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</si>
  <si>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</si>
  <si>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</si>
  <si>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</si>
  <si>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</si>
  <si>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</si>
  <si>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</si>
  <si>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</si>
  <si>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</si>
  <si>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</si>
  <si>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</si>
  <si>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</si>
  <si>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</si>
  <si>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</si>
  <si>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</si>
  <si>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</si>
  <si>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</si>
  <si>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</si>
  <si>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</si>
  <si>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</si>
  <si>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</si>
  <si>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</si>
  <si>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</si>
  <si>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</si>
  <si>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</si>
  <si>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</si>
  <si>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</si>
  <si>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</si>
  <si>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</si>
  <si>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</si>
  <si>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</si>
  <si>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</si>
  <si>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</si>
  <si>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</si>
  <si>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</si>
  <si>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</si>
  <si>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</si>
  <si>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</si>
  <si>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</si>
  <si>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</si>
  <si>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</si>
  <si>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</si>
  <si>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</si>
  <si>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</si>
  <si>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</si>
  <si>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</si>
  <si>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</si>
  <si>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</si>
  <si>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</si>
  <si>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</si>
  <si>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</si>
  <si>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</si>
  <si>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</si>
  <si>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</si>
  <si>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</si>
  <si>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</si>
  <si>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</si>
  <si>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</si>
  <si>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</si>
  <si>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</si>
  <si>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</si>
  <si>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</si>
  <si>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</si>
  <si>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</si>
  <si>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</si>
  <si>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</si>
  <si>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</si>
  <si>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</si>
  <si>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</si>
  <si>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</si>
  <si>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</si>
  <si>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</si>
  <si>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</si>
  <si>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</si>
  <si>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</si>
  <si>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</si>
  <si>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</si>
  <si>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</si>
  <si>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</si>
  <si>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</si>
  <si>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</si>
  <si>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</si>
  <si>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</si>
  <si>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</si>
  <si>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</si>
  <si>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</si>
  <si>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</si>
  <si>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</si>
  <si>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</si>
  <si>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</si>
  <si>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</si>
  <si>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</si>
  <si>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</si>
  <si>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</si>
  <si>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</si>
  <si>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</si>
  <si>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</si>
  <si>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</si>
  <si>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</si>
  <si>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</si>
  <si>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</si>
  <si>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</si>
  <si>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</si>
  <si>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</si>
  <si>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</si>
  <si>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</si>
  <si>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</si>
  <si>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</si>
  <si>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</si>
  <si>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</si>
  <si>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</si>
  <si>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</si>
  <si>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</si>
  <si>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</si>
  <si>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</si>
  <si>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</si>
  <si>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</si>
  <si>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</si>
  <si>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</si>
  <si>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</si>
  <si>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</si>
  <si>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</si>
  <si>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</si>
  <si>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</si>
  <si>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</si>
  <si>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</si>
  <si>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</si>
  <si>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</si>
  <si>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</si>
  <si>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</si>
  <si>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</si>
  <si>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</si>
  <si>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</si>
  <si>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</si>
  <si>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</si>
  <si>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</si>
  <si>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</si>
  <si>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</si>
  <si>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</si>
  <si>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</si>
  <si>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</si>
  <si>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</si>
  <si>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</si>
  <si>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</si>
  <si>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</si>
  <si>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</si>
  <si>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</si>
  <si>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</si>
  <si>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</si>
  <si>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</si>
  <si>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</si>
  <si>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</si>
  <si>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</si>
  <si>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</si>
  <si>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</si>
  <si>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</si>
  <si>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</si>
  <si>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</si>
  <si>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</si>
  <si>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</si>
  <si>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</si>
  <si>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</si>
  <si>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</si>
  <si>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</si>
  <si>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</si>
  <si>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</si>
  <si>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</si>
  <si>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</si>
  <si>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</si>
  <si>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</si>
  <si>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</si>
  <si>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</si>
  <si>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</si>
  <si>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</si>
  <si>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</si>
  <si>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</si>
  <si>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</si>
  <si>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</si>
  <si>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</si>
  <si>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</si>
  <si>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</si>
  <si>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</si>
  <si>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</si>
  <si>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</si>
  <si>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</si>
  <si>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</si>
  <si>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</si>
  <si>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</si>
  <si>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</si>
  <si>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</si>
  <si>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</si>
  <si>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</si>
  <si>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</si>
  <si>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</si>
  <si>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</si>
  <si>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</si>
  <si>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</si>
  <si>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</si>
  <si>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</si>
  <si>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</si>
  <si>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</si>
  <si>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</si>
  <si>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</si>
  <si>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</si>
  <si>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</si>
  <si>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</si>
  <si>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</si>
  <si>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</si>
  <si>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</si>
  <si>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</si>
  <si>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</si>
  <si>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</si>
  <si>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</si>
  <si>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</si>
  <si>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</si>
  <si>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</si>
  <si>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</si>
  <si>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</si>
  <si>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</si>
  <si>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</si>
  <si>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</si>
  <si>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</si>
  <si>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</si>
  <si>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</si>
  <si>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</si>
  <si>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</si>
  <si>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</si>
  <si>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</si>
  <si>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</si>
  <si>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</si>
  <si>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</si>
  <si>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</si>
  <si>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</si>
  <si>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</si>
  <si>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</si>
  <si>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</si>
  <si>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</si>
  <si>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</si>
  <si>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</si>
  <si>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</si>
  <si>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</si>
  <si>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</si>
  <si>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</si>
  <si>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</si>
  <si>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</si>
  <si>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</si>
  <si>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</si>
  <si>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</si>
  <si>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</si>
  <si>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</si>
  <si>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</si>
  <si>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</si>
  <si>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</si>
  <si>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</si>
  <si>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</si>
  <si>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</si>
  <si>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</si>
  <si>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</si>
  <si>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</si>
  <si>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</si>
  <si>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</si>
  <si>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</si>
  <si>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</si>
  <si>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</si>
  <si>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</si>
  <si>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</si>
  <si>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</si>
  <si>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</si>
  <si>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</si>
  <si>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</si>
  <si>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</si>
  <si>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</si>
  <si>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</si>
  <si>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</si>
  <si>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</si>
  <si>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</si>
  <si>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</si>
  <si>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</si>
  <si>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</si>
  <si>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</si>
  <si>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</si>
  <si>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</si>
  <si>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</si>
  <si>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</si>
  <si>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</si>
  <si>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</si>
  <si>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</si>
  <si>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</si>
  <si>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</si>
  <si>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</si>
  <si>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</si>
  <si>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</si>
  <si>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</si>
  <si>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</si>
  <si>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</si>
  <si>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</si>
  <si>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</si>
  <si>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</si>
  <si>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</si>
  <si>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</si>
  <si>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</si>
  <si>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</si>
  <si>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</si>
  <si>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</si>
  <si>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</si>
  <si>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</si>
  <si>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</si>
  <si>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</si>
  <si>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</si>
  <si>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</si>
  <si>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</si>
  <si>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</si>
  <si>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</si>
  <si>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</si>
  <si>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</si>
  <si>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</si>
  <si>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</si>
  <si>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</si>
  <si>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</si>
  <si>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</si>
  <si>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</si>
  <si>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</si>
  <si>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</si>
  <si>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</si>
  <si>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</si>
  <si>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</si>
  <si>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</si>
  <si>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</si>
  <si>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</si>
  <si>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</si>
  <si>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</si>
  <si>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</si>
  <si>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</si>
  <si>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</si>
  <si>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</si>
  <si>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</si>
  <si>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</si>
  <si>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</si>
  <si>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</si>
  <si>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</si>
  <si>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</si>
  <si>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</si>
  <si>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</si>
  <si>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</si>
  <si>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</si>
  <si>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</si>
  <si>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</si>
  <si>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</si>
  <si>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</si>
  <si>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</si>
  <si>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</si>
  <si>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</si>
  <si>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</si>
  <si>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</si>
  <si>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</si>
  <si>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</si>
  <si>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</si>
  <si>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</si>
  <si>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</si>
  <si>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</si>
  <si>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</si>
  <si>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</si>
  <si>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</si>
  <si>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</si>
  <si>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</si>
  <si>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</si>
  <si>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</si>
  <si>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</si>
  <si>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</si>
  <si>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</si>
  <si>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</si>
  <si>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</si>
  <si>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</si>
  <si>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</si>
  <si>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</si>
  <si>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</si>
  <si>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</si>
  <si>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</si>
  <si>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</si>
  <si>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</si>
  <si>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</si>
  <si>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</si>
  <si>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</si>
  <si>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</si>
  <si>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</si>
  <si>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</si>
  <si>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</si>
  <si>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</si>
  <si>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</si>
  <si>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</si>
  <si>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</si>
  <si>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</si>
  <si>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</si>
  <si>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</si>
  <si>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</si>
  <si>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</si>
  <si>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</si>
  <si>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</si>
  <si>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</si>
  <si>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</si>
  <si>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</si>
  <si>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</si>
  <si>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</si>
  <si>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</si>
  <si>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</si>
  <si>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</si>
  <si>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</si>
  <si>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</si>
  <si>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</si>
  <si>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</si>
  <si>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</si>
  <si>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</si>
  <si>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</si>
  <si>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</si>
  <si>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</si>
  <si>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</si>
  <si>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</si>
  <si>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</si>
  <si>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</si>
  <si>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</si>
  <si>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</si>
  <si>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</si>
  <si>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</si>
  <si>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</si>
  <si>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</si>
  <si>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</si>
  <si>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</si>
  <si>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</si>
  <si>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</si>
  <si>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</si>
  <si>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</si>
  <si>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</si>
  <si>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</si>
  <si>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</si>
  <si>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</si>
  <si>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</si>
  <si>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</si>
  <si>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</si>
  <si>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</si>
  <si>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</si>
  <si>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</si>
  <si>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</si>
  <si>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</si>
  <si>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</si>
  <si>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</si>
  <si>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</si>
  <si>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</si>
  <si>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</si>
  <si>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</si>
  <si>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</si>
  <si>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</si>
  <si>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</si>
  <si>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</si>
  <si>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</si>
  <si>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</si>
  <si>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</si>
  <si>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</si>
  <si>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</si>
  <si>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</si>
  <si>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</si>
  <si>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</si>
  <si>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</si>
  <si>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</si>
  <si>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</si>
  <si>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</si>
  <si>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</si>
  <si>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</si>
  <si>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</si>
  <si>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</si>
  <si>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</si>
  <si>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</si>
  <si>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</si>
  <si>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</si>
  <si>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</si>
  <si>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</si>
  <si>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</si>
  <si>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</si>
  <si>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</si>
  <si>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</si>
  <si>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</si>
  <si>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</si>
  <si>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</si>
  <si>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</si>
  <si>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</si>
  <si>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</si>
  <si>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</si>
  <si>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</si>
  <si>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</si>
  <si>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</si>
  <si>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</si>
  <si>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</si>
  <si>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</si>
  <si>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</si>
  <si>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</si>
  <si>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</si>
  <si>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</si>
  <si>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</si>
  <si>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</si>
  <si>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</si>
  <si>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</si>
  <si>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</si>
  <si>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</si>
  <si>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</si>
  <si>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</si>
  <si>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</si>
  <si>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</si>
  <si>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</si>
  <si>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</si>
  <si>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</si>
  <si>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</si>
  <si>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</si>
  <si>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</si>
  <si>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</si>
  <si>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</si>
  <si>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</si>
  <si>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</si>
  <si>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</si>
  <si>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</si>
  <si>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</si>
  <si>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</si>
  <si>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</si>
  <si>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</si>
  <si>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</si>
  <si>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</si>
  <si>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</si>
  <si>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</si>
  <si>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</si>
  <si>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</si>
  <si>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</si>
  <si>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</si>
  <si>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</si>
  <si>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</si>
  <si>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</si>
  <si>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</si>
  <si>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</si>
  <si>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</si>
  <si>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</si>
  <si>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</si>
  <si>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</si>
  <si>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</si>
  <si>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</si>
  <si>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</si>
  <si>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</si>
  <si>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</si>
  <si>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</si>
  <si>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</si>
  <si>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</si>
  <si>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</si>
  <si>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</si>
  <si>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</si>
  <si>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</si>
  <si>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</si>
  <si>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</si>
  <si>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</si>
  <si>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</si>
  <si>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</si>
  <si>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</si>
  <si>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</si>
  <si>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</si>
  <si>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</si>
  <si>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</si>
  <si>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</si>
  <si>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</si>
  <si>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</si>
  <si>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</si>
  <si>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</si>
  <si>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</si>
  <si>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</si>
  <si>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</si>
  <si>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</si>
  <si>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</si>
  <si>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</si>
  <si>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</si>
  <si>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</si>
  <si>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</si>
  <si>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</si>
  <si>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</si>
  <si>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</si>
  <si>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</si>
  <si>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</si>
  <si>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</si>
  <si>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</si>
  <si>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</si>
  <si>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</si>
  <si>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</si>
  <si>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</si>
  <si>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</si>
  <si>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</si>
  <si>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</si>
  <si>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</si>
  <si>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</si>
  <si>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</si>
  <si>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</si>
  <si>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</si>
  <si>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</si>
  <si>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</si>
  <si>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</si>
  <si>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</si>
  <si>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</si>
  <si>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</si>
  <si>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</si>
  <si>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</si>
  <si>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</si>
  <si>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</si>
  <si>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</si>
  <si>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</si>
  <si>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</si>
  <si>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</si>
  <si>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</si>
  <si>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</si>
  <si>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</si>
  <si>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</si>
  <si>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</si>
  <si>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</si>
  <si>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</si>
  <si>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</si>
  <si>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</si>
  <si>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</si>
  <si>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</si>
  <si>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</si>
  <si>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</si>
  <si>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</si>
  <si>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</si>
  <si>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</si>
  <si>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</si>
  <si>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</si>
  <si>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</si>
  <si>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</si>
  <si>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</si>
  <si>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</si>
  <si>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</si>
  <si>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</si>
  <si>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</si>
  <si>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</si>
  <si>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</si>
  <si>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</si>
  <si>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</si>
  <si>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</si>
  <si>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</si>
  <si>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</si>
  <si>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</si>
  <si>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</si>
  <si>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</si>
  <si>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</si>
  <si>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</si>
  <si>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</si>
  <si>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</si>
  <si>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</si>
  <si>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</si>
  <si>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</si>
  <si>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</si>
  <si>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</si>
  <si>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</si>
  <si>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</si>
  <si>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</si>
  <si>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</si>
  <si>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</si>
  <si>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</si>
  <si>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</si>
  <si>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</si>
  <si>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</si>
  <si>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</si>
  <si>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</si>
  <si>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</si>
  <si>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</si>
  <si>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</si>
  <si>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</si>
  <si>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</si>
  <si>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</si>
  <si>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</si>
  <si>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</si>
  <si>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</si>
  <si>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</si>
  <si>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</si>
  <si>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</si>
  <si>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</si>
  <si>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</si>
  <si>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</si>
  <si>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</si>
  <si>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</si>
  <si>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</si>
  <si>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</si>
  <si>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</si>
  <si>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</si>
  <si>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</si>
  <si>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</si>
  <si>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</si>
  <si>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</si>
  <si>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</si>
  <si>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</si>
  <si>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</si>
  <si>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</si>
  <si>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</si>
  <si>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</si>
  <si>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</si>
  <si>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</si>
  <si>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</si>
  <si>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</si>
  <si>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</si>
  <si>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</si>
  <si>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</si>
  <si>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</si>
  <si>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</si>
  <si>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</si>
  <si>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</si>
  <si>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</si>
  <si>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</si>
  <si>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</si>
  <si>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</si>
  <si>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</si>
  <si>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</si>
  <si>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</si>
  <si>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</si>
  <si>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</si>
  <si>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</si>
  <si>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</si>
  <si>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</si>
  <si>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</si>
  <si>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</si>
  <si>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</si>
  <si>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</si>
  <si>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</si>
  <si>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</si>
  <si>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</si>
  <si>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</si>
  <si>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</si>
  <si>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</si>
  <si>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</si>
  <si>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</si>
  <si>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</si>
  <si>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</si>
  <si>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</si>
  <si>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</si>
  <si>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</si>
  <si>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</si>
  <si>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</si>
  <si>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</si>
  <si>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</si>
  <si>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</si>
  <si>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</si>
  <si>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</si>
  <si>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</si>
  <si>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</si>
  <si>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</si>
  <si>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</si>
  <si>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</si>
  <si>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</si>
  <si>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</si>
  <si>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</si>
  <si>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</si>
  <si>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</si>
  <si>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</si>
  <si>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</si>
  <si>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</si>
  <si>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</si>
  <si>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</si>
  <si>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</si>
  <si>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</si>
  <si>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</si>
  <si>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</si>
  <si>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</si>
  <si>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</si>
  <si>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</si>
  <si>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</si>
  <si>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</si>
  <si>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</si>
  <si>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</si>
  <si>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</si>
  <si>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</si>
  <si>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</si>
  <si>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</si>
  <si>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</si>
  <si>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</si>
  <si>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</si>
  <si>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</si>
  <si>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</si>
  <si>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</si>
  <si>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</si>
  <si>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</si>
  <si>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</si>
  <si>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</si>
  <si>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</si>
  <si>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</si>
  <si>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</si>
  <si>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</si>
  <si>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</si>
  <si>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</si>
  <si>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</si>
  <si>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</si>
  <si>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</si>
  <si>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</si>
  <si>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</si>
  <si>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</si>
  <si>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</si>
  <si>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</si>
  <si>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</si>
  <si>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</si>
  <si>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</si>
  <si>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</si>
  <si>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</si>
  <si>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</si>
  <si>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</si>
  <si>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</si>
  <si>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</si>
  <si>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</si>
  <si>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</si>
  <si>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</si>
  <si>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</si>
  <si>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</si>
  <si>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</si>
  <si>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</si>
  <si>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</si>
  <si>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</si>
  <si>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</si>
  <si>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</si>
  <si>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</si>
  <si>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</si>
  <si>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</si>
  <si>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</si>
  <si>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</si>
  <si>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</si>
  <si>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</si>
  <si>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</si>
  <si>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</si>
  <si>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</si>
  <si>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</si>
  <si>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</si>
  <si>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</si>
  <si>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</si>
  <si>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</si>
  <si>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</si>
  <si>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</si>
  <si>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</si>
  <si>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</si>
  <si>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</si>
  <si>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</si>
  <si>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</si>
  <si>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</si>
  <si>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</si>
  <si>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</si>
  <si>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</si>
  <si>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</si>
  <si>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</si>
  <si>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</si>
  <si>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</si>
  <si>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</si>
  <si>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</si>
  <si>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</si>
  <si>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</si>
  <si>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</si>
  <si>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</si>
  <si>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</si>
  <si>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</si>
  <si>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</si>
  <si>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</si>
  <si>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</si>
  <si>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</si>
  <si>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</si>
  <si>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</si>
  <si>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</si>
  <si>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</si>
  <si>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</si>
  <si>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</si>
  <si>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</si>
  <si>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</si>
  <si>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</si>
  <si>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</si>
  <si>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</si>
  <si>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</si>
  <si>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</si>
  <si>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</si>
  <si>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</si>
  <si>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</si>
  <si>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</si>
  <si>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</si>
  <si>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</si>
  <si>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</si>
  <si>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</si>
  <si>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</si>
  <si>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</si>
  <si>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</si>
  <si>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</si>
  <si>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</si>
  <si>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</si>
  <si>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</si>
  <si>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</si>
  <si>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</si>
  <si>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</si>
  <si>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</si>
  <si>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</si>
  <si>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</si>
  <si>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</si>
  <si>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</si>
  <si>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</si>
  <si>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</si>
  <si>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</si>
  <si>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</si>
  <si>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</si>
  <si>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</si>
  <si>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</si>
  <si>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</si>
  <si>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</si>
  <si>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</si>
  <si>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</si>
  <si>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</si>
  <si>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</si>
  <si>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</si>
  <si>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</si>
  <si>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</si>
  <si>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</si>
  <si>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</si>
  <si>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</si>
  <si>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</si>
  <si>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</si>
  <si>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</si>
  <si>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</si>
  <si>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</si>
  <si>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</si>
  <si>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</si>
  <si>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</si>
  <si>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</si>
  <si>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</si>
  <si>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</si>
  <si>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</si>
  <si>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</si>
  <si>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</si>
  <si>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</si>
  <si>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</si>
  <si>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</si>
  <si>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</si>
  <si>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</si>
  <si>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</si>
  <si>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</si>
  <si>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</si>
  <si>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</si>
  <si>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</si>
  <si>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</si>
  <si>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</si>
  <si>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</si>
  <si>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</si>
  <si>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</si>
  <si>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</si>
  <si>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</si>
  <si>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</si>
  <si>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</si>
  <si>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</si>
  <si>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</si>
  <si>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</si>
  <si>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</si>
  <si>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</si>
  <si>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</si>
  <si>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</si>
  <si>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</si>
  <si>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</si>
  <si>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</si>
  <si>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</si>
  <si>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</si>
  <si>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</si>
  <si>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</si>
  <si>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</si>
  <si>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</si>
  <si>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</si>
  <si>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</si>
  <si>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</si>
  <si>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</si>
  <si>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</si>
  <si>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</si>
  <si>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</si>
  <si>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</si>
  <si>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</si>
  <si>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</si>
  <si>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</si>
  <si>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</si>
  <si>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</si>
  <si>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</si>
  <si>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</si>
  <si>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</si>
  <si>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</si>
  <si>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</si>
  <si>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</si>
  <si>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</si>
  <si>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</si>
  <si>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</si>
  <si>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</si>
  <si>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</si>
  <si>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</si>
  <si>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</si>
  <si>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</si>
  <si>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</si>
  <si>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</si>
  <si>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</si>
  <si>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</si>
  <si>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</si>
  <si>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</si>
  <si>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</si>
  <si>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</si>
  <si>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</si>
  <si>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</si>
  <si>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</si>
  <si>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</si>
  <si>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</si>
  <si>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</si>
  <si>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</si>
  <si>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</si>
  <si>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</si>
  <si>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</si>
  <si>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</si>
  <si>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</si>
  <si>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</si>
  <si>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</si>
  <si>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</si>
  <si>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</si>
  <si>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</si>
  <si>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</si>
  <si>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</si>
  <si>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</si>
  <si>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</si>
  <si>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</si>
  <si>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</si>
  <si>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</si>
  <si>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</si>
  <si>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</si>
  <si>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</si>
  <si>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</si>
  <si>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</si>
  <si>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</si>
  <si>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</si>
  <si>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</si>
  <si>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</si>
  <si>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</si>
  <si>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</si>
  <si>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</si>
  <si>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</si>
  <si>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</si>
  <si>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</si>
  <si>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</si>
  <si>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</si>
  <si>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</si>
  <si>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</si>
  <si>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</si>
  <si>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</si>
  <si>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</si>
  <si>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</si>
  <si>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</si>
  <si>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</si>
  <si>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</si>
  <si>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</si>
  <si>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</si>
  <si>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</si>
  <si>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</si>
  <si>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</si>
  <si>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</si>
  <si>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</si>
  <si>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</si>
  <si>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</si>
  <si>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</si>
  <si>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</si>
  <si>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</si>
  <si>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</si>
  <si>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</si>
  <si>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</si>
  <si>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</si>
  <si>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</si>
  <si>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</si>
  <si>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</si>
  <si>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</si>
  <si>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</si>
  <si>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</si>
  <si>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</si>
  <si>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</si>
  <si>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</si>
  <si>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</si>
  <si>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</si>
  <si>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</si>
  <si>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</si>
  <si>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</si>
  <si>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</si>
  <si>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</si>
  <si>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</si>
  <si>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</si>
  <si>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</si>
  <si>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</si>
  <si>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</si>
  <si>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</si>
  <si>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</si>
  <si>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</si>
  <si>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</si>
  <si>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</si>
  <si>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</si>
  <si>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</si>
  <si>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</si>
  <si>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</si>
  <si>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</si>
  <si>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</si>
  <si>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</si>
  <si>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</si>
  <si>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</si>
  <si>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</si>
  <si>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</si>
  <si>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</si>
  <si>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</si>
  <si>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</si>
  <si>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</si>
  <si>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</si>
  <si>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</si>
  <si>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</si>
  <si>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</si>
  <si>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</si>
  <si>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</si>
  <si>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</si>
  <si>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</si>
  <si>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</si>
  <si>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</si>
  <si>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</si>
  <si>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</si>
  <si>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</si>
  <si>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</si>
  <si>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</si>
  <si>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</si>
  <si>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</si>
  <si>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</si>
  <si>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</si>
  <si>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</si>
  <si>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</si>
  <si>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</si>
  <si>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</si>
  <si>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</si>
  <si>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</si>
  <si>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</si>
  <si>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</si>
  <si>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</si>
  <si>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</si>
  <si>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</si>
  <si>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</si>
  <si>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</si>
  <si>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</si>
  <si>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</si>
  <si>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</si>
  <si>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</si>
  <si>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</si>
  <si>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</si>
  <si>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</si>
  <si>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</si>
  <si>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</si>
  <si>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</si>
  <si>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</si>
  <si>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</si>
  <si>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</si>
  <si>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</si>
  <si>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</si>
  <si>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</si>
  <si>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</si>
  <si>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</si>
  <si>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</si>
  <si>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</si>
  <si>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</si>
  <si>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</si>
  <si>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</si>
  <si>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</si>
  <si>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</si>
  <si>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</si>
  <si>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</si>
  <si>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</si>
  <si>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</si>
  <si>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</si>
  <si>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</si>
  <si>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</si>
  <si>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</si>
  <si>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</si>
  <si>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</si>
  <si>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</si>
  <si>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</si>
  <si>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</si>
  <si>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</si>
  <si>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</si>
  <si>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</si>
  <si>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</si>
  <si>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</si>
  <si>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</si>
  <si>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</si>
  <si>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</si>
  <si>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</si>
  <si>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</si>
  <si>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</si>
  <si>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</si>
  <si>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</si>
  <si>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</si>
  <si>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</si>
  <si>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</si>
  <si>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</si>
  <si>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</si>
  <si>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</si>
  <si>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</si>
  <si>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</si>
  <si>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</si>
  <si>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</si>
  <si>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</si>
  <si>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</si>
  <si>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</si>
  <si>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</si>
  <si>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</si>
  <si>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</si>
  <si>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</si>
  <si>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</si>
  <si>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</si>
  <si>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</si>
  <si>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</si>
  <si>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</si>
  <si>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</si>
  <si>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</si>
  <si>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</si>
  <si>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</si>
  <si>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</si>
  <si>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</si>
  <si>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</si>
  <si>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</si>
  <si>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</si>
  <si>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</si>
  <si>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</si>
  <si>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</si>
  <si>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</si>
  <si>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</si>
  <si>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</si>
  <si>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</si>
  <si>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</si>
  <si>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</si>
  <si>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</si>
  <si>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</si>
  <si>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</si>
  <si>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</si>
  <si>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</si>
  <si>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</si>
  <si>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</si>
  <si>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</si>
  <si>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</si>
  <si>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</si>
  <si>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</si>
  <si>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</si>
  <si>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</si>
  <si>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</si>
  <si>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</si>
  <si>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</si>
  <si>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</si>
  <si>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</si>
  <si>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</si>
  <si>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</si>
  <si>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</si>
  <si>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</si>
  <si>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</si>
  <si>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</si>
  <si>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</si>
  <si>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</si>
  <si>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</si>
  <si>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</si>
  <si>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</si>
  <si>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</si>
  <si>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</si>
  <si>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</si>
  <si>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</si>
  <si>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</si>
  <si>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</si>
  <si>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</si>
  <si>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</si>
  <si>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</si>
  <si>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</si>
  <si>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</si>
  <si>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</si>
  <si>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</si>
  <si>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</si>
  <si>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</si>
  <si>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</si>
  <si>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</si>
  <si>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</si>
  <si>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</si>
  <si>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</si>
  <si>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</si>
  <si>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</si>
  <si>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</si>
  <si>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</si>
  <si>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</si>
  <si>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</si>
  <si>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</si>
  <si>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</si>
  <si>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</si>
  <si>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</si>
  <si>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</si>
  <si>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</si>
  <si>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</si>
  <si>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</si>
  <si>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</si>
  <si>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</si>
  <si>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</si>
  <si>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</si>
  <si>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</si>
  <si>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</si>
  <si>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</si>
  <si>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</si>
  <si>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</si>
  <si>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</si>
  <si>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</si>
  <si>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</si>
  <si>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</si>
  <si>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</si>
  <si>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</si>
  <si>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</si>
  <si>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</si>
  <si>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</si>
  <si>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</si>
  <si>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</si>
  <si>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</si>
  <si>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</si>
  <si>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</si>
  <si>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</si>
  <si>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</si>
  <si>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</si>
  <si>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</si>
  <si>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</si>
  <si>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</si>
  <si>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</si>
  <si>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</si>
  <si>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</si>
  <si>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</si>
  <si>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</si>
  <si>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</si>
  <si>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</si>
  <si>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</si>
  <si>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</si>
  <si>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</si>
  <si>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</si>
  <si>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</si>
  <si>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</si>
  <si>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</si>
  <si>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</si>
  <si>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</si>
  <si>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</si>
  <si>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</si>
  <si>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</si>
  <si>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</si>
  <si>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</si>
  <si>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</si>
  <si>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</si>
  <si>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</si>
  <si>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</si>
  <si>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</si>
  <si>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</si>
  <si>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</si>
  <si>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</si>
  <si>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</si>
  <si>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</si>
  <si>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</si>
  <si>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</si>
  <si>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</si>
  <si>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</si>
  <si>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</si>
  <si>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</si>
  <si>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</si>
  <si>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</si>
  <si>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</si>
  <si>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</si>
  <si>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</si>
  <si>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</si>
  <si>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</si>
  <si>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</si>
  <si>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</si>
  <si>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</si>
  <si>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</si>
  <si>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</si>
  <si>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</si>
  <si>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</si>
  <si>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</si>
  <si>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</si>
  <si>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</si>
  <si>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</si>
  <si>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</si>
  <si>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</si>
  <si>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</si>
  <si>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</si>
  <si>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</si>
  <si>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</si>
  <si>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</si>
  <si>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</si>
  <si>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</si>
  <si>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</si>
  <si>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</si>
  <si>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</si>
  <si>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</si>
  <si>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</si>
  <si>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</si>
  <si>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</si>
  <si>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</si>
  <si>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</si>
  <si>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</si>
  <si>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</si>
  <si>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</si>
  <si>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</si>
  <si>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</si>
  <si>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</si>
  <si>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</si>
  <si>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</si>
  <si>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</si>
  <si>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</si>
  <si>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</si>
  <si>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</si>
  <si>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</si>
  <si>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</si>
  <si>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</si>
  <si>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</si>
  <si>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</si>
  <si>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</si>
  <si>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</si>
  <si>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</si>
  <si>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</si>
  <si>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</si>
  <si>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</si>
  <si>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</si>
  <si>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</si>
  <si>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</si>
  <si>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</si>
  <si>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</si>
  <si>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</si>
  <si>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</si>
  <si>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</si>
  <si>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</si>
  <si>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</si>
  <si>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</si>
  <si>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</si>
  <si>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</si>
  <si>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</si>
  <si>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</si>
  <si>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</si>
  <si>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</si>
  <si>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</si>
  <si>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</si>
  <si>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</si>
  <si>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</si>
  <si>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</si>
  <si>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</si>
  <si>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</si>
  <si>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</si>
  <si>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</si>
  <si>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</si>
  <si>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</si>
  <si>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</si>
  <si>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</si>
  <si>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</si>
  <si>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</si>
  <si>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</si>
  <si>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</si>
  <si>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</si>
  <si>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</si>
  <si>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</si>
  <si>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</si>
  <si>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</si>
  <si>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</si>
  <si>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</si>
  <si>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</si>
  <si>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</si>
  <si>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</si>
  <si>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</si>
  <si>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</si>
  <si>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</si>
  <si>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</si>
  <si>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</si>
  <si>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</si>
  <si>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</si>
  <si>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</si>
  <si>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</si>
  <si>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</si>
  <si>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</si>
  <si>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</si>
  <si>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</si>
  <si>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</si>
  <si>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</si>
  <si>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</si>
  <si>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</si>
  <si>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</si>
  <si>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</si>
  <si>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</si>
  <si>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</si>
  <si>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</si>
  <si>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</si>
  <si>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</si>
  <si>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</si>
  <si>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</si>
  <si>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</si>
  <si>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</si>
  <si>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</si>
  <si>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</si>
  <si>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</si>
  <si>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</si>
  <si>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</si>
  <si>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</si>
  <si>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</si>
  <si>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</si>
  <si>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</si>
  <si>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</si>
  <si>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</si>
  <si>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</si>
  <si>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</si>
  <si>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</si>
  <si>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</si>
  <si>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</si>
  <si>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</si>
  <si>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</si>
  <si>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</si>
  <si>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</si>
  <si>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</si>
  <si>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</si>
  <si>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</si>
  <si>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</si>
  <si>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</si>
  <si>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</si>
  <si>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</si>
  <si>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</si>
  <si>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</si>
  <si>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</si>
  <si>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</si>
  <si>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</si>
  <si>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</si>
  <si>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</si>
  <si>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</si>
  <si>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</si>
  <si>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</si>
  <si>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</si>
  <si>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</si>
  <si>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</si>
  <si>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</si>
  <si>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</si>
  <si>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</si>
  <si>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</si>
  <si>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</si>
  <si>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</si>
  <si>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</si>
  <si>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</si>
  <si>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</si>
  <si>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</si>
  <si>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</si>
  <si>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</si>
  <si>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</si>
  <si>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</si>
  <si>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</si>
  <si>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</si>
  <si>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</si>
  <si>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</si>
  <si>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</si>
  <si>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</si>
  <si>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</si>
  <si>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</si>
  <si>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</si>
  <si>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</si>
  <si>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</si>
  <si>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</si>
  <si>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</si>
  <si>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</si>
  <si>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</si>
  <si>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</si>
  <si>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</si>
  <si>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</si>
  <si>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</si>
  <si>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</si>
  <si>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</si>
  <si>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</si>
  <si>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</si>
  <si>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</si>
  <si>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</si>
  <si>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</si>
  <si>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</si>
  <si>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</si>
  <si>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</si>
  <si>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</si>
  <si>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</si>
  <si>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</si>
  <si>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</si>
  <si>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</si>
  <si>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</si>
  <si>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</si>
  <si>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</si>
  <si>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</si>
  <si>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</si>
  <si>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</si>
  <si>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</si>
  <si>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</si>
  <si>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</si>
  <si>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</si>
  <si>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</si>
  <si>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</si>
  <si>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</si>
  <si>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</si>
  <si>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</si>
  <si>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</si>
  <si>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</si>
  <si>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</si>
  <si>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</si>
  <si>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</si>
  <si>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</si>
  <si>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</si>
  <si>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</si>
  <si>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</si>
  <si>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</si>
  <si>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</si>
  <si>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</si>
  <si>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</si>
  <si>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</si>
  <si>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</si>
  <si>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</si>
  <si>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</si>
  <si>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</si>
  <si>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</si>
  <si>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</si>
  <si>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</si>
  <si>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</si>
  <si>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</si>
  <si>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</si>
  <si>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</si>
  <si>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</si>
  <si>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</si>
  <si>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</si>
  <si>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</si>
  <si>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</si>
  <si>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</si>
  <si>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</si>
  <si>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</si>
  <si>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</si>
  <si>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</si>
  <si>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</si>
  <si>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</si>
  <si>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</si>
  <si>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</si>
  <si>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</si>
  <si>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</si>
  <si>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</si>
  <si>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</si>
  <si>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</si>
  <si>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</si>
  <si>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</si>
  <si>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</si>
  <si>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</si>
  <si>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</si>
  <si>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</si>
  <si>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</si>
  <si>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</si>
  <si>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</si>
  <si>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</si>
  <si>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</si>
  <si>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</si>
  <si>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</si>
  <si>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</si>
  <si>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</si>
  <si>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</si>
  <si>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</si>
  <si>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</si>
  <si>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</si>
  <si>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</si>
  <si>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</si>
  <si>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</si>
  <si>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</si>
  <si>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</si>
  <si>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</si>
  <si>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</si>
  <si>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</si>
  <si>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</si>
  <si>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</si>
  <si>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</si>
  <si>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</si>
  <si>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</si>
  <si>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</si>
  <si>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</si>
  <si>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</si>
  <si>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</si>
  <si>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</si>
  <si>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</si>
  <si>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</si>
  <si>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</si>
  <si>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</si>
  <si>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</si>
  <si>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</si>
  <si>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</si>
  <si>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</si>
  <si>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</si>
  <si>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</si>
  <si>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</si>
  <si>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</si>
  <si>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</si>
  <si>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</si>
  <si>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</si>
  <si>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</si>
  <si>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</si>
  <si>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</si>
  <si>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</si>
  <si>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</si>
  <si>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</si>
  <si>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</si>
  <si>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</si>
  <si>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</si>
  <si>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</si>
  <si>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</si>
  <si>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</si>
  <si>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</si>
  <si>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</si>
  <si>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</si>
  <si>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</si>
  <si>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</si>
  <si>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</si>
  <si>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</si>
  <si>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</si>
  <si>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</si>
  <si>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</si>
  <si>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</si>
  <si>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</si>
  <si>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</si>
  <si>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</si>
  <si>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</si>
  <si>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</si>
  <si>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</si>
  <si>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</si>
  <si>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</si>
  <si>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</si>
  <si>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</si>
  <si>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</si>
  <si>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</si>
  <si>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</si>
  <si>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</si>
  <si>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</si>
  <si>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</si>
  <si>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</si>
  <si>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</si>
  <si>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</si>
  <si>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</si>
  <si>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</si>
  <si>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</si>
  <si>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</si>
  <si>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</si>
  <si>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</si>
  <si>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</si>
  <si>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</si>
  <si>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</si>
  <si>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</si>
  <si>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</si>
  <si>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</si>
  <si>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</si>
  <si>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</si>
  <si>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</si>
  <si>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</si>
  <si>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</si>
  <si>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</si>
  <si>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</si>
  <si>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</si>
  <si>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</si>
  <si>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</si>
  <si>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</si>
  <si>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</si>
  <si>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</si>
  <si>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</si>
  <si>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</si>
  <si>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</si>
  <si>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</si>
  <si>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</si>
  <si>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</si>
  <si>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</si>
  <si>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</si>
  <si>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</si>
  <si>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</si>
  <si>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</si>
  <si>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</si>
  <si>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</si>
  <si>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</si>
  <si>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</si>
  <si>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</si>
  <si>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</si>
  <si>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</si>
  <si>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</si>
  <si>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</si>
  <si>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</si>
  <si>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</si>
  <si>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</si>
  <si>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</si>
  <si>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</si>
  <si>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</si>
  <si>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</si>
  <si>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</si>
  <si>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</si>
  <si>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</si>
  <si>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</si>
  <si>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</si>
  <si>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</si>
  <si>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</si>
  <si>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</si>
  <si>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</si>
  <si>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</si>
  <si>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</si>
  <si>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</si>
  <si>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</si>
  <si>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</si>
  <si>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</si>
  <si>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</si>
  <si>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</si>
  <si>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</si>
  <si>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</si>
  <si>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</si>
  <si>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</si>
  <si>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</si>
  <si>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</si>
  <si>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</si>
  <si>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</si>
  <si>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</si>
  <si>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</si>
  <si>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</si>
  <si>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</si>
  <si>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</si>
  <si>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</si>
  <si>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</si>
  <si>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</si>
  <si>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</si>
  <si>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</si>
  <si>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</si>
  <si>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</si>
  <si>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</si>
  <si>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</si>
  <si>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</si>
  <si>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</si>
  <si>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</si>
  <si>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</si>
  <si>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</si>
  <si>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</si>
  <si>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</si>
  <si>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</si>
  <si>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</si>
  <si>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</si>
  <si>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</si>
  <si>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</si>
  <si>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</si>
  <si>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</si>
  <si>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</si>
  <si>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</si>
  <si>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</si>
  <si>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</si>
  <si>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</si>
  <si>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</si>
  <si>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</si>
  <si>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</si>
  <si>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</si>
  <si>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</si>
  <si>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</si>
  <si>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</si>
  <si>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</si>
  <si>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</si>
  <si>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</si>
  <si>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</si>
  <si>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</si>
  <si>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</si>
  <si>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</si>
  <si>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</si>
  <si>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</si>
  <si>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</si>
  <si>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</si>
  <si>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</si>
  <si>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</si>
  <si>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</si>
  <si>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</si>
  <si>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</si>
  <si>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</si>
  <si>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</si>
  <si>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</si>
  <si>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</si>
  <si>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</si>
  <si>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</si>
  <si>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</si>
  <si>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</si>
  <si>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</si>
  <si>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</si>
  <si>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</si>
  <si>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</si>
  <si>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</si>
  <si>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</si>
  <si>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</si>
  <si>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</si>
  <si>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</si>
  <si>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</si>
  <si>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</si>
  <si>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</si>
  <si>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</si>
  <si>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</si>
  <si>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</si>
  <si>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</si>
  <si>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</si>
  <si>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</si>
  <si>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</si>
  <si>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</si>
  <si>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</si>
  <si>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</si>
  <si>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</si>
  <si>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</si>
  <si>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</si>
  <si>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</si>
  <si>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</si>
  <si>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</si>
  <si>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</si>
  <si>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</si>
  <si>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</si>
  <si>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</si>
  <si>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</si>
  <si>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</si>
  <si>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</si>
  <si>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</si>
  <si>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</si>
  <si>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</si>
  <si>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</si>
  <si>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</si>
  <si>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</si>
  <si>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</si>
  <si>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</si>
  <si>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</si>
  <si>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</si>
  <si>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</si>
  <si>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</si>
  <si>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</si>
  <si>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</si>
  <si>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</si>
  <si>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</si>
  <si>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</si>
  <si>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</si>
  <si>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</si>
  <si>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</si>
  <si>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</si>
  <si>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</si>
  <si>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</si>
  <si>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</si>
  <si>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</si>
  <si>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</si>
  <si>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</si>
  <si>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</si>
  <si>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</si>
  <si>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</si>
  <si>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</si>
  <si>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</si>
  <si>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</si>
  <si>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</si>
  <si>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</si>
  <si>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</si>
  <si>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</si>
  <si>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</si>
  <si>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</si>
  <si>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</si>
  <si>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</si>
  <si>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</si>
  <si>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</si>
  <si>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</si>
  <si>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</si>
  <si>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</si>
  <si>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</si>
  <si>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</si>
  <si>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</si>
  <si>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</si>
  <si>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</si>
  <si>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</si>
  <si>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</si>
  <si>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</si>
  <si>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</si>
  <si>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</si>
  <si>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</si>
  <si>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</si>
  <si>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</si>
  <si>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</si>
  <si>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</si>
  <si>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</si>
  <si>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</si>
  <si>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</si>
  <si>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</si>
  <si>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</si>
  <si>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</si>
  <si>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</si>
  <si>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</si>
  <si>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</si>
  <si>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</si>
  <si>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</si>
  <si>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</si>
  <si>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</si>
  <si>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</si>
  <si>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</si>
  <si>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</si>
  <si>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</si>
  <si>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</si>
  <si>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</si>
  <si>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</si>
  <si>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</si>
  <si>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</si>
  <si>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</si>
  <si>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</si>
  <si>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</si>
  <si>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</si>
  <si>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</si>
  <si>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</si>
  <si>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</si>
  <si>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</si>
  <si>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</si>
  <si>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</si>
  <si>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</si>
  <si>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</si>
  <si>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</si>
  <si>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</si>
  <si>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</si>
  <si>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</si>
  <si>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</si>
  <si>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</si>
  <si>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</si>
  <si>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</si>
  <si>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</si>
  <si>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</si>
  <si>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</si>
  <si>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</si>
  <si>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</si>
  <si>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</si>
  <si>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</si>
  <si>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</si>
  <si>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</si>
  <si>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</si>
  <si>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</si>
  <si>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</si>
  <si>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</si>
  <si>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</si>
  <si>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</si>
  <si>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</si>
  <si>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</si>
  <si>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</si>
  <si>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</si>
  <si>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</si>
  <si>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</si>
  <si>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</si>
  <si>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</si>
  <si>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</si>
  <si>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</si>
  <si>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</si>
  <si>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</si>
  <si>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</si>
  <si>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</si>
  <si>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</si>
  <si>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</si>
  <si>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</si>
  <si>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</si>
  <si>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</si>
  <si>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</si>
  <si>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</si>
  <si>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</si>
  <si>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</si>
  <si>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</si>
  <si>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</si>
  <si>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</si>
  <si>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</si>
  <si>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</si>
  <si>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</si>
  <si>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</si>
  <si>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</si>
  <si>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</si>
  <si>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</si>
  <si>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</si>
  <si>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</si>
  <si>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</si>
  <si>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</si>
  <si>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</si>
  <si>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</si>
  <si>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</si>
  <si>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</si>
  <si>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</si>
  <si>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</si>
  <si>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</si>
  <si>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</si>
  <si>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</si>
  <si>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</si>
  <si>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</si>
  <si>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</si>
  <si>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</si>
  <si>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</si>
  <si>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</si>
  <si>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</si>
  <si>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</si>
  <si>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</si>
  <si>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</si>
  <si>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</si>
  <si>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</si>
  <si>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</si>
  <si>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</si>
  <si>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</si>
  <si>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</si>
  <si>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</si>
  <si>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</si>
  <si>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</si>
  <si>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</si>
  <si>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</si>
  <si>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</si>
  <si>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</si>
  <si>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</si>
  <si>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</si>
  <si>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</si>
  <si>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</si>
  <si>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</si>
  <si>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</si>
  <si>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</si>
  <si>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</si>
  <si>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</si>
  <si>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</si>
  <si>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</si>
  <si>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</si>
  <si>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</si>
  <si>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</si>
  <si>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</si>
  <si>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</si>
  <si>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</si>
  <si>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</si>
  <si>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</si>
  <si>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</si>
  <si>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</si>
  <si>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</si>
  <si>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</si>
  <si>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</si>
  <si>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</si>
  <si>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</si>
  <si>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</si>
  <si>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</si>
  <si>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</si>
  <si>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</si>
  <si>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</si>
  <si>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</si>
  <si>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</si>
  <si>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</si>
  <si>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</si>
  <si>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</si>
  <si>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</si>
  <si>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</si>
  <si>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</si>
  <si>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</si>
  <si>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</si>
  <si>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</si>
  <si>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</si>
  <si>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</si>
  <si>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</si>
  <si>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</si>
  <si>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</si>
  <si>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</si>
  <si>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</si>
  <si>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</si>
  <si>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</si>
  <si>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</si>
  <si>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</si>
  <si>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</si>
  <si>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</si>
  <si>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</si>
  <si>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</si>
  <si>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</si>
  <si>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</si>
  <si>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</si>
  <si>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</si>
  <si>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</si>
  <si>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</si>
  <si>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</si>
  <si>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</si>
  <si>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</si>
  <si>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</si>
  <si>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</si>
  <si>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</si>
  <si>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</si>
  <si>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</si>
  <si>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</si>
  <si>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</si>
  <si>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</si>
  <si>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</si>
  <si>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</si>
  <si>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</si>
  <si>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</si>
  <si>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</si>
  <si>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</si>
  <si>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</si>
  <si>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</si>
  <si>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</si>
  <si>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</si>
  <si>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</si>
  <si>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</si>
  <si>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</si>
  <si>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</si>
  <si>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</si>
  <si>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</si>
  <si>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</si>
  <si>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</si>
  <si>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</si>
  <si>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</si>
  <si>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</si>
  <si>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</si>
  <si>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</si>
  <si>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</si>
  <si>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</si>
  <si>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</si>
  <si>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</si>
  <si>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</si>
  <si>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</si>
  <si>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</si>
  <si>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</si>
  <si>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</si>
  <si>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</si>
  <si>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</si>
  <si>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</si>
  <si>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</si>
  <si>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</si>
  <si>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</si>
  <si>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</si>
  <si>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</si>
  <si>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</si>
  <si>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</si>
  <si>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</si>
  <si>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</si>
  <si>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</si>
  <si>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</si>
  <si>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</si>
  <si>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</si>
  <si>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</si>
  <si>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</si>
  <si>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</si>
  <si>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</si>
  <si>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</si>
  <si>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</si>
  <si>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</si>
  <si>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</si>
  <si>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</si>
  <si>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</si>
  <si>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</si>
  <si>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</si>
  <si>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</si>
  <si>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</si>
  <si>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</si>
  <si>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</si>
  <si>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</si>
  <si>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</si>
  <si>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</si>
  <si>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</si>
  <si>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</si>
  <si>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</si>
  <si>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</si>
  <si>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</si>
  <si>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</si>
  <si>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</si>
  <si>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</si>
  <si>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</si>
  <si>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</si>
  <si>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</si>
  <si>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</si>
  <si>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</si>
  <si>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</si>
  <si>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</si>
  <si>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</si>
  <si>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</si>
  <si>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</si>
  <si>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</si>
  <si>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</si>
  <si>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</si>
  <si>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</si>
  <si>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</si>
  <si>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</si>
  <si>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</si>
  <si>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</si>
  <si>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</si>
  <si>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</si>
  <si>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</si>
  <si>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</si>
  <si>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</si>
  <si>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</si>
  <si>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</si>
  <si>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</si>
  <si>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</si>
  <si>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</si>
  <si>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</si>
  <si>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</si>
  <si>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</si>
  <si>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</si>
  <si>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</si>
  <si>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</si>
  <si>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</si>
  <si>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</si>
  <si>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</si>
  <si>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</si>
  <si>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</si>
  <si>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</si>
  <si>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</si>
  <si>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</si>
  <si>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</si>
  <si>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</si>
  <si>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</si>
  <si>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</si>
  <si>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</si>
  <si>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</si>
  <si>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</si>
  <si>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</si>
  <si>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</si>
  <si>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</si>
  <si>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</si>
  <si>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</si>
  <si>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</si>
  <si>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</si>
  <si>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</si>
  <si>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</si>
  <si>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</si>
  <si>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</si>
  <si>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</si>
  <si>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</si>
  <si>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</si>
  <si>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</si>
  <si>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</si>
  <si>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</si>
  <si>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</si>
  <si>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</si>
  <si>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</si>
  <si>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</si>
  <si>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</si>
  <si>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</si>
  <si>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</si>
  <si>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</si>
  <si>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</si>
  <si>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</si>
  <si>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</si>
  <si>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</si>
  <si>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</si>
  <si>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</si>
  <si>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</si>
  <si>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</si>
  <si>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</si>
  <si>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</si>
  <si>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</si>
  <si>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</si>
  <si>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</si>
  <si>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</si>
  <si>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</si>
  <si>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</si>
  <si>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</si>
  <si>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</si>
  <si>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</si>
  <si>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</si>
  <si>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</si>
  <si>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</si>
  <si>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</si>
  <si>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</si>
  <si>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</si>
  <si>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</si>
  <si>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</si>
  <si>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</si>
  <si>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</si>
  <si>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</si>
  <si>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</si>
  <si>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</si>
  <si>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</si>
  <si>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</si>
  <si>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</si>
  <si>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</si>
  <si>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</si>
  <si>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</si>
  <si>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</si>
  <si>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</si>
  <si>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</si>
  <si>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</si>
  <si>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</si>
  <si>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</si>
  <si>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</si>
  <si>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</si>
  <si>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</si>
  <si>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</si>
  <si>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</si>
  <si>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</si>
  <si>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</si>
  <si>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</si>
  <si>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</si>
  <si>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</si>
  <si>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</si>
  <si>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</si>
  <si>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</si>
  <si>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</si>
  <si>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</si>
  <si>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</si>
  <si>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</si>
  <si>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</si>
  <si>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</si>
  <si>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</si>
  <si>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</si>
  <si>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</si>
  <si>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</si>
  <si>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</si>
  <si>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</si>
  <si>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</si>
  <si>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</si>
  <si>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</si>
  <si>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</si>
  <si>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</si>
  <si>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</si>
  <si>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</si>
  <si>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</si>
  <si>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</si>
  <si>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</si>
  <si>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</si>
  <si>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</si>
  <si>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</si>
  <si>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</si>
  <si>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</si>
  <si>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</si>
  <si>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</si>
  <si>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</si>
  <si>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</si>
  <si>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</si>
  <si>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</si>
  <si>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</si>
  <si>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</si>
  <si>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</si>
  <si>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</si>
  <si>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</si>
  <si>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</si>
  <si>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</si>
  <si>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</si>
  <si>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</si>
  <si>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</si>
  <si>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</si>
  <si>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</si>
  <si>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</si>
  <si>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</si>
  <si>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</si>
  <si>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</si>
  <si>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</si>
  <si>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</si>
  <si>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</si>
  <si>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</si>
  <si>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</si>
  <si>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</si>
  <si>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</si>
  <si>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</si>
  <si>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</si>
  <si>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</si>
  <si>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</si>
  <si>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</si>
  <si>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</si>
  <si>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</si>
  <si>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</si>
  <si>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</si>
  <si>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</si>
  <si>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</si>
  <si>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</si>
  <si>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</si>
  <si>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</si>
  <si>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</si>
  <si>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</si>
  <si>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</si>
  <si>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</si>
  <si>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</si>
  <si>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</si>
  <si>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</si>
  <si>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</si>
  <si>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</si>
  <si>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</si>
  <si>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</si>
  <si>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</si>
  <si>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</si>
  <si>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</si>
  <si>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</si>
  <si>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</si>
  <si>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</si>
  <si>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</si>
  <si>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</si>
  <si>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</si>
  <si>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</si>
  <si>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</si>
  <si>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</si>
  <si>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</si>
  <si>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</si>
  <si>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</si>
  <si>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</si>
  <si>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</si>
  <si>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</si>
  <si>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</si>
  <si>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</si>
  <si>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</si>
  <si>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</si>
  <si>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</si>
  <si>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</si>
  <si>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</si>
  <si>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</si>
  <si>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</si>
  <si>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</si>
  <si>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</si>
  <si>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</si>
  <si>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</si>
  <si>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</si>
  <si>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</si>
  <si>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</si>
  <si>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</si>
  <si>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</si>
  <si>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</si>
  <si>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</si>
  <si>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</si>
  <si>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</si>
  <si>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</si>
  <si>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</si>
  <si>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</si>
  <si>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</si>
  <si>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</si>
  <si>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</si>
  <si>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</si>
  <si>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</si>
  <si>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</si>
  <si>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</si>
  <si>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</si>
  <si>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</si>
  <si>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</si>
  <si>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</si>
  <si>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</si>
  <si>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</si>
  <si>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</si>
  <si>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</si>
  <si>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</si>
  <si>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</si>
  <si>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</si>
  <si>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</si>
  <si>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</si>
  <si>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</si>
  <si>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</si>
  <si>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</si>
  <si>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</si>
  <si>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</si>
  <si>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</si>
  <si>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</si>
  <si>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</si>
  <si>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</si>
  <si>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</si>
  <si>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</si>
  <si>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</si>
  <si>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</si>
  <si>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</si>
  <si>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</si>
  <si>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</si>
  <si>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</si>
  <si>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</si>
  <si>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</si>
  <si>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</si>
  <si>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</si>
  <si>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</si>
  <si>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</si>
  <si>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</si>
  <si>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</si>
  <si>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</si>
  <si>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</si>
  <si>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</si>
  <si>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</si>
  <si>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</si>
  <si>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</si>
  <si>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</si>
  <si>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</si>
  <si>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</si>
  <si>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</si>
  <si>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</si>
  <si>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</si>
  <si>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</si>
  <si>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</si>
  <si>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</si>
  <si>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</si>
  <si>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</si>
  <si>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</si>
  <si>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</si>
  <si>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</si>
  <si>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</si>
  <si>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</si>
  <si>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</si>
  <si>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</si>
  <si>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</si>
  <si>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</si>
  <si>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</si>
  <si>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</si>
  <si>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</si>
  <si>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</si>
  <si>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</si>
  <si>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</si>
  <si>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</si>
  <si>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</si>
  <si>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</si>
  <si>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</si>
  <si>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</si>
  <si>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</si>
  <si>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</si>
  <si>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</si>
  <si>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</si>
  <si>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</si>
  <si>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</si>
  <si>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</si>
  <si>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</si>
  <si>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</si>
  <si>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</si>
  <si>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</si>
  <si>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</si>
  <si>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</si>
  <si>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</si>
  <si>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</si>
  <si>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</si>
  <si>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</si>
  <si>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</si>
  <si>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</si>
  <si>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</si>
  <si>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</si>
  <si>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</si>
  <si>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</si>
  <si>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</si>
  <si>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</si>
  <si>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</si>
  <si>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</si>
  <si>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</si>
  <si>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</si>
  <si>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</si>
  <si>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</si>
  <si>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</si>
  <si>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</si>
  <si>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</si>
  <si>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</si>
  <si>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</si>
  <si>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</si>
  <si>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</si>
  <si>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</si>
  <si>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</si>
  <si>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</si>
  <si>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</si>
  <si>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</si>
  <si>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</si>
  <si>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</si>
  <si>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</si>
  <si>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</si>
  <si>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</si>
  <si>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</si>
  <si>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</si>
  <si>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</si>
  <si>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</si>
  <si>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</si>
  <si>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</si>
  <si>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</si>
  <si>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</si>
  <si>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</si>
  <si>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</si>
  <si>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</si>
  <si>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</si>
  <si>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</si>
  <si>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</si>
  <si>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</si>
  <si>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</si>
  <si>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</si>
  <si>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</si>
  <si>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</si>
  <si>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</si>
  <si>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</si>
  <si>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</si>
  <si>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</si>
  <si>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</si>
  <si>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</si>
  <si>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</si>
  <si>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</si>
  <si>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</si>
  <si>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</si>
  <si>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</si>
  <si>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</si>
  <si>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</si>
  <si>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</si>
  <si>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</si>
  <si>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</si>
  <si>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</si>
  <si>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</si>
  <si>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</si>
  <si>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</si>
  <si>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</si>
  <si>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</si>
  <si>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</si>
  <si>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</si>
  <si>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</si>
  <si>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</si>
  <si>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</si>
  <si>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</si>
  <si>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</si>
  <si>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</si>
  <si>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</si>
  <si>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</si>
  <si>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</si>
  <si>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</si>
  <si>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</si>
  <si>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</si>
  <si>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</si>
  <si>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</si>
  <si>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</si>
  <si>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</si>
  <si>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</si>
  <si>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</si>
  <si>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</si>
  <si>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</si>
  <si>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</si>
  <si>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</si>
  <si>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</si>
  <si>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</si>
  <si>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</si>
  <si>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</si>
  <si>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</si>
  <si>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</si>
  <si>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</si>
  <si>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</si>
  <si>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</si>
  <si>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</si>
  <si>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</si>
  <si>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</si>
  <si>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</si>
  <si>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</si>
  <si>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</si>
  <si>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</si>
  <si>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</si>
  <si>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</si>
  <si>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</si>
  <si>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</si>
  <si>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</si>
  <si>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</si>
  <si>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</si>
  <si>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</si>
  <si>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</si>
  <si>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</si>
  <si>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</si>
  <si>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</si>
  <si>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</si>
  <si>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</si>
  <si>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</si>
  <si>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</si>
  <si>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</si>
  <si>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</si>
  <si>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</si>
  <si>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</si>
  <si>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</si>
  <si>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</si>
  <si>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</si>
  <si>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</si>
  <si>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</si>
  <si>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</si>
  <si>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</si>
  <si>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</si>
  <si>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</si>
  <si>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</si>
  <si>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</si>
  <si>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</si>
  <si>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</si>
  <si>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</si>
  <si>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</si>
  <si>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</si>
  <si>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</si>
  <si>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</si>
  <si>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</si>
  <si>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</si>
  <si>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</si>
  <si>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</si>
  <si>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</si>
  <si>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</si>
  <si>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</si>
  <si>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</si>
  <si>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</si>
  <si>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</si>
  <si>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</si>
  <si>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</si>
  <si>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</si>
  <si>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</si>
  <si>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</si>
  <si>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</si>
  <si>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</si>
  <si>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</si>
  <si>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</si>
  <si>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</si>
  <si>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</si>
  <si>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</si>
  <si>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</si>
  <si>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</si>
  <si>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</si>
  <si>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</si>
  <si>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</si>
  <si>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</si>
  <si>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</si>
  <si>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</si>
  <si>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</si>
  <si>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</si>
  <si>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</si>
  <si>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</si>
  <si>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</si>
  <si>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</si>
  <si>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</si>
  <si>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</si>
  <si>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</si>
  <si>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</si>
  <si>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</si>
  <si>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</si>
  <si>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</si>
  <si>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</si>
  <si>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</si>
  <si>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</si>
  <si>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</si>
  <si>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</si>
  <si>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</si>
  <si>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</si>
  <si>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</si>
  <si>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</si>
  <si>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</si>
  <si>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</si>
  <si>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</si>
  <si>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</si>
  <si>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</si>
  <si>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</si>
  <si>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</si>
  <si>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</si>
  <si>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</si>
  <si>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</si>
  <si>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</si>
  <si>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</si>
  <si>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</si>
  <si>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</si>
  <si>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</si>
  <si>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</si>
  <si>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</si>
  <si>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</si>
  <si>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</si>
  <si>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</si>
  <si>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</si>
  <si>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</si>
  <si>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</si>
  <si>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</si>
  <si>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</si>
  <si>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</si>
  <si>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</si>
  <si>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</si>
  <si>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</si>
  <si>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</si>
  <si>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</si>
  <si>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</si>
  <si>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</si>
  <si>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</si>
  <si>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</si>
  <si>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</si>
  <si>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</si>
  <si>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</si>
  <si>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</si>
  <si>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</si>
  <si>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</si>
  <si>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</si>
  <si>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</si>
  <si>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</si>
  <si>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</si>
  <si>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</si>
  <si>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</si>
  <si>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</si>
  <si>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</si>
  <si>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</si>
  <si>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</si>
  <si>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</si>
  <si>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</si>
  <si>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</si>
  <si>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</si>
  <si>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</si>
  <si>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</si>
  <si>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</si>
  <si>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</si>
  <si>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</si>
  <si>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</si>
  <si>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</si>
  <si>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</si>
  <si>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</si>
  <si>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</si>
  <si>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</si>
  <si>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</si>
  <si>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</si>
  <si>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</si>
  <si>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</si>
  <si>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</si>
  <si>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</si>
  <si>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</si>
  <si>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</si>
  <si>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</si>
  <si>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</si>
  <si>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</si>
  <si>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</si>
  <si>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</si>
  <si>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</si>
  <si>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</si>
  <si>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</si>
  <si>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</si>
  <si>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</si>
  <si>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</si>
  <si>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</si>
  <si>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</si>
  <si>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</si>
  <si>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</si>
  <si>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</si>
  <si>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</si>
  <si>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</si>
  <si>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</si>
  <si>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</si>
  <si>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</si>
  <si>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</si>
  <si>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</si>
  <si>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</si>
  <si>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</si>
  <si>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</si>
  <si>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</si>
  <si>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</si>
  <si>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</si>
  <si>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</si>
  <si>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</si>
  <si>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</si>
  <si>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</si>
  <si>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</si>
  <si>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</si>
  <si>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</si>
  <si>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</si>
  <si>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</si>
  <si>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</si>
  <si>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</si>
  <si>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</si>
  <si>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</si>
  <si>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</si>
  <si>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</si>
  <si>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</si>
  <si>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</si>
  <si>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</si>
  <si>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</si>
  <si>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</si>
  <si>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</si>
  <si>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</si>
  <si>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</si>
  <si>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</si>
  <si>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</si>
  <si>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</si>
  <si>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</si>
  <si>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</si>
  <si>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</si>
  <si>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</si>
  <si>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</si>
  <si>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</si>
  <si>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</si>
  <si>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</si>
  <si>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</si>
  <si>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</si>
  <si>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</si>
  <si>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</si>
  <si>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</si>
  <si>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</si>
  <si>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</si>
  <si>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</si>
  <si>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</si>
  <si>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</si>
  <si>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</si>
  <si>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</si>
  <si>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</si>
  <si>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</si>
  <si>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</si>
  <si>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</si>
  <si>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</si>
  <si>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</si>
  <si>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</si>
  <si>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</si>
  <si>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</si>
  <si>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</si>
  <si>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</si>
  <si>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</si>
  <si>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</si>
  <si>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</si>
  <si>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</si>
  <si>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</si>
  <si>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</si>
  <si>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</si>
  <si>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</si>
  <si>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</si>
  <si>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</si>
  <si>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</si>
  <si>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</si>
  <si>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</si>
  <si>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</si>
  <si>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</si>
  <si>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</si>
  <si>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</si>
  <si>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</si>
  <si>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</si>
  <si>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</si>
  <si>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</si>
  <si>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</si>
  <si>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</si>
  <si>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</si>
  <si>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</si>
  <si>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</si>
  <si>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</si>
  <si>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</si>
  <si>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</si>
  <si>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</si>
  <si>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</si>
  <si>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</si>
  <si>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</si>
  <si>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</si>
  <si>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</si>
  <si>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</si>
  <si>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</si>
  <si>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</si>
  <si>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</si>
  <si>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</si>
  <si>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</si>
  <si>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</si>
  <si>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</si>
  <si>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</si>
  <si>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</si>
  <si>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</si>
  <si>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</si>
  <si>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</si>
  <si>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</si>
  <si>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</si>
  <si>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</si>
  <si>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</si>
  <si>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</si>
  <si>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</si>
  <si>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</si>
  <si>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</si>
  <si>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</si>
  <si>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</si>
  <si>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</si>
  <si>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</si>
  <si>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</si>
  <si>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</si>
  <si>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</si>
  <si>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</si>
  <si>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</si>
  <si>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</si>
  <si>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</si>
  <si>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</si>
  <si>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</si>
  <si>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</si>
  <si>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</si>
  <si>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</si>
  <si>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</si>
  <si>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</si>
  <si>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</si>
  <si>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</si>
  <si>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</si>
  <si>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</si>
  <si>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</si>
  <si>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</si>
  <si>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</si>
  <si>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</si>
  <si>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</si>
  <si>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</si>
  <si>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</si>
  <si>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</si>
  <si>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</si>
  <si>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</si>
  <si>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</si>
  <si>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</si>
  <si>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</si>
  <si>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</si>
  <si>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</si>
  <si>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</si>
  <si>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</si>
  <si>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</si>
  <si>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</si>
  <si>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</si>
  <si>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</si>
  <si>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</si>
  <si>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</si>
  <si>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</si>
  <si>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</si>
  <si>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</si>
  <si>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</si>
  <si>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</si>
  <si>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</si>
  <si>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</si>
  <si>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</si>
  <si>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</si>
  <si>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</si>
  <si>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</si>
  <si>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</si>
  <si>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</si>
  <si>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</si>
  <si>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</si>
  <si>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</si>
  <si>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</si>
  <si>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</si>
  <si>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</si>
  <si>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</si>
  <si>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</si>
  <si>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</si>
  <si>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</si>
  <si>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</si>
  <si>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</si>
  <si>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</si>
  <si>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</si>
  <si>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</si>
  <si>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</si>
  <si>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</si>
  <si>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</si>
  <si>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</si>
  <si>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</si>
  <si>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</si>
  <si>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</si>
  <si>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</si>
  <si>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</si>
  <si>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</si>
  <si>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</si>
  <si>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</si>
  <si>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</si>
  <si>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</si>
  <si>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</si>
  <si>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</si>
  <si>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</si>
  <si>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</si>
  <si>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</si>
  <si>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</si>
  <si>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</si>
  <si>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</si>
  <si>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</si>
  <si>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</si>
  <si>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</si>
  <si>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</si>
  <si>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</si>
  <si>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</si>
  <si>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</si>
  <si>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</si>
  <si>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</si>
  <si>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</si>
  <si>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</si>
  <si>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</si>
  <si>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</si>
  <si>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</si>
  <si>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</si>
  <si>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</si>
  <si>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</si>
  <si>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</si>
  <si>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</si>
  <si>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</si>
  <si>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</si>
  <si>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</si>
  <si>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</si>
  <si>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</si>
  <si>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</si>
  <si>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</si>
  <si>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</si>
  <si>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</si>
  <si>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</si>
  <si>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</si>
  <si>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</si>
  <si>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</si>
  <si>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</si>
  <si>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</si>
  <si>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</si>
  <si>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</si>
  <si>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</si>
  <si>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</si>
  <si>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</si>
  <si>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</si>
  <si>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</si>
  <si>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</si>
  <si>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</si>
  <si>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</si>
  <si>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</si>
  <si>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</si>
  <si>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</si>
  <si>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</si>
  <si>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</si>
  <si>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</si>
  <si>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</si>
  <si>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</si>
  <si>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</si>
  <si>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</si>
  <si>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</si>
  <si>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</si>
  <si>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</si>
  <si>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</si>
  <si>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</si>
  <si>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</si>
  <si>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</si>
  <si>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</si>
  <si>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</si>
  <si>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</si>
  <si>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</si>
  <si>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</si>
  <si>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</si>
  <si>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</si>
  <si>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</si>
  <si>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</si>
  <si>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</si>
  <si>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</si>
  <si>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</si>
  <si>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</si>
  <si>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</si>
  <si>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</si>
  <si>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</si>
  <si>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</si>
  <si>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</si>
  <si>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</si>
  <si>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</si>
  <si>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</si>
  <si>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</si>
  <si>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</si>
  <si>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</si>
  <si>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</si>
  <si>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</si>
  <si>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</si>
  <si>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</si>
  <si>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</si>
  <si>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</si>
  <si>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</si>
  <si>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</si>
  <si>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</si>
  <si>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</si>
  <si>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</si>
  <si>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</si>
  <si>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</si>
  <si>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</si>
  <si>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</si>
  <si>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</si>
  <si>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</si>
  <si>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</si>
  <si>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</si>
  <si>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</si>
  <si>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</si>
  <si>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</si>
  <si>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</si>
  <si>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</si>
  <si>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</si>
  <si>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</si>
  <si>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</si>
  <si>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</si>
  <si>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</si>
  <si>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</si>
  <si>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</si>
  <si>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</si>
  <si>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</si>
  <si>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</si>
  <si>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</si>
  <si>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</si>
  <si>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</si>
  <si>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</si>
  <si>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</si>
  <si>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</si>
  <si>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</si>
  <si>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</si>
  <si>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</si>
  <si>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</si>
  <si>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</si>
  <si>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</si>
  <si>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</si>
  <si>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</si>
  <si>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</si>
  <si>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</si>
  <si>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</si>
  <si>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</si>
  <si>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</si>
  <si>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</si>
  <si>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</si>
  <si>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</si>
  <si>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</si>
  <si>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</si>
  <si>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</si>
  <si>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</si>
  <si>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</si>
  <si>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</si>
  <si>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</si>
  <si>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</si>
  <si>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</si>
  <si>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</si>
  <si>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</si>
  <si>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</si>
  <si>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</si>
  <si>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</si>
  <si>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</si>
  <si>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</si>
  <si>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</si>
  <si>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</si>
  <si>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</si>
  <si>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</si>
  <si>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</si>
  <si>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</si>
  <si>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</si>
  <si>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</si>
  <si>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</si>
  <si>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</si>
  <si>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</si>
  <si>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</si>
  <si>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</si>
  <si>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</si>
  <si>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</si>
  <si>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</si>
  <si>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</si>
  <si>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</si>
  <si>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</si>
  <si>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</si>
  <si>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</si>
  <si>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</si>
  <si>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</si>
  <si>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</si>
  <si>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</si>
  <si>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</si>
  <si>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</si>
  <si>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</si>
  <si>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</si>
  <si>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</si>
  <si>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</si>
  <si>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</si>
  <si>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</si>
  <si>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</si>
  <si>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</si>
  <si>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</si>
  <si>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</si>
  <si>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</si>
  <si>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</si>
  <si>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</si>
  <si>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</si>
  <si>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</si>
  <si>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</si>
  <si>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</si>
  <si>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</si>
  <si>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</si>
  <si>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</si>
  <si>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</si>
  <si>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</si>
  <si>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</si>
  <si>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</si>
  <si>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</si>
  <si>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</si>
  <si>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</si>
  <si>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</si>
  <si>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</si>
  <si>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</si>
  <si>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</si>
  <si>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</si>
  <si>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</si>
  <si>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</si>
  <si>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</si>
  <si>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</si>
  <si>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</si>
  <si>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</si>
  <si>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</si>
  <si>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</si>
  <si>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</si>
  <si>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</si>
  <si>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</si>
  <si>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</si>
  <si>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</si>
  <si>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</si>
  <si>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</si>
  <si>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</si>
  <si>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</si>
  <si>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</si>
  <si>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</si>
  <si>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</si>
  <si>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</si>
  <si>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</si>
  <si>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</si>
  <si>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</si>
  <si>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</si>
  <si>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</si>
  <si>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</si>
  <si>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</si>
  <si>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</si>
  <si>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</si>
  <si>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</si>
  <si>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</si>
  <si>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</si>
  <si>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</si>
  <si>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</si>
  <si>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</si>
  <si>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</si>
  <si>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</si>
  <si>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</si>
  <si>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</si>
  <si>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</si>
  <si>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</si>
  <si>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</si>
  <si>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</si>
  <si>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</si>
  <si>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</si>
  <si>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</si>
  <si>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</si>
  <si>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</si>
  <si>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</si>
  <si>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</si>
  <si>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</si>
  <si>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</si>
  <si>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</si>
  <si>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</si>
  <si>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</si>
  <si>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</si>
  <si>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</si>
  <si>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</si>
  <si>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</si>
  <si>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</si>
  <si>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</si>
  <si>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</si>
  <si>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</si>
  <si>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</si>
  <si>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</si>
  <si>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</si>
  <si>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</si>
  <si>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</si>
  <si>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</si>
  <si>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</si>
  <si>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</si>
  <si>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</si>
  <si>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</si>
  <si>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</si>
  <si>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</si>
  <si>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</si>
  <si>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</si>
  <si>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</si>
  <si>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</si>
  <si>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</si>
  <si>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</si>
  <si>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</si>
  <si>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</si>
  <si>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</si>
  <si>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</si>
  <si>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</si>
  <si>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</si>
  <si>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</si>
  <si>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</si>
  <si>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</si>
  <si>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</si>
  <si>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</si>
  <si>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</si>
  <si>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</si>
  <si>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</si>
  <si>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</si>
  <si>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</si>
  <si>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</si>
  <si>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</si>
  <si>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</si>
  <si>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</si>
  <si>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</si>
  <si>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</si>
  <si>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</si>
  <si>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</si>
  <si>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</si>
  <si>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</si>
  <si>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</si>
  <si>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</si>
  <si>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</si>
  <si>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</si>
  <si>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</si>
  <si>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</si>
  <si>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</si>
  <si>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</si>
  <si>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</si>
  <si>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</si>
  <si>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</si>
  <si>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</si>
  <si>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</si>
  <si>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</si>
  <si>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</si>
  <si>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</si>
  <si>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</si>
  <si>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</si>
  <si>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</si>
  <si>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</si>
  <si>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</si>
  <si>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</si>
  <si>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</si>
  <si>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</si>
  <si>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</si>
  <si>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</si>
  <si>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</si>
  <si>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</si>
  <si>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</si>
  <si>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</si>
  <si>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</si>
  <si>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</si>
  <si>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</si>
  <si>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</si>
  <si>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</si>
  <si>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</si>
  <si>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</si>
  <si>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</si>
  <si>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</si>
  <si>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</si>
  <si>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</si>
  <si>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</si>
  <si>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</si>
  <si>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</si>
  <si>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</si>
  <si>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</si>
  <si>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</si>
  <si>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</si>
  <si>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</si>
  <si>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</si>
  <si>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</si>
  <si>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</si>
  <si>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</si>
  <si>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</si>
  <si>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</si>
  <si>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</si>
  <si>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</si>
  <si>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</si>
  <si>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</si>
  <si>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</si>
  <si>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</si>
  <si>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</si>
  <si>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</si>
  <si>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</si>
  <si>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</si>
  <si>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</si>
  <si>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</si>
  <si>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</si>
  <si>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</si>
  <si>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</si>
  <si>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</si>
  <si>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</si>
  <si>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</si>
  <si>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</si>
  <si>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</si>
  <si>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</si>
  <si>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</si>
  <si>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</si>
  <si>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</si>
  <si>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</si>
  <si>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</si>
  <si>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</si>
  <si>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</si>
  <si>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</si>
  <si>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</si>
  <si>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</si>
  <si>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</si>
  <si>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</si>
  <si>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</si>
  <si>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</si>
  <si>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</si>
  <si>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</si>
  <si>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</si>
  <si>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</si>
  <si>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</si>
  <si>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</si>
  <si>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</si>
  <si>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</si>
  <si>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</si>
  <si>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</si>
  <si>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</si>
  <si>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</si>
  <si>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</si>
  <si>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</si>
  <si>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</si>
  <si>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</si>
  <si>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</si>
  <si>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</si>
  <si>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</si>
  <si>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</si>
  <si>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</si>
  <si>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</si>
  <si>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</si>
  <si>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</si>
  <si>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</si>
  <si>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</si>
  <si>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</si>
  <si>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</si>
  <si>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</si>
  <si>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</si>
  <si>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</si>
  <si>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</si>
  <si>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</si>
  <si>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</si>
  <si>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</si>
  <si>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</si>
  <si>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</si>
  <si>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</si>
  <si>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</si>
  <si>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</si>
  <si>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</si>
  <si>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</si>
  <si>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</si>
  <si>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</si>
  <si>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</si>
  <si>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</si>
  <si>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</si>
  <si>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</si>
  <si>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</si>
  <si>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</si>
  <si>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</si>
  <si>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</si>
  <si>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</si>
  <si>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</si>
  <si>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</si>
  <si>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</si>
  <si>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</si>
  <si>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</si>
  <si>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</si>
  <si>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</si>
  <si>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</si>
  <si>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</si>
  <si>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</si>
  <si>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</si>
  <si>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</si>
  <si>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</si>
  <si>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</si>
  <si>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</si>
  <si>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</si>
  <si>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</si>
  <si>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</si>
  <si>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</si>
  <si>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</si>
  <si>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</si>
  <si>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</si>
  <si>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</si>
  <si>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</si>
  <si>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</si>
  <si>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</si>
  <si>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</si>
  <si>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</si>
  <si>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</si>
  <si>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</si>
  <si>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</si>
  <si>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</si>
  <si>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</si>
  <si>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</si>
  <si>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</si>
  <si>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</si>
  <si>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</si>
  <si>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</si>
  <si>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</si>
  <si>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</si>
  <si>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</si>
  <si>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</si>
  <si>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</si>
  <si>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</si>
  <si>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</si>
  <si>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</si>
  <si>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</si>
  <si>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</si>
  <si>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</si>
  <si>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</si>
  <si>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</si>
  <si>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</si>
  <si>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</si>
  <si>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</si>
  <si>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</si>
  <si>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Sum of Sales</t>
  </si>
  <si>
    <t>Sum of Profit</t>
  </si>
  <si>
    <t>Row Labels</t>
  </si>
  <si>
    <t>(blank)</t>
  </si>
  <si>
    <t>Grand Total</t>
  </si>
  <si>
    <t>2011</t>
  </si>
  <si>
    <t>Jan</t>
  </si>
  <si>
    <t>Feb</t>
  </si>
  <si>
    <t>Mar</t>
  </si>
  <si>
    <t>Apr</t>
  </si>
  <si>
    <t>May</t>
  </si>
  <si>
    <t>Jun</t>
  </si>
  <si>
    <t>Jul</t>
  </si>
  <si>
    <t>Aug</t>
  </si>
  <si>
    <t>Sep</t>
  </si>
  <si>
    <t>Oct</t>
  </si>
  <si>
    <t>Nov</t>
  </si>
  <si>
    <t>Dec</t>
  </si>
  <si>
    <t>2012</t>
  </si>
  <si>
    <t>2013</t>
  </si>
  <si>
    <t>2014</t>
  </si>
  <si>
    <t>Sum of Quantity</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</si>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</sst>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Green]\▲0.00%;[Red]\ \▼0.00%"/>
    <numFmt numFmtId="171" formatCode="\$0.00,&quot;K&quot;"/>
  </numFmts>
  <fonts count="6" x14ac:knownFonts="1">
    <font>
      <sz val="11"/>
      <color theme="1"/>
      <name val="Calibri"/>
      <scheme val="minor"/>
    </font>
    <font>
      <sz val="12"/>
      <color rgb="FF000000"/>
      <name val="Calibri"/>
    </font>
    <font>
      <sz val="11"/>
      <color theme="1"/>
      <name val="Calibri"/>
    </font>
    <font>
      <sz val="11"/>
      <color theme="1"/>
      <name val="Calibri"/>
    </font>
    <font>
      <sz val="11"/>
      <color theme="1"/>
      <name val="Lato"/>
    </font>
    <font>
      <sz val="11"/>
      <color theme="1"/>
      <name val="Calibri"/>
      <scheme val="minor"/>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style="thin">
        <color rgb="FFABABAB"/>
      </left>
      <right style="thin">
        <color rgb="FFABABAB"/>
      </right>
      <top style="thin">
        <color indexed="65"/>
      </top>
      <bottom/>
      <diagonal/>
    </border>
  </borders>
  <cellStyleXfs count="2">
    <xf numFmtId="0" fontId="0" fillId="0" borderId="0"/>
    <xf numFmtId="9" fontId="5" fillId="0" borderId="0" applyFont="0" applyFill="0" applyBorder="0" applyAlignment="0" applyProtection="0"/>
  </cellStyleXfs>
  <cellXfs count="42">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0" fillId="0" borderId="1" xfId="0" applyBorder="1"/>
    <xf numFmtId="0" fontId="0" fillId="0" borderId="3" xfId="0" applyBorder="1"/>
    <xf numFmtId="0" fontId="0" fillId="0" borderId="4" xfId="0" applyNumberFormat="1" applyBorder="1"/>
    <xf numFmtId="0" fontId="0" fillId="0" borderId="5" xfId="0" applyBorder="1"/>
    <xf numFmtId="0" fontId="0" fillId="0" borderId="1" xfId="0" pivotButton="1" applyBorder="1"/>
    <xf numFmtId="0" fontId="0" fillId="0" borderId="2" xfId="0" applyBorder="1" applyAlignment="1">
      <alignment horizontal="left"/>
    </xf>
    <xf numFmtId="0" fontId="0" fillId="0" borderId="6" xfId="0" applyBorder="1" applyAlignment="1">
      <alignment horizontal="left"/>
    </xf>
    <xf numFmtId="0" fontId="0" fillId="0" borderId="1" xfId="0" applyBorder="1" applyAlignment="1">
      <alignment horizontal="left"/>
    </xf>
    <xf numFmtId="0" fontId="0" fillId="0" borderId="3" xfId="0" applyNumberFormat="1" applyBorder="1"/>
    <xf numFmtId="0" fontId="0" fillId="0" borderId="9" xfId="0" applyNumberFormat="1" applyBorder="1"/>
    <xf numFmtId="10" fontId="0" fillId="0" borderId="3" xfId="0" applyNumberFormat="1" applyBorder="1"/>
    <xf numFmtId="10" fontId="0" fillId="0" borderId="9" xfId="0" applyNumberFormat="1" applyBorder="1"/>
    <xf numFmtId="10" fontId="0" fillId="0" borderId="4" xfId="0" applyNumberFormat="1" applyBorder="1"/>
    <xf numFmtId="10" fontId="0" fillId="0" borderId="0" xfId="1" applyNumberFormat="1" applyFont="1"/>
    <xf numFmtId="171" fontId="0" fillId="0" borderId="3" xfId="0" applyNumberFormat="1" applyBorder="1"/>
    <xf numFmtId="171" fontId="0" fillId="0" borderId="9" xfId="0" applyNumberFormat="1" applyBorder="1"/>
    <xf numFmtId="171" fontId="0" fillId="0" borderId="4" xfId="0" applyNumberFormat="1" applyBorder="1"/>
    <xf numFmtId="171" fontId="0" fillId="0" borderId="2" xfId="0" applyNumberFormat="1" applyBorder="1"/>
    <xf numFmtId="171" fontId="0" fillId="0" borderId="8" xfId="0" applyNumberFormat="1" applyBorder="1"/>
    <xf numFmtId="171" fontId="0" fillId="0" borderId="6" xfId="0" applyNumberFormat="1" applyBorder="1"/>
    <xf numFmtId="171" fontId="0" fillId="0" borderId="7" xfId="0" applyNumberFormat="1" applyBorder="1"/>
    <xf numFmtId="171" fontId="0" fillId="0" borderId="1" xfId="0" applyNumberFormat="1" applyBorder="1"/>
    <xf numFmtId="171" fontId="0" fillId="0" borderId="5" xfId="0" applyNumberFormat="1" applyBorder="1"/>
    <xf numFmtId="0" fontId="0" fillId="0" borderId="1" xfId="0" pivotButton="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171" fontId="0" fillId="0" borderId="3" xfId="0" applyNumberFormat="1" applyBorder="1" applyAlignment="1">
      <alignment horizontal="center" vertical="center"/>
    </xf>
    <xf numFmtId="0" fontId="0" fillId="0" borderId="2" xfId="0" applyBorder="1" applyAlignment="1">
      <alignment horizontal="center" vertical="center"/>
    </xf>
    <xf numFmtId="171" fontId="0" fillId="0" borderId="9" xfId="0" applyNumberFormat="1" applyBorder="1" applyAlignment="1">
      <alignment horizontal="center" vertical="center"/>
    </xf>
    <xf numFmtId="0" fontId="0" fillId="0" borderId="6" xfId="0" applyBorder="1" applyAlignment="1">
      <alignment horizontal="center" vertical="center"/>
    </xf>
    <xf numFmtId="171" fontId="0" fillId="0" borderId="4" xfId="0" applyNumberFormat="1" applyBorder="1" applyAlignment="1">
      <alignment horizontal="center" vertical="center"/>
    </xf>
    <xf numFmtId="0" fontId="0" fillId="0" borderId="3" xfId="0" applyNumberFormat="1" applyBorder="1" applyAlignment="1">
      <alignment horizontal="center" vertical="center"/>
    </xf>
    <xf numFmtId="0" fontId="0" fillId="0" borderId="9" xfId="0" applyNumberFormat="1" applyBorder="1" applyAlignment="1">
      <alignment horizontal="center" vertical="center"/>
    </xf>
    <xf numFmtId="0" fontId="0" fillId="0" borderId="4" xfId="0" applyNumberFormat="1" applyBorder="1" applyAlignment="1">
      <alignment horizontal="center" vertical="center"/>
    </xf>
    <xf numFmtId="10" fontId="0" fillId="0" borderId="3" xfId="0" applyNumberFormat="1" applyBorder="1" applyAlignment="1">
      <alignment horizontal="center" vertical="center"/>
    </xf>
    <xf numFmtId="10" fontId="0" fillId="0" borderId="9" xfId="0" applyNumberFormat="1" applyBorder="1" applyAlignment="1">
      <alignment horizontal="center" vertical="center"/>
    </xf>
    <xf numFmtId="10" fontId="0" fillId="0" borderId="4" xfId="0" applyNumberFormat="1" applyBorder="1" applyAlignment="1">
      <alignment horizontal="center" vertical="center"/>
    </xf>
  </cellXfs>
  <cellStyles count="2">
    <cellStyle name="Normal" xfId="0" builtinId="0"/>
    <cellStyle name="Percent" xfId="1" builtinId="5"/>
  </cellStyles>
  <dxfs count="2775">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71" formatCode="\$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numFmt numFmtId="171" formatCode="\$0.00,&quot;K&quot;"/>
    </dxf>
    <dxf>
      <numFmt numFmtId="14"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71" formatCode="\$0.00,&quot;K&quot;"/>
    </dxf>
    <dxf>
      <numFmt numFmtId="171" formatCode="\$0.00,&quot;K&quot;"/>
    </dxf>
    <dxf>
      <numFmt numFmtId="171" formatCode="\$0.00,&quot;K&quot;"/>
    </dxf>
    <dxf>
      <numFmt numFmtId="171"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2774"/>
      <tableStyleElement type="firstRowStripe" dxfId="2773"/>
      <tableStyleElement type="secondRowStripe" dxfId="277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'Combo Chart'!$B$3</c:f>
              <c:strCache>
                <c:ptCount val="1"/>
                <c:pt idx="0">
                  <c:v>Sum of Sales</c:v>
                </c:pt>
              </c:strCache>
            </c:strRef>
          </c:tx>
          <c:spPr>
            <a:solidFill>
              <a:schemeClr val="accent1"/>
            </a:solidFill>
            <a:ln>
              <a:noFill/>
            </a:ln>
            <a:effectLst/>
          </c:spPr>
          <c:cat>
            <c:strRef>
              <c:f>'Combo Chart'!$A$4:$A$8</c:f>
              <c:strCache>
                <c:ptCount val="4"/>
                <c:pt idx="0">
                  <c:v>2011</c:v>
                </c:pt>
                <c:pt idx="1">
                  <c:v>2012</c:v>
                </c:pt>
                <c:pt idx="2">
                  <c:v>2013</c:v>
                </c:pt>
                <c:pt idx="3">
                  <c:v>2014</c:v>
                </c:pt>
              </c:strCache>
            </c:strRef>
          </c:cat>
          <c:val>
            <c:numRef>
              <c:f>'Combo Chart'!$B$4:$B$8</c:f>
              <c:numCache>
                <c:formatCode>\$0.00,"K"</c:formatCode>
                <c:ptCount val="4"/>
                <c:pt idx="0">
                  <c:v>484247.49810000096</c:v>
                </c:pt>
                <c:pt idx="1">
                  <c:v>470532.50899999985</c:v>
                </c:pt>
                <c:pt idx="2">
                  <c:v>608473.83000000066</c:v>
                </c:pt>
                <c:pt idx="3">
                  <c:v>733947.0231999997</c:v>
                </c:pt>
              </c:numCache>
            </c:numRef>
          </c:val>
          <c:extLst>
            <c:ext xmlns:c16="http://schemas.microsoft.com/office/drawing/2014/chart" uri="{C3380CC4-5D6E-409C-BE32-E72D297353CC}">
              <c16:uniqueId val="{00000000-FE60-4147-88E5-C9E5990508B6}"/>
            </c:ext>
          </c:extLst>
        </c:ser>
        <c:dLbls>
          <c:showLegendKey val="0"/>
          <c:showVal val="0"/>
          <c:showCatName val="0"/>
          <c:showSerName val="0"/>
          <c:showPercent val="0"/>
          <c:showBubbleSize val="0"/>
        </c:dLbls>
        <c:axId val="1400520511"/>
        <c:axId val="1330563615"/>
      </c:areaChart>
      <c:barChart>
        <c:barDir val="col"/>
        <c:grouping val="clustered"/>
        <c:varyColors val="0"/>
        <c:ser>
          <c:idx val="1"/>
          <c:order val="1"/>
          <c:tx>
            <c:strRef>
              <c:f>'Combo Chart'!$C$3</c:f>
              <c:strCache>
                <c:ptCount val="1"/>
                <c:pt idx="0">
                  <c:v>Sum of Profit</c:v>
                </c:pt>
              </c:strCache>
            </c:strRef>
          </c:tx>
          <c:spPr>
            <a:solidFill>
              <a:schemeClr val="accent2"/>
            </a:solidFill>
            <a:ln>
              <a:noFill/>
            </a:ln>
            <a:effectLst/>
          </c:spPr>
          <c:invertIfNegative val="0"/>
          <c:cat>
            <c:strRef>
              <c:f>'Combo Chart'!$A$4:$A$8</c:f>
              <c:strCache>
                <c:ptCount val="4"/>
                <c:pt idx="0">
                  <c:v>2011</c:v>
                </c:pt>
                <c:pt idx="1">
                  <c:v>2012</c:v>
                </c:pt>
                <c:pt idx="2">
                  <c:v>2013</c:v>
                </c:pt>
                <c:pt idx="3">
                  <c:v>2014</c:v>
                </c:pt>
              </c:strCache>
            </c:strRef>
          </c:cat>
          <c:val>
            <c:numRef>
              <c:f>'Combo Chart'!$C$4:$C$8</c:f>
              <c:numCache>
                <c:formatCode>\$0.00,"K"</c:formatCode>
                <c:ptCount val="4"/>
                <c:pt idx="0">
                  <c:v>49543.974100000007</c:v>
                </c:pt>
                <c:pt idx="1">
                  <c:v>61618.603700000051</c:v>
                </c:pt>
                <c:pt idx="2">
                  <c:v>81726.930800000177</c:v>
                </c:pt>
                <c:pt idx="3">
                  <c:v>93507.513099999967</c:v>
                </c:pt>
              </c:numCache>
            </c:numRef>
          </c:val>
          <c:extLst>
            <c:ext xmlns:c16="http://schemas.microsoft.com/office/drawing/2014/chart" uri="{C3380CC4-5D6E-409C-BE32-E72D297353CC}">
              <c16:uniqueId val="{00000001-FE60-4147-88E5-C9E5990508B6}"/>
            </c:ext>
          </c:extLst>
        </c:ser>
        <c:dLbls>
          <c:showLegendKey val="0"/>
          <c:showVal val="0"/>
          <c:showCatName val="0"/>
          <c:showSerName val="0"/>
          <c:showPercent val="0"/>
          <c:showBubbleSize val="0"/>
        </c:dLbls>
        <c:gapWidth val="219"/>
        <c:overlap val="-27"/>
        <c:axId val="1401253151"/>
        <c:axId val="1469891759"/>
      </c:barChart>
      <c:catAx>
        <c:axId val="140125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891759"/>
        <c:crosses val="autoZero"/>
        <c:auto val="1"/>
        <c:lblAlgn val="ctr"/>
        <c:lblOffset val="100"/>
        <c:noMultiLvlLbl val="0"/>
      </c:catAx>
      <c:valAx>
        <c:axId val="1469891759"/>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253151"/>
        <c:crosses val="autoZero"/>
        <c:crossBetween val="between"/>
      </c:valAx>
      <c:valAx>
        <c:axId val="1330563615"/>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520511"/>
        <c:crosses val="max"/>
        <c:crossBetween val="between"/>
      </c:valAx>
      <c:catAx>
        <c:axId val="1400520511"/>
        <c:scaling>
          <c:orientation val="minMax"/>
        </c:scaling>
        <c:delete val="1"/>
        <c:axPos val="b"/>
        <c:numFmt formatCode="General" sourceLinked="1"/>
        <c:majorTickMark val="out"/>
        <c:minorTickMark val="none"/>
        <c:tickLblPos val="nextTo"/>
        <c:crossAx val="1330563615"/>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(1).xlsx]Donut!PivotTable5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Donut!$B$3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Donut!$A$4:$A$8</c:f>
              <c:strCache>
                <c:ptCount val="4"/>
                <c:pt idx="0">
                  <c:v>Furniture</c:v>
                </c:pt>
                <c:pt idx="1">
                  <c:v>Office Supplies</c:v>
                </c:pt>
                <c:pt idx="2">
                  <c:v>Technology</c:v>
                </c:pt>
                <c:pt idx="3">
                  <c:v>(blank)</c:v>
                </c:pt>
              </c:strCache>
            </c:strRef>
          </c:cat>
          <c:val>
            <c:numRef>
              <c:f>Donut!$B$4:$B$8</c:f>
              <c:numCache>
                <c:formatCode>0.00%</c:formatCode>
                <c:ptCount val="4"/>
                <c:pt idx="0">
                  <c:v>0.32300170530281774</c:v>
                </c:pt>
                <c:pt idx="1">
                  <c:v>0.31301008302169103</c:v>
                </c:pt>
                <c:pt idx="2">
                  <c:v>0.36398821167549117</c:v>
                </c:pt>
                <c:pt idx="3">
                  <c:v>0</c:v>
                </c:pt>
              </c:numCache>
            </c:numRef>
          </c:val>
          <c:extLst>
            <c:ext xmlns:c16="http://schemas.microsoft.com/office/drawing/2014/chart" uri="{C3380CC4-5D6E-409C-BE32-E72D297353CC}">
              <c16:uniqueId val="{00000000-DBB5-4B5B-8A88-72D2C3805A4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(1).xlsx]Bar Chart!PivotTable6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 Chart'!$B$3</c:f>
              <c:strCache>
                <c:ptCount val="1"/>
                <c:pt idx="0">
                  <c:v>Total</c:v>
                </c:pt>
              </c:strCache>
            </c:strRef>
          </c:tx>
          <c:spPr>
            <a:solidFill>
              <a:schemeClr val="accent1"/>
            </a:solidFill>
            <a:ln>
              <a:noFill/>
            </a:ln>
            <a:effectLst/>
          </c:spPr>
          <c:invertIfNegative val="0"/>
          <c:cat>
            <c:strRef>
              <c:f>'Bar Chart'!$A$4:$A$9</c:f>
              <c:strCache>
                <c:ptCount val="5"/>
                <c:pt idx="0">
                  <c:v>Pennsylvania</c:v>
                </c:pt>
                <c:pt idx="1">
                  <c:v>Washington</c:v>
                </c:pt>
                <c:pt idx="2">
                  <c:v>Texas</c:v>
                </c:pt>
                <c:pt idx="3">
                  <c:v>New York</c:v>
                </c:pt>
                <c:pt idx="4">
                  <c:v>California</c:v>
                </c:pt>
              </c:strCache>
            </c:strRef>
          </c:cat>
          <c:val>
            <c:numRef>
              <c:f>'Bar Chart'!$B$4:$B$9</c:f>
              <c:numCache>
                <c:formatCode>\$0.00,"K"</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0-7CA1-4520-BCA6-B1090A4DE3C9}"/>
            </c:ext>
          </c:extLst>
        </c:ser>
        <c:dLbls>
          <c:showLegendKey val="0"/>
          <c:showVal val="0"/>
          <c:showCatName val="0"/>
          <c:showSerName val="0"/>
          <c:showPercent val="0"/>
          <c:showBubbleSize val="0"/>
        </c:dLbls>
        <c:gapWidth val="219"/>
        <c:overlap val="-27"/>
        <c:axId val="1460679103"/>
        <c:axId val="1786823871"/>
      </c:barChart>
      <c:catAx>
        <c:axId val="146067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823871"/>
        <c:crosses val="autoZero"/>
        <c:auto val="1"/>
        <c:lblAlgn val="ctr"/>
        <c:lblOffset val="100"/>
        <c:noMultiLvlLbl val="0"/>
      </c:catAx>
      <c:valAx>
        <c:axId val="1786823871"/>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67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(1).xlsx]Sheet5!PivotTable7</c:name>
    <c:fmtId val="0"/>
  </c:pivotSource>
  <c:chart>
    <c:autoTitleDeleted val="1"/>
    <c:pivotFmts>
      <c:pivotFmt>
        <c:idx val="0"/>
        <c:spPr>
          <a:solidFill>
            <a:schemeClr val="accent2">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accent1">
                <a:alpha val="52000"/>
              </a:schemeClr>
            </a:solidFill>
            <a:round/>
          </a:ln>
          <a:effectLst/>
        </c:spPr>
      </c:pivotFmt>
      <c:pivotFmt>
        <c:idx val="2"/>
        <c:spPr>
          <a:solidFill>
            <a:schemeClr val="accent2">
              <a:alpha val="85000"/>
            </a:schemeClr>
          </a:solidFill>
          <a:ln w="9525" cap="flat" cmpd="sng" algn="ctr">
            <a:solidFill>
              <a:schemeClr val="lt1">
                <a:alpha val="50000"/>
              </a:schemeClr>
            </a:solidFill>
            <a:round/>
          </a:ln>
          <a:effectLst/>
        </c:spPr>
      </c:pivotFmt>
    </c:pivotFmts>
    <c:plotArea>
      <c:layout/>
      <c:barChart>
        <c:barDir val="bar"/>
        <c:grouping val="clustered"/>
        <c:varyColors val="0"/>
        <c:ser>
          <c:idx val="0"/>
          <c:order val="0"/>
          <c:tx>
            <c:strRef>
              <c:f>Sheet5!$B$3</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Pt>
            <c:idx val="3"/>
            <c:invertIfNegative val="0"/>
            <c:bubble3D val="0"/>
            <c:spPr>
              <a:solidFill>
                <a:schemeClr val="accent2">
                  <a:alpha val="85000"/>
                </a:schemeClr>
              </a:solidFill>
              <a:ln w="9525" cap="flat" cmpd="sng" algn="ctr">
                <a:solidFill>
                  <a:schemeClr val="accent1">
                    <a:alpha val="52000"/>
                  </a:schemeClr>
                </a:solidFill>
                <a:round/>
              </a:ln>
              <a:effectLst/>
            </c:spPr>
            <c:extLst>
              <c:ext xmlns:c16="http://schemas.microsoft.com/office/drawing/2014/chart" uri="{C3380CC4-5D6E-409C-BE32-E72D297353CC}">
                <c16:uniqueId val="{00000002-E106-4E17-BEBB-DBB28A3DB84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Sheet5!$A$4:$A$9</c:f>
              <c:strCache>
                <c:ptCount val="5"/>
                <c:pt idx="0">
                  <c:v>Binders</c:v>
                </c:pt>
                <c:pt idx="1">
                  <c:v>Tables</c:v>
                </c:pt>
                <c:pt idx="2">
                  <c:v>Storage</c:v>
                </c:pt>
                <c:pt idx="3">
                  <c:v>Chairs</c:v>
                </c:pt>
                <c:pt idx="4">
                  <c:v>Phones</c:v>
                </c:pt>
              </c:strCache>
            </c:strRef>
          </c:cat>
          <c:val>
            <c:numRef>
              <c:f>Sheet5!$B$4:$B$9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106-4E17-BEBB-DBB28A3DB84D}"/>
            </c:ext>
          </c:extLst>
        </c:ser>
        <c:dLbls>
          <c:dLblPos val="inEnd"/>
          <c:showLegendKey val="0"/>
          <c:showVal val="1"/>
          <c:showCatName val="0"/>
          <c:showSerName val="0"/>
          <c:showPercent val="0"/>
          <c:showBubbleSize val="0"/>
        </c:dLbls>
        <c:gapWidth val="65"/>
        <c:axId val="1401249791"/>
        <c:axId val="1786877055"/>
      </c:barChart>
      <c:catAx>
        <c:axId val="140124979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86877055"/>
        <c:crosses val="autoZero"/>
        <c:auto val="1"/>
        <c:lblAlgn val="ctr"/>
        <c:lblOffset val="100"/>
        <c:noMultiLvlLbl val="0"/>
      </c:catAx>
      <c:valAx>
        <c:axId val="178687705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0124979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(1).xlsx]Sheet6!PivotTable8</c:name>
    <c:fmtId val="0"/>
  </c:pivotSource>
  <c:chart>
    <c:autoTitleDeleted val="1"/>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c:f>
              <c:strCache>
                <c:ptCount val="1"/>
                <c:pt idx="0">
                  <c:v>Total</c:v>
                </c:pt>
              </c:strCache>
            </c:strRef>
          </c:tx>
          <c:spPr>
            <a:ln w="28575" cap="rnd">
              <a:solidFill>
                <a:schemeClr val="accent6"/>
              </a:solidFill>
              <a:round/>
            </a:ln>
            <a:effectLst/>
          </c:spPr>
          <c:marker>
            <c:symbol val="none"/>
          </c:marker>
          <c:cat>
            <c:strRef>
              <c:f>Sheet6!$A$4:$A$16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F7A-4210-998E-E603BFEC73EA}"/>
            </c:ext>
          </c:extLst>
        </c:ser>
        <c:dLbls>
          <c:showLegendKey val="0"/>
          <c:showVal val="0"/>
          <c:showCatName val="0"/>
          <c:showSerName val="0"/>
          <c:showPercent val="0"/>
          <c:showBubbleSize val="0"/>
        </c:dLbls>
        <c:smooth val="0"/>
        <c:axId val="1786145567"/>
        <c:axId val="1727531967"/>
      </c:lineChart>
      <c:catAx>
        <c:axId val="1786145567"/>
        <c:scaling>
          <c:orientation val="minMax"/>
        </c:scaling>
        <c:delete val="1"/>
        <c:axPos val="b"/>
        <c:numFmt formatCode="General" sourceLinked="1"/>
        <c:majorTickMark val="none"/>
        <c:minorTickMark val="none"/>
        <c:tickLblPos val="nextTo"/>
        <c:crossAx val="1727531967"/>
        <c:crosses val="autoZero"/>
        <c:auto val="1"/>
        <c:lblAlgn val="ctr"/>
        <c:lblOffset val="100"/>
        <c:noMultiLvlLbl val="0"/>
      </c:catAx>
      <c:valAx>
        <c:axId val="1727531967"/>
        <c:scaling>
          <c:orientation val="minMax"/>
        </c:scaling>
        <c:delete val="1"/>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crossAx val="1786145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(1).xlsx]Sheet6!PivotTable9</c:name>
    <c:fmtId val="0"/>
  </c:pivotSource>
  <c:chart>
    <c:autoTitleDeleted val="1"/>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Sheet6!$F$3</c:f>
              <c:strCache>
                <c:ptCount val="1"/>
                <c:pt idx="0">
                  <c:v>Total</c:v>
                </c:pt>
              </c:strCache>
            </c:strRef>
          </c:tx>
          <c:spPr>
            <a:ln w="28575" cap="rnd">
              <a:solidFill>
                <a:schemeClr val="accent6"/>
              </a:solidFill>
              <a:round/>
            </a:ln>
            <a:effectLst/>
          </c:spPr>
          <c:marker>
            <c:symbol val="none"/>
          </c:marker>
          <c:cat>
            <c:strRef>
              <c:f>Sheet6!$E$4:$E$16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Sheet6!$F$4:$F$16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66E-48D0-A327-80AA642F1527}"/>
            </c:ext>
          </c:extLst>
        </c:ser>
        <c:dLbls>
          <c:showLegendKey val="0"/>
          <c:showVal val="0"/>
          <c:showCatName val="0"/>
          <c:showSerName val="0"/>
          <c:showPercent val="0"/>
          <c:showBubbleSize val="0"/>
        </c:dLbls>
        <c:smooth val="0"/>
        <c:axId val="1786145087"/>
        <c:axId val="1727493279"/>
      </c:lineChart>
      <c:catAx>
        <c:axId val="1786145087"/>
        <c:scaling>
          <c:orientation val="minMax"/>
        </c:scaling>
        <c:delete val="1"/>
        <c:axPos val="b"/>
        <c:numFmt formatCode="General" sourceLinked="1"/>
        <c:majorTickMark val="none"/>
        <c:minorTickMark val="none"/>
        <c:tickLblPos val="nextTo"/>
        <c:crossAx val="1727493279"/>
        <c:crosses val="autoZero"/>
        <c:auto val="1"/>
        <c:lblAlgn val="ctr"/>
        <c:lblOffset val="100"/>
        <c:noMultiLvlLbl val="0"/>
      </c:catAx>
      <c:valAx>
        <c:axId val="172749327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86145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(1).xlsx]Sheet6!PivotTable10</c:name>
    <c:fmtId val="0"/>
  </c:pivotSource>
  <c:chart>
    <c:autoTitleDeleted val="1"/>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Sheet6!$J$3</c:f>
              <c:strCache>
                <c:ptCount val="1"/>
                <c:pt idx="0">
                  <c:v>Total</c:v>
                </c:pt>
              </c:strCache>
            </c:strRef>
          </c:tx>
          <c:spPr>
            <a:ln w="28575" cap="rnd">
              <a:solidFill>
                <a:schemeClr val="accent6"/>
              </a:solidFill>
              <a:round/>
            </a:ln>
            <a:effectLst/>
          </c:spPr>
          <c:marker>
            <c:symbol val="none"/>
          </c:marker>
          <c:cat>
            <c:strRef>
              <c:f>Sheet6!$I$4:$I$16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Sheet6!$J$4:$J$16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C1C-45F9-9A24-13896AC02815}"/>
            </c:ext>
          </c:extLst>
        </c:ser>
        <c:dLbls>
          <c:showLegendKey val="0"/>
          <c:showVal val="0"/>
          <c:showCatName val="0"/>
          <c:showSerName val="0"/>
          <c:showPercent val="0"/>
          <c:showBubbleSize val="0"/>
        </c:dLbls>
        <c:smooth val="0"/>
        <c:axId val="1736389343"/>
        <c:axId val="1727496255"/>
      </c:lineChart>
      <c:catAx>
        <c:axId val="1736389343"/>
        <c:scaling>
          <c:orientation val="minMax"/>
        </c:scaling>
        <c:delete val="1"/>
        <c:axPos val="b"/>
        <c:numFmt formatCode="General" sourceLinked="1"/>
        <c:majorTickMark val="none"/>
        <c:minorTickMark val="none"/>
        <c:tickLblPos val="nextTo"/>
        <c:crossAx val="1727496255"/>
        <c:crosses val="autoZero"/>
        <c:auto val="1"/>
        <c:lblAlgn val="ctr"/>
        <c:lblOffset val="100"/>
        <c:noMultiLvlLbl val="0"/>
      </c:catAx>
      <c:valAx>
        <c:axId val="172749625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36389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(1).xlsx]Sheet6!PivotTable11</c:name>
    <c:fmtId val="0"/>
  </c:pivotSource>
  <c:chart>
    <c:autoTitleDeleted val="1"/>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Sheet6!$N$3</c:f>
              <c:strCache>
                <c:ptCount val="1"/>
                <c:pt idx="0">
                  <c:v>Total</c:v>
                </c:pt>
              </c:strCache>
            </c:strRef>
          </c:tx>
          <c:spPr>
            <a:ln w="28575" cap="rnd">
              <a:solidFill>
                <a:schemeClr val="accent2"/>
              </a:solidFill>
              <a:round/>
            </a:ln>
            <a:effectLst/>
          </c:spPr>
          <c:marker>
            <c:symbol val="none"/>
          </c:marker>
          <c:cat>
            <c:strRef>
              <c:f>Sheet6!$M$4:$M$16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Sheet6!$N$4:$N$16</c:f>
              <c:numCache>
                <c:formatCode>0.00%</c:formatCode>
                <c:ptCount val="12"/>
                <c:pt idx="0">
                  <c:v>3.2120690171269332E-2</c:v>
                </c:pt>
                <c:pt idx="1">
                  <c:v>3.5925299218989716E-2</c:v>
                </c:pt>
                <c:pt idx="2">
                  <c:v>9.3599345205760631E-2</c:v>
                </c:pt>
                <c:pt idx="3">
                  <c:v>4.692020440797761E-2</c:v>
                </c:pt>
                <c:pt idx="4">
                  <c:v>7.7893661978678294E-2</c:v>
                </c:pt>
                <c:pt idx="5">
                  <c:v>7.2973295518037898E-2</c:v>
                </c:pt>
                <c:pt idx="6">
                  <c:v>4.7260906973321297E-2</c:v>
                </c:pt>
                <c:pt idx="7">
                  <c:v>7.645580694249228E-2</c:v>
                </c:pt>
                <c:pt idx="8">
                  <c:v>0.13021501508163216</c:v>
                </c:pt>
                <c:pt idx="9">
                  <c:v>0.10988125369880561</c:v>
                </c:pt>
                <c:pt idx="10">
                  <c:v>0.12509046493342052</c:v>
                </c:pt>
                <c:pt idx="11">
                  <c:v>0.15166405586961462</c:v>
                </c:pt>
              </c:numCache>
            </c:numRef>
          </c:val>
          <c:smooth val="0"/>
          <c:extLst>
            <c:ext xmlns:c16="http://schemas.microsoft.com/office/drawing/2014/chart" uri="{C3380CC4-5D6E-409C-BE32-E72D297353CC}">
              <c16:uniqueId val="{00000000-F91A-4322-A2E4-3826C5D9C79A}"/>
            </c:ext>
          </c:extLst>
        </c:ser>
        <c:dLbls>
          <c:showLegendKey val="0"/>
          <c:showVal val="0"/>
          <c:showCatName val="0"/>
          <c:showSerName val="0"/>
          <c:showPercent val="0"/>
          <c:showBubbleSize val="0"/>
        </c:dLbls>
        <c:smooth val="0"/>
        <c:axId val="1737771951"/>
        <c:axId val="1727535439"/>
      </c:lineChart>
      <c:catAx>
        <c:axId val="1737771951"/>
        <c:scaling>
          <c:orientation val="minMax"/>
        </c:scaling>
        <c:delete val="1"/>
        <c:axPos val="b"/>
        <c:numFmt formatCode="General" sourceLinked="1"/>
        <c:majorTickMark val="none"/>
        <c:minorTickMark val="none"/>
        <c:tickLblPos val="nextTo"/>
        <c:crossAx val="1727535439"/>
        <c:crosses val="autoZero"/>
        <c:auto val="1"/>
        <c:lblAlgn val="ctr"/>
        <c:lblOffset val="100"/>
        <c:noMultiLvlLbl val="0"/>
      </c:catAx>
      <c:valAx>
        <c:axId val="1727535439"/>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73777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(1).xlsx]Sheet6!PivotTable13</c:name>
    <c:fmtId val="0"/>
  </c:pivotSource>
  <c:chart>
    <c:autoTitleDeleted val="1"/>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Sheet6!$Q$3</c:f>
              <c:strCache>
                <c:ptCount val="1"/>
                <c:pt idx="0">
                  <c:v>Total</c:v>
                </c:pt>
              </c:strCache>
            </c:strRef>
          </c:tx>
          <c:spPr>
            <a:ln w="28575" cap="rnd">
              <a:solidFill>
                <a:schemeClr val="accent2"/>
              </a:solidFill>
              <a:round/>
            </a:ln>
            <a:effectLst/>
          </c:spPr>
          <c:marker>
            <c:symbol val="none"/>
          </c:marker>
          <c:cat>
            <c:strRef>
              <c:f>Sheet6!$P$4:$P$16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Sheet6!$Q$4:$Q$16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F03-4B5F-87BE-B714D5C4AF57}"/>
            </c:ext>
          </c:extLst>
        </c:ser>
        <c:dLbls>
          <c:showLegendKey val="0"/>
          <c:showVal val="0"/>
          <c:showCatName val="0"/>
          <c:showSerName val="0"/>
          <c:showPercent val="0"/>
          <c:showBubbleSize val="0"/>
        </c:dLbls>
        <c:smooth val="0"/>
        <c:axId val="1734780319"/>
        <c:axId val="1786864655"/>
      </c:lineChart>
      <c:catAx>
        <c:axId val="1734780319"/>
        <c:scaling>
          <c:orientation val="minMax"/>
        </c:scaling>
        <c:delete val="1"/>
        <c:axPos val="b"/>
        <c:numFmt formatCode="General" sourceLinked="1"/>
        <c:majorTickMark val="none"/>
        <c:minorTickMark val="none"/>
        <c:tickLblPos val="nextTo"/>
        <c:crossAx val="1786864655"/>
        <c:crosses val="autoZero"/>
        <c:auto val="1"/>
        <c:lblAlgn val="ctr"/>
        <c:lblOffset val="100"/>
        <c:noMultiLvlLbl val="0"/>
      </c:catAx>
      <c:valAx>
        <c:axId val="1786864655"/>
        <c:scaling>
          <c:orientation val="minMax"/>
        </c:scaling>
        <c:delete val="1"/>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crossAx val="1734780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'Combo Chart'!$B$3</c:f>
              <c:strCache>
                <c:ptCount val="1"/>
                <c:pt idx="0">
                  <c:v>Sum of Sales</c:v>
                </c:pt>
              </c:strCache>
            </c:strRef>
          </c:tx>
          <c:spPr>
            <a:solidFill>
              <a:schemeClr val="accent1"/>
            </a:solidFill>
            <a:ln>
              <a:noFill/>
            </a:ln>
            <a:effectLst/>
          </c:spPr>
          <c:cat>
            <c:strRef>
              <c:f>'Combo Chart'!$A$4:$A$8</c:f>
              <c:strCache>
                <c:ptCount val="4"/>
                <c:pt idx="0">
                  <c:v>2011</c:v>
                </c:pt>
                <c:pt idx="1">
                  <c:v>2012</c:v>
                </c:pt>
                <c:pt idx="2">
                  <c:v>2013</c:v>
                </c:pt>
                <c:pt idx="3">
                  <c:v>2014</c:v>
                </c:pt>
              </c:strCache>
            </c:strRef>
          </c:cat>
          <c:val>
            <c:numRef>
              <c:f>'Combo Chart'!$B$4:$B$8</c:f>
              <c:numCache>
                <c:formatCode>\$0.00,"K"</c:formatCode>
                <c:ptCount val="4"/>
                <c:pt idx="0">
                  <c:v>484247.49810000096</c:v>
                </c:pt>
                <c:pt idx="1">
                  <c:v>470532.50899999985</c:v>
                </c:pt>
                <c:pt idx="2">
                  <c:v>608473.83000000066</c:v>
                </c:pt>
                <c:pt idx="3">
                  <c:v>733947.0231999997</c:v>
                </c:pt>
              </c:numCache>
            </c:numRef>
          </c:val>
          <c:extLst>
            <c:ext xmlns:c16="http://schemas.microsoft.com/office/drawing/2014/chart" uri="{C3380CC4-5D6E-409C-BE32-E72D297353CC}">
              <c16:uniqueId val="{00000000-5103-4F16-B8CC-4C55B077EF9C}"/>
            </c:ext>
          </c:extLst>
        </c:ser>
        <c:dLbls>
          <c:showLegendKey val="0"/>
          <c:showVal val="0"/>
          <c:showCatName val="0"/>
          <c:showSerName val="0"/>
          <c:showPercent val="0"/>
          <c:showBubbleSize val="0"/>
        </c:dLbls>
        <c:axId val="1400520511"/>
        <c:axId val="1330563615"/>
      </c:areaChart>
      <c:barChart>
        <c:barDir val="col"/>
        <c:grouping val="clustered"/>
        <c:varyColors val="0"/>
        <c:ser>
          <c:idx val="1"/>
          <c:order val="1"/>
          <c:tx>
            <c:strRef>
              <c:f>'Combo Chart'!$C$3</c:f>
              <c:strCache>
                <c:ptCount val="1"/>
                <c:pt idx="0">
                  <c:v>Sum of Profit</c:v>
                </c:pt>
              </c:strCache>
            </c:strRef>
          </c:tx>
          <c:spPr>
            <a:solidFill>
              <a:schemeClr val="accent2"/>
            </a:solidFill>
            <a:ln>
              <a:noFill/>
            </a:ln>
            <a:effectLst/>
          </c:spPr>
          <c:invertIfNegative val="0"/>
          <c:cat>
            <c:strRef>
              <c:f>'Combo Chart'!$A$4:$A$8</c:f>
              <c:strCache>
                <c:ptCount val="4"/>
                <c:pt idx="0">
                  <c:v>2011</c:v>
                </c:pt>
                <c:pt idx="1">
                  <c:v>2012</c:v>
                </c:pt>
                <c:pt idx="2">
                  <c:v>2013</c:v>
                </c:pt>
                <c:pt idx="3">
                  <c:v>2014</c:v>
                </c:pt>
              </c:strCache>
            </c:strRef>
          </c:cat>
          <c:val>
            <c:numRef>
              <c:f>'Combo Chart'!$C$4:$C$8</c:f>
              <c:numCache>
                <c:formatCode>\$0.00,"K"</c:formatCode>
                <c:ptCount val="4"/>
                <c:pt idx="0">
                  <c:v>49543.974100000007</c:v>
                </c:pt>
                <c:pt idx="1">
                  <c:v>61618.603700000051</c:v>
                </c:pt>
                <c:pt idx="2">
                  <c:v>81726.930800000177</c:v>
                </c:pt>
                <c:pt idx="3">
                  <c:v>93507.513099999967</c:v>
                </c:pt>
              </c:numCache>
            </c:numRef>
          </c:val>
          <c:extLst>
            <c:ext xmlns:c16="http://schemas.microsoft.com/office/drawing/2014/chart" uri="{C3380CC4-5D6E-409C-BE32-E72D297353CC}">
              <c16:uniqueId val="{00000001-5103-4F16-B8CC-4C55B077EF9C}"/>
            </c:ext>
          </c:extLst>
        </c:ser>
        <c:dLbls>
          <c:showLegendKey val="0"/>
          <c:showVal val="0"/>
          <c:showCatName val="0"/>
          <c:showSerName val="0"/>
          <c:showPercent val="0"/>
          <c:showBubbleSize val="0"/>
        </c:dLbls>
        <c:gapWidth val="219"/>
        <c:overlap val="-27"/>
        <c:axId val="1401253151"/>
        <c:axId val="1469891759"/>
      </c:barChart>
      <c:catAx>
        <c:axId val="140125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891759"/>
        <c:crosses val="autoZero"/>
        <c:auto val="1"/>
        <c:lblAlgn val="ctr"/>
        <c:lblOffset val="100"/>
        <c:noMultiLvlLbl val="0"/>
      </c:catAx>
      <c:valAx>
        <c:axId val="1469891759"/>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253151"/>
        <c:crosses val="autoZero"/>
        <c:crossBetween val="between"/>
      </c:valAx>
      <c:valAx>
        <c:axId val="1330563615"/>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520511"/>
        <c:crosses val="max"/>
        <c:crossBetween val="between"/>
      </c:valAx>
      <c:catAx>
        <c:axId val="1400520511"/>
        <c:scaling>
          <c:orientation val="minMax"/>
        </c:scaling>
        <c:delete val="1"/>
        <c:axPos val="b"/>
        <c:numFmt formatCode="General" sourceLinked="1"/>
        <c:majorTickMark val="out"/>
        <c:minorTickMark val="none"/>
        <c:tickLblPos val="nextTo"/>
        <c:crossAx val="133056361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(1).xlsx]Donut!PivotTable5</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2"/>
          </a:solidFill>
          <a:ln>
            <a:noFill/>
          </a:ln>
          <a:effectLst>
            <a:outerShdw blurRad="254000" sx="102000" sy="102000" algn="ctr" rotWithShape="0">
              <a:prstClr val="black">
                <a:alpha val="20000"/>
              </a:prstClr>
            </a:outerShdw>
          </a:effectLst>
        </c:spPr>
      </c:pivotFmt>
      <c:pivotFmt>
        <c:idx val="8"/>
        <c:spPr>
          <a:solidFill>
            <a:schemeClr val="accent3"/>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Donut!$B$3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AEC-493C-BB07-96D5AFC1085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AEC-493C-BB07-96D5AFC1085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AEC-493C-BB07-96D5AFC10854}"/>
              </c:ext>
            </c:extLst>
          </c:dPt>
          <c:dPt>
            <c:idx val="3"/>
            <c:bubble3D val="0"/>
            <c:spPr>
              <a:solidFill>
                <a:schemeClr val="accent4"/>
              </a:solidFill>
              <a:ln>
                <a:noFill/>
              </a:ln>
              <a:effectLst>
                <a:outerShdw blurRad="254000" sx="102000" sy="102000" algn="ctr" rotWithShape="0">
                  <a:prstClr val="black">
                    <a:alpha val="20000"/>
                  </a:prstClr>
                </a:outerShdw>
              </a:effectLst>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Donut!$A$4:$A$8</c:f>
              <c:strCache>
                <c:ptCount val="4"/>
                <c:pt idx="0">
                  <c:v>Furniture</c:v>
                </c:pt>
                <c:pt idx="1">
                  <c:v>Office Supplies</c:v>
                </c:pt>
                <c:pt idx="2">
                  <c:v>Technology</c:v>
                </c:pt>
                <c:pt idx="3">
                  <c:v>(blank)</c:v>
                </c:pt>
              </c:strCache>
            </c:strRef>
          </c:cat>
          <c:val>
            <c:numRef>
              <c:f>Donut!$B$4:$B$8</c:f>
              <c:numCache>
                <c:formatCode>0.00%</c:formatCode>
                <c:ptCount val="4"/>
                <c:pt idx="0">
                  <c:v>0.32300170530281774</c:v>
                </c:pt>
                <c:pt idx="1">
                  <c:v>0.31301008302169103</c:v>
                </c:pt>
                <c:pt idx="2">
                  <c:v>0.36398821167549117</c:v>
                </c:pt>
                <c:pt idx="3">
                  <c:v>0</c:v>
                </c:pt>
              </c:numCache>
            </c:numRef>
          </c:val>
          <c:extLst>
            <c:ext xmlns:c16="http://schemas.microsoft.com/office/drawing/2014/chart" uri="{C3380CC4-5D6E-409C-BE32-E72D297353CC}">
              <c16:uniqueId val="{00000006-7AEC-493C-BB07-96D5AFC1085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(1).xlsx]Bar Chart!PivotTable6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 Chart'!$B$3</c:f>
              <c:strCache>
                <c:ptCount val="1"/>
                <c:pt idx="0">
                  <c:v>Total</c:v>
                </c:pt>
              </c:strCache>
            </c:strRef>
          </c:tx>
          <c:spPr>
            <a:solidFill>
              <a:schemeClr val="accent1"/>
            </a:solidFill>
            <a:ln>
              <a:noFill/>
            </a:ln>
            <a:effectLst/>
          </c:spPr>
          <c:invertIfNegative val="0"/>
          <c:cat>
            <c:strRef>
              <c:f>'Bar Chart'!$A$4:$A$9</c:f>
              <c:strCache>
                <c:ptCount val="5"/>
                <c:pt idx="0">
                  <c:v>Pennsylvania</c:v>
                </c:pt>
                <c:pt idx="1">
                  <c:v>Washington</c:v>
                </c:pt>
                <c:pt idx="2">
                  <c:v>Texas</c:v>
                </c:pt>
                <c:pt idx="3">
                  <c:v>New York</c:v>
                </c:pt>
                <c:pt idx="4">
                  <c:v>California</c:v>
                </c:pt>
              </c:strCache>
            </c:strRef>
          </c:cat>
          <c:val>
            <c:numRef>
              <c:f>'Bar Chart'!$B$4:$B$9</c:f>
              <c:numCache>
                <c:formatCode>\$0.00,"K"</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0-D9FA-490A-A6A3-B0B4DEF1C85B}"/>
            </c:ext>
          </c:extLst>
        </c:ser>
        <c:dLbls>
          <c:showLegendKey val="0"/>
          <c:showVal val="0"/>
          <c:showCatName val="0"/>
          <c:showSerName val="0"/>
          <c:showPercent val="0"/>
          <c:showBubbleSize val="0"/>
        </c:dLbls>
        <c:gapWidth val="219"/>
        <c:overlap val="-27"/>
        <c:axId val="1460679103"/>
        <c:axId val="1786823871"/>
      </c:barChart>
      <c:catAx>
        <c:axId val="146067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823871"/>
        <c:crosses val="autoZero"/>
        <c:auto val="1"/>
        <c:lblAlgn val="ctr"/>
        <c:lblOffset val="100"/>
        <c:noMultiLvlLbl val="0"/>
      </c:catAx>
      <c:valAx>
        <c:axId val="1786823871"/>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67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(1).xlsx]Sheet5!PivotTable7</c:name>
    <c:fmtId val="4"/>
  </c:pivotSource>
  <c:chart>
    <c:autoTitleDeleted val="1"/>
    <c:pivotFmts>
      <c:pivotFmt>
        <c:idx val="0"/>
        <c:spPr>
          <a:solidFill>
            <a:schemeClr val="accent2">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accent1">
                <a:alpha val="52000"/>
              </a:schemeClr>
            </a:solidFill>
            <a:round/>
          </a:ln>
          <a:effectLst/>
        </c:spPr>
      </c:pivotFmt>
      <c:pivotFmt>
        <c:idx val="2"/>
        <c:spPr>
          <a:solidFill>
            <a:schemeClr val="accent2">
              <a:alpha val="85000"/>
            </a:schemeClr>
          </a:solidFill>
          <a:ln w="9525" cap="flat" cmpd="sng" algn="ctr">
            <a:solidFill>
              <a:schemeClr val="lt1">
                <a:alpha val="50000"/>
              </a:schemeClr>
            </a:solidFill>
            <a:round/>
          </a:ln>
          <a:effectLst/>
        </c:spPr>
      </c:pivotFmt>
      <c:pivotFmt>
        <c:idx val="3"/>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alpha val="85000"/>
            </a:schemeClr>
          </a:solidFill>
          <a:ln w="9525" cap="flat" cmpd="sng" algn="ctr">
            <a:solidFill>
              <a:schemeClr val="accent1">
                <a:alpha val="52000"/>
              </a:schemeClr>
            </a:solidFill>
            <a:round/>
          </a:ln>
          <a:effectLst/>
        </c:spPr>
      </c:pivotFmt>
      <c:pivotFmt>
        <c:idx val="5"/>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alpha val="85000"/>
            </a:schemeClr>
          </a:solidFill>
          <a:ln w="9525" cap="flat" cmpd="sng" algn="ctr">
            <a:solidFill>
              <a:schemeClr val="accent1">
                <a:alpha val="52000"/>
              </a:schemeClr>
            </a:solidFill>
            <a:round/>
          </a:ln>
          <a:effectLst/>
        </c:spPr>
      </c:pivotFmt>
    </c:pivotFmts>
    <c:plotArea>
      <c:layout/>
      <c:barChart>
        <c:barDir val="bar"/>
        <c:grouping val="clustered"/>
        <c:varyColors val="0"/>
        <c:ser>
          <c:idx val="0"/>
          <c:order val="0"/>
          <c:tx>
            <c:strRef>
              <c:f>Sheet5!$B$3</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Pt>
            <c:idx val="3"/>
            <c:invertIfNegative val="0"/>
            <c:bubble3D val="0"/>
            <c:spPr>
              <a:solidFill>
                <a:schemeClr val="accent2">
                  <a:alpha val="85000"/>
                </a:schemeClr>
              </a:solidFill>
              <a:ln w="9525" cap="flat" cmpd="sng" algn="ctr">
                <a:solidFill>
                  <a:schemeClr val="accent1">
                    <a:alpha val="52000"/>
                  </a:schemeClr>
                </a:solidFill>
                <a:round/>
              </a:ln>
              <a:effectLst/>
            </c:spPr>
            <c:extLst>
              <c:ext xmlns:c16="http://schemas.microsoft.com/office/drawing/2014/chart" uri="{C3380CC4-5D6E-409C-BE32-E72D297353CC}">
                <c16:uniqueId val="{00000001-820F-4C4B-865C-430E8EA5045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Sheet5!$A$4:$A$9</c:f>
              <c:strCache>
                <c:ptCount val="5"/>
                <c:pt idx="0">
                  <c:v>Binders</c:v>
                </c:pt>
                <c:pt idx="1">
                  <c:v>Tables</c:v>
                </c:pt>
                <c:pt idx="2">
                  <c:v>Storage</c:v>
                </c:pt>
                <c:pt idx="3">
                  <c:v>Chairs</c:v>
                </c:pt>
                <c:pt idx="4">
                  <c:v>Phones</c:v>
                </c:pt>
              </c:strCache>
            </c:strRef>
          </c:cat>
          <c:val>
            <c:numRef>
              <c:f>Sheet5!$B$4:$B$9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2-820F-4C4B-865C-430E8EA50451}"/>
            </c:ext>
          </c:extLst>
        </c:ser>
        <c:dLbls>
          <c:dLblPos val="inEnd"/>
          <c:showLegendKey val="0"/>
          <c:showVal val="1"/>
          <c:showCatName val="0"/>
          <c:showSerName val="0"/>
          <c:showPercent val="0"/>
          <c:showBubbleSize val="0"/>
        </c:dLbls>
        <c:gapWidth val="65"/>
        <c:axId val="1401249791"/>
        <c:axId val="1786877055"/>
      </c:barChart>
      <c:catAx>
        <c:axId val="140124979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86877055"/>
        <c:crosses val="autoZero"/>
        <c:auto val="1"/>
        <c:lblAlgn val="ctr"/>
        <c:lblOffset val="100"/>
        <c:noMultiLvlLbl val="0"/>
      </c:catAx>
      <c:valAx>
        <c:axId val="178687705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0124979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(1).xlsx]Sheet6!PivotTable8</c:name>
    <c:fmtId val="2"/>
  </c:pivotSource>
  <c:chart>
    <c:autoTitleDeleted val="1"/>
    <c:pivotFmts>
      <c:pivotFmt>
        <c:idx val="0"/>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c:f>
              <c:strCache>
                <c:ptCount val="1"/>
                <c:pt idx="0">
                  <c:v>Total</c:v>
                </c:pt>
              </c:strCache>
            </c:strRef>
          </c:tx>
          <c:spPr>
            <a:ln w="28575" cap="rnd">
              <a:solidFill>
                <a:schemeClr val="accent6"/>
              </a:solidFill>
              <a:round/>
            </a:ln>
            <a:effectLst/>
          </c:spPr>
          <c:marker>
            <c:symbol val="none"/>
          </c:marker>
          <c:cat>
            <c:strRef>
              <c:f>Sheet6!$A$4:$A$16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B5E-456E-B1AC-502B0F5164CB}"/>
            </c:ext>
          </c:extLst>
        </c:ser>
        <c:dLbls>
          <c:showLegendKey val="0"/>
          <c:showVal val="0"/>
          <c:showCatName val="0"/>
          <c:showSerName val="0"/>
          <c:showPercent val="0"/>
          <c:showBubbleSize val="0"/>
        </c:dLbls>
        <c:smooth val="0"/>
        <c:axId val="1786145567"/>
        <c:axId val="1727531967"/>
      </c:lineChart>
      <c:catAx>
        <c:axId val="1786145567"/>
        <c:scaling>
          <c:orientation val="minMax"/>
        </c:scaling>
        <c:delete val="1"/>
        <c:axPos val="b"/>
        <c:numFmt formatCode="General" sourceLinked="1"/>
        <c:majorTickMark val="none"/>
        <c:minorTickMark val="none"/>
        <c:tickLblPos val="nextTo"/>
        <c:crossAx val="1727531967"/>
        <c:crosses val="autoZero"/>
        <c:auto val="1"/>
        <c:lblAlgn val="ctr"/>
        <c:lblOffset val="100"/>
        <c:noMultiLvlLbl val="0"/>
      </c:catAx>
      <c:valAx>
        <c:axId val="1727531967"/>
        <c:scaling>
          <c:orientation val="minMax"/>
        </c:scaling>
        <c:delete val="1"/>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crossAx val="1786145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(1).xlsx]Sheet6!PivotTable11</c:name>
    <c:fmtId val="2"/>
  </c:pivotSource>
  <c:chart>
    <c:autoTitleDeleted val="1"/>
    <c:pivotFmts>
      <c:pivotFmt>
        <c:idx val="0"/>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Sheet6!$N$3</c:f>
              <c:strCache>
                <c:ptCount val="1"/>
                <c:pt idx="0">
                  <c:v>Total</c:v>
                </c:pt>
              </c:strCache>
            </c:strRef>
          </c:tx>
          <c:spPr>
            <a:ln w="28575" cap="rnd">
              <a:solidFill>
                <a:schemeClr val="accent2"/>
              </a:solidFill>
              <a:round/>
            </a:ln>
            <a:effectLst/>
          </c:spPr>
          <c:marker>
            <c:symbol val="none"/>
          </c:marker>
          <c:cat>
            <c:strRef>
              <c:f>Sheet6!$M$4:$M$16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Sheet6!$N$4:$N$16</c:f>
              <c:numCache>
                <c:formatCode>0.00%</c:formatCode>
                <c:ptCount val="12"/>
                <c:pt idx="0">
                  <c:v>3.2120690171269332E-2</c:v>
                </c:pt>
                <c:pt idx="1">
                  <c:v>3.5925299218989716E-2</c:v>
                </c:pt>
                <c:pt idx="2">
                  <c:v>9.3599345205760631E-2</c:v>
                </c:pt>
                <c:pt idx="3">
                  <c:v>4.692020440797761E-2</c:v>
                </c:pt>
                <c:pt idx="4">
                  <c:v>7.7893661978678294E-2</c:v>
                </c:pt>
                <c:pt idx="5">
                  <c:v>7.2973295518037898E-2</c:v>
                </c:pt>
                <c:pt idx="6">
                  <c:v>4.7260906973321297E-2</c:v>
                </c:pt>
                <c:pt idx="7">
                  <c:v>7.645580694249228E-2</c:v>
                </c:pt>
                <c:pt idx="8">
                  <c:v>0.13021501508163216</c:v>
                </c:pt>
                <c:pt idx="9">
                  <c:v>0.10988125369880561</c:v>
                </c:pt>
                <c:pt idx="10">
                  <c:v>0.12509046493342052</c:v>
                </c:pt>
                <c:pt idx="11">
                  <c:v>0.15166405586961462</c:v>
                </c:pt>
              </c:numCache>
            </c:numRef>
          </c:val>
          <c:smooth val="0"/>
          <c:extLst>
            <c:ext xmlns:c16="http://schemas.microsoft.com/office/drawing/2014/chart" uri="{C3380CC4-5D6E-409C-BE32-E72D297353CC}">
              <c16:uniqueId val="{00000000-A400-467E-8D9D-56A48207E2F4}"/>
            </c:ext>
          </c:extLst>
        </c:ser>
        <c:dLbls>
          <c:showLegendKey val="0"/>
          <c:showVal val="0"/>
          <c:showCatName val="0"/>
          <c:showSerName val="0"/>
          <c:showPercent val="0"/>
          <c:showBubbleSize val="0"/>
        </c:dLbls>
        <c:smooth val="0"/>
        <c:axId val="1737771951"/>
        <c:axId val="1727535439"/>
      </c:lineChart>
      <c:catAx>
        <c:axId val="1737771951"/>
        <c:scaling>
          <c:orientation val="minMax"/>
        </c:scaling>
        <c:delete val="1"/>
        <c:axPos val="b"/>
        <c:numFmt formatCode="General" sourceLinked="1"/>
        <c:majorTickMark val="none"/>
        <c:minorTickMark val="none"/>
        <c:tickLblPos val="nextTo"/>
        <c:crossAx val="1727535439"/>
        <c:crosses val="autoZero"/>
        <c:auto val="1"/>
        <c:lblAlgn val="ctr"/>
        <c:lblOffset val="100"/>
        <c:noMultiLvlLbl val="0"/>
      </c:catAx>
      <c:valAx>
        <c:axId val="1727535439"/>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73777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(1).xlsx]Sheet6!PivotTable9</c:name>
    <c:fmtId val="2"/>
  </c:pivotSource>
  <c:chart>
    <c:autoTitleDeleted val="1"/>
    <c:pivotFmts>
      <c:pivotFmt>
        <c:idx val="0"/>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Sheet6!$F$3</c:f>
              <c:strCache>
                <c:ptCount val="1"/>
                <c:pt idx="0">
                  <c:v>Total</c:v>
                </c:pt>
              </c:strCache>
            </c:strRef>
          </c:tx>
          <c:spPr>
            <a:ln w="28575" cap="rnd">
              <a:solidFill>
                <a:schemeClr val="accent6"/>
              </a:solidFill>
              <a:round/>
            </a:ln>
            <a:effectLst/>
          </c:spPr>
          <c:marker>
            <c:symbol val="none"/>
          </c:marker>
          <c:cat>
            <c:strRef>
              <c:f>Sheet6!$E$4:$E$16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Sheet6!$F$4:$F$16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03D-404C-BBE3-5EB1D17B0EF8}"/>
            </c:ext>
          </c:extLst>
        </c:ser>
        <c:dLbls>
          <c:showLegendKey val="0"/>
          <c:showVal val="0"/>
          <c:showCatName val="0"/>
          <c:showSerName val="0"/>
          <c:showPercent val="0"/>
          <c:showBubbleSize val="0"/>
        </c:dLbls>
        <c:smooth val="0"/>
        <c:axId val="1786145087"/>
        <c:axId val="1727493279"/>
      </c:lineChart>
      <c:catAx>
        <c:axId val="1786145087"/>
        <c:scaling>
          <c:orientation val="minMax"/>
        </c:scaling>
        <c:delete val="1"/>
        <c:axPos val="b"/>
        <c:numFmt formatCode="General" sourceLinked="1"/>
        <c:majorTickMark val="none"/>
        <c:minorTickMark val="none"/>
        <c:tickLblPos val="nextTo"/>
        <c:crossAx val="1727493279"/>
        <c:crosses val="autoZero"/>
        <c:auto val="1"/>
        <c:lblAlgn val="ctr"/>
        <c:lblOffset val="100"/>
        <c:noMultiLvlLbl val="0"/>
      </c:catAx>
      <c:valAx>
        <c:axId val="172749327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86145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(1).xlsx]Sheet6!PivotTable10</c:name>
    <c:fmtId val="3"/>
  </c:pivotSource>
  <c:chart>
    <c:autoTitleDeleted val="1"/>
    <c:pivotFmts>
      <c:pivotFmt>
        <c:idx val="0"/>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Sheet6!$J$3</c:f>
              <c:strCache>
                <c:ptCount val="1"/>
                <c:pt idx="0">
                  <c:v>Total</c:v>
                </c:pt>
              </c:strCache>
            </c:strRef>
          </c:tx>
          <c:spPr>
            <a:ln w="28575" cap="rnd">
              <a:solidFill>
                <a:schemeClr val="accent6"/>
              </a:solidFill>
              <a:round/>
            </a:ln>
            <a:effectLst/>
          </c:spPr>
          <c:marker>
            <c:symbol val="none"/>
          </c:marker>
          <c:cat>
            <c:strRef>
              <c:f>Sheet6!$I$4:$I$16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Sheet6!$J$4:$J$16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E29-4919-8E89-36EF09574472}"/>
            </c:ext>
          </c:extLst>
        </c:ser>
        <c:dLbls>
          <c:showLegendKey val="0"/>
          <c:showVal val="0"/>
          <c:showCatName val="0"/>
          <c:showSerName val="0"/>
          <c:showPercent val="0"/>
          <c:showBubbleSize val="0"/>
        </c:dLbls>
        <c:smooth val="0"/>
        <c:axId val="1736389343"/>
        <c:axId val="1727496255"/>
      </c:lineChart>
      <c:catAx>
        <c:axId val="1736389343"/>
        <c:scaling>
          <c:orientation val="minMax"/>
        </c:scaling>
        <c:delete val="1"/>
        <c:axPos val="b"/>
        <c:numFmt formatCode="General" sourceLinked="1"/>
        <c:majorTickMark val="none"/>
        <c:minorTickMark val="none"/>
        <c:tickLblPos val="nextTo"/>
        <c:crossAx val="1727496255"/>
        <c:crosses val="autoZero"/>
        <c:auto val="1"/>
        <c:lblAlgn val="ctr"/>
        <c:lblOffset val="100"/>
        <c:noMultiLvlLbl val="0"/>
      </c:catAx>
      <c:valAx>
        <c:axId val="172749625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36389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(1).xlsx]Sheet6!PivotTable13</c:name>
    <c:fmtId val="2"/>
  </c:pivotSource>
  <c:chart>
    <c:autoTitleDeleted val="1"/>
    <c:pivotFmts>
      <c:pivotFmt>
        <c:idx val="0"/>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Sheet6!$Q$3</c:f>
              <c:strCache>
                <c:ptCount val="1"/>
                <c:pt idx="0">
                  <c:v>Total</c:v>
                </c:pt>
              </c:strCache>
            </c:strRef>
          </c:tx>
          <c:spPr>
            <a:ln w="28575" cap="rnd">
              <a:solidFill>
                <a:schemeClr val="accent2"/>
              </a:solidFill>
              <a:round/>
            </a:ln>
            <a:effectLst/>
          </c:spPr>
          <c:marker>
            <c:symbol val="none"/>
          </c:marker>
          <c:cat>
            <c:strRef>
              <c:f>Sheet6!$P$4:$P$16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Sheet6!$Q$4:$Q$16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239-4A9C-9750-524DD992786D}"/>
            </c:ext>
          </c:extLst>
        </c:ser>
        <c:dLbls>
          <c:showLegendKey val="0"/>
          <c:showVal val="0"/>
          <c:showCatName val="0"/>
          <c:showSerName val="0"/>
          <c:showPercent val="0"/>
          <c:showBubbleSize val="0"/>
        </c:dLbls>
        <c:smooth val="0"/>
        <c:axId val="1734780319"/>
        <c:axId val="1786864655"/>
      </c:lineChart>
      <c:catAx>
        <c:axId val="1734780319"/>
        <c:scaling>
          <c:orientation val="minMax"/>
        </c:scaling>
        <c:delete val="1"/>
        <c:axPos val="b"/>
        <c:numFmt formatCode="General" sourceLinked="1"/>
        <c:majorTickMark val="none"/>
        <c:minorTickMark val="none"/>
        <c:tickLblPos val="nextTo"/>
        <c:crossAx val="1786864655"/>
        <c:crosses val="autoZero"/>
        <c:auto val="1"/>
        <c:lblAlgn val="ctr"/>
        <c:lblOffset val="100"/>
        <c:noMultiLvlLbl val="0"/>
      </c:catAx>
      <c:valAx>
        <c:axId val="1786864655"/>
        <c:scaling>
          <c:orientation val="minMax"/>
        </c:scaling>
        <c:delete val="1"/>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crossAx val="1734780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984DBF4B-3ED8-4496-9F69-D2A4988E79BD}">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waterfall" uniqueId="{984DBF4B-3ED8-4496-9F69-D2A4988E79BD}">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microsoft.com/office/2014/relationships/chartEx" Target="../charts/chartEx2.xml"/><Relationship Id="rId1" Type="http://schemas.openxmlformats.org/officeDocument/2006/relationships/chart" Target="../charts/chart10.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8.xml"/><Relationship Id="rId4" Type="http://schemas.openxmlformats.org/officeDocument/2006/relationships/chart" Target="../charts/chart12.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3</xdr:col>
      <xdr:colOff>15240</xdr:colOff>
      <xdr:row>1</xdr:row>
      <xdr:rowOff>171450</xdr:rowOff>
    </xdr:from>
    <xdr:to>
      <xdr:col>8</xdr:col>
      <xdr:colOff>419100</xdr:colOff>
      <xdr:row>12</xdr:row>
      <xdr:rowOff>60960</xdr:rowOff>
    </xdr:to>
    <xdr:graphicFrame macro="">
      <xdr:nvGraphicFramePr>
        <xdr:cNvPr id="2" name="Chart 1">
          <a:extLst>
            <a:ext uri="{FF2B5EF4-FFF2-40B4-BE49-F238E27FC236}">
              <a16:creationId xmlns:a16="http://schemas.microsoft.com/office/drawing/2014/main" id="{263C81D6-A3DE-5529-8318-105423BF28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0</xdr:row>
      <xdr:rowOff>171450</xdr:rowOff>
    </xdr:from>
    <xdr:to>
      <xdr:col>12</xdr:col>
      <xdr:colOff>594360</xdr:colOff>
      <xdr:row>14</xdr:row>
      <xdr:rowOff>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FEAF38D9-BAC2-4F7E-1004-B4A2E5AEFB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27220" y="171450"/>
              <a:ext cx="4251960" cy="23888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7620</xdr:colOff>
      <xdr:row>2</xdr:row>
      <xdr:rowOff>3810</xdr:rowOff>
    </xdr:from>
    <xdr:to>
      <xdr:col>10</xdr:col>
      <xdr:colOff>312420</xdr:colOff>
      <xdr:row>17</xdr:row>
      <xdr:rowOff>3810</xdr:rowOff>
    </xdr:to>
    <xdr:graphicFrame macro="">
      <xdr:nvGraphicFramePr>
        <xdr:cNvPr id="2" name="Chart 1">
          <a:extLst>
            <a:ext uri="{FF2B5EF4-FFF2-40B4-BE49-F238E27FC236}">
              <a16:creationId xmlns:a16="http://schemas.microsoft.com/office/drawing/2014/main" id="{36A23CCE-A044-3E84-3506-1AB5C24B5A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68580</xdr:colOff>
      <xdr:row>6</xdr:row>
      <xdr:rowOff>114300</xdr:rowOff>
    </xdr:from>
    <xdr:to>
      <xdr:col>10</xdr:col>
      <xdr:colOff>434340</xdr:colOff>
      <xdr:row>13</xdr:row>
      <xdr:rowOff>5716</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7FB2826A-6C7C-5EB4-7CFA-F0056761993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004560" y="1211580"/>
              <a:ext cx="975360" cy="11715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548640</xdr:colOff>
      <xdr:row>9</xdr:row>
      <xdr:rowOff>45720</xdr:rowOff>
    </xdr:from>
    <xdr:to>
      <xdr:col>11</xdr:col>
      <xdr:colOff>304800</xdr:colOff>
      <xdr:row>15</xdr:row>
      <xdr:rowOff>120016</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F69D3EC7-9885-2311-3DF1-2DC69704890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484620" y="1691640"/>
              <a:ext cx="975360" cy="11715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419100</xdr:colOff>
      <xdr:row>11</xdr:row>
      <xdr:rowOff>160020</xdr:rowOff>
    </xdr:from>
    <xdr:to>
      <xdr:col>12</xdr:col>
      <xdr:colOff>175260</xdr:colOff>
      <xdr:row>18</xdr:row>
      <xdr:rowOff>51436</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CDF7FE97-7A59-AD5E-06EF-10A58BDF8A0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964680" y="2171700"/>
              <a:ext cx="975360" cy="11715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289560</xdr:colOff>
      <xdr:row>14</xdr:row>
      <xdr:rowOff>91440</xdr:rowOff>
    </xdr:from>
    <xdr:to>
      <xdr:col>13</xdr:col>
      <xdr:colOff>45720</xdr:colOff>
      <xdr:row>20</xdr:row>
      <xdr:rowOff>165736</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29654189-11AE-96E3-3B3F-B1819EF93FD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444740" y="2651760"/>
              <a:ext cx="975360" cy="11715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xdr:colOff>
      <xdr:row>1</xdr:row>
      <xdr:rowOff>179070</xdr:rowOff>
    </xdr:from>
    <xdr:to>
      <xdr:col>10</xdr:col>
      <xdr:colOff>312420</xdr:colOff>
      <xdr:row>16</xdr:row>
      <xdr:rowOff>179070</xdr:rowOff>
    </xdr:to>
    <xdr:graphicFrame macro="">
      <xdr:nvGraphicFramePr>
        <xdr:cNvPr id="2" name="Chart 1">
          <a:extLst>
            <a:ext uri="{FF2B5EF4-FFF2-40B4-BE49-F238E27FC236}">
              <a16:creationId xmlns:a16="http://schemas.microsoft.com/office/drawing/2014/main" id="{1B456AE9-FC42-B41F-CE99-28F61580E4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15240</xdr:colOff>
      <xdr:row>2</xdr:row>
      <xdr:rowOff>11430</xdr:rowOff>
    </xdr:from>
    <xdr:to>
      <xdr:col>10</xdr:col>
      <xdr:colOff>320040</xdr:colOff>
      <xdr:row>17</xdr:row>
      <xdr:rowOff>11430</xdr:rowOff>
    </xdr:to>
    <xdr:graphicFrame macro="">
      <xdr:nvGraphicFramePr>
        <xdr:cNvPr id="2" name="Chart 1">
          <a:extLst>
            <a:ext uri="{FF2B5EF4-FFF2-40B4-BE49-F238E27FC236}">
              <a16:creationId xmlns:a16="http://schemas.microsoft.com/office/drawing/2014/main" id="{F3F2329A-98E3-5306-199E-4882D02899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30480</xdr:colOff>
      <xdr:row>19</xdr:row>
      <xdr:rowOff>80010</xdr:rowOff>
    </xdr:from>
    <xdr:to>
      <xdr:col>2</xdr:col>
      <xdr:colOff>342900</xdr:colOff>
      <xdr:row>26</xdr:row>
      <xdr:rowOff>0</xdr:rowOff>
    </xdr:to>
    <xdr:graphicFrame macro="">
      <xdr:nvGraphicFramePr>
        <xdr:cNvPr id="2" name="Chart 1">
          <a:extLst>
            <a:ext uri="{FF2B5EF4-FFF2-40B4-BE49-F238E27FC236}">
              <a16:creationId xmlns:a16="http://schemas.microsoft.com/office/drawing/2014/main" id="{00833104-585A-1CBF-00C8-262AC3A06C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518160</xdr:colOff>
      <xdr:row>19</xdr:row>
      <xdr:rowOff>22860</xdr:rowOff>
    </xdr:from>
    <xdr:to>
      <xdr:col>6</xdr:col>
      <xdr:colOff>312420</xdr:colOff>
      <xdr:row>26</xdr:row>
      <xdr:rowOff>7620</xdr:rowOff>
    </xdr:to>
    <xdr:graphicFrame macro="">
      <xdr:nvGraphicFramePr>
        <xdr:cNvPr id="3" name="Chart 2">
          <a:extLst>
            <a:ext uri="{FF2B5EF4-FFF2-40B4-BE49-F238E27FC236}">
              <a16:creationId xmlns:a16="http://schemas.microsoft.com/office/drawing/2014/main" id="{166BB678-5982-9B1C-9FAA-91DDE88173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571500</xdr:colOff>
      <xdr:row>19</xdr:row>
      <xdr:rowOff>7620</xdr:rowOff>
    </xdr:from>
    <xdr:to>
      <xdr:col>10</xdr:col>
      <xdr:colOff>365760</xdr:colOff>
      <xdr:row>25</xdr:row>
      <xdr:rowOff>167640</xdr:rowOff>
    </xdr:to>
    <xdr:graphicFrame macro="">
      <xdr:nvGraphicFramePr>
        <xdr:cNvPr id="4" name="Chart 3">
          <a:extLst>
            <a:ext uri="{FF2B5EF4-FFF2-40B4-BE49-F238E27FC236}">
              <a16:creationId xmlns:a16="http://schemas.microsoft.com/office/drawing/2014/main" id="{A14B0EC7-0A06-3983-6C0B-F122CF0C67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441960</xdr:colOff>
      <xdr:row>19</xdr:row>
      <xdr:rowOff>0</xdr:rowOff>
    </xdr:from>
    <xdr:to>
      <xdr:col>14</xdr:col>
      <xdr:colOff>266700</xdr:colOff>
      <xdr:row>26</xdr:row>
      <xdr:rowOff>57150</xdr:rowOff>
    </xdr:to>
    <xdr:graphicFrame macro="">
      <xdr:nvGraphicFramePr>
        <xdr:cNvPr id="5" name="Chart 4">
          <a:extLst>
            <a:ext uri="{FF2B5EF4-FFF2-40B4-BE49-F238E27FC236}">
              <a16:creationId xmlns:a16="http://schemas.microsoft.com/office/drawing/2014/main" id="{7C8CDBAE-012C-FED8-EE70-F01BD4D125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15240</xdr:colOff>
      <xdr:row>19</xdr:row>
      <xdr:rowOff>15240</xdr:rowOff>
    </xdr:from>
    <xdr:to>
      <xdr:col>17</xdr:col>
      <xdr:colOff>457200</xdr:colOff>
      <xdr:row>26</xdr:row>
      <xdr:rowOff>156210</xdr:rowOff>
    </xdr:to>
    <xdr:graphicFrame macro="">
      <xdr:nvGraphicFramePr>
        <xdr:cNvPr id="6" name="Chart 5">
          <a:extLst>
            <a:ext uri="{FF2B5EF4-FFF2-40B4-BE49-F238E27FC236}">
              <a16:creationId xmlns:a16="http://schemas.microsoft.com/office/drawing/2014/main" id="{C6E7896B-5CE3-4FB3-12B2-98C4007B9C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133350</xdr:colOff>
      <xdr:row>0</xdr:row>
      <xdr:rowOff>66675</xdr:rowOff>
    </xdr:from>
    <xdr:ext cx="11820525" cy="323850"/>
    <xdr:sp macro="" textlink="">
      <xdr:nvSpPr>
        <xdr:cNvPr id="3" name="Shape 3">
          <a:extLst>
            <a:ext uri="{FF2B5EF4-FFF2-40B4-BE49-F238E27FC236}">
              <a16:creationId xmlns:a16="http://schemas.microsoft.com/office/drawing/2014/main" id="{00000000-0008-0000-0100-000003000000}"/>
            </a:ext>
          </a:extLst>
        </xdr:cNvPr>
        <xdr:cNvSpPr/>
      </xdr:nvSpPr>
      <xdr:spPr>
        <a:xfrm>
          <a:off x="133350" y="66675"/>
          <a:ext cx="11820525" cy="32385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2400"/>
            <a:buFont typeface="Lato"/>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16766"/>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0" y="2751300"/>
            <a:chExt cx="10692000" cy="205740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0" y="2751300"/>
              <a:ext cx="10692000" cy="2057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0" y="2751300"/>
              <a:ext cx="10692000" cy="2057400"/>
              <a:chOff x="152400" y="1971675"/>
              <a:chExt cx="12515850" cy="2228850"/>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8" name="Shape 8">
                <a:extLst>
                  <a:ext uri="{FF2B5EF4-FFF2-40B4-BE49-F238E27FC236}">
                    <a16:creationId xmlns:a16="http://schemas.microsoft.com/office/drawing/2014/main" id="{00000000-0008-0000-0100-000008000000}"/>
                  </a:ext>
                </a:extLst>
              </xdr:cNvPr>
              <xdr:cNvGrpSpPr/>
            </xdr:nvGrpSpPr>
            <xdr:grpSpPr>
              <a:xfrm>
                <a:off x="152400" y="1971675"/>
                <a:ext cx="5219701" cy="2219325"/>
                <a:chOff x="152400" y="1971675"/>
                <a:chExt cx="5219701" cy="2219325"/>
              </a:xfrm>
            </xdr:grpSpPr>
            <xdr:sp macro="" textlink="">
              <xdr:nvSpPr>
                <xdr:cNvPr id="9" name="Shape 9">
                  <a:extLst>
                    <a:ext uri="{FF2B5EF4-FFF2-40B4-BE49-F238E27FC236}">
                      <a16:creationId xmlns:a16="http://schemas.microsoft.com/office/drawing/2014/main" id="{00000000-0008-0000-0100-000009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509"/>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0" name="Shape 10">
                  <a:extLst>
                    <a:ext uri="{FF2B5EF4-FFF2-40B4-BE49-F238E27FC236}">
                      <a16:creationId xmlns:a16="http://schemas.microsoft.com/office/drawing/2014/main" id="{00000000-0008-0000-0100-00000A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SALES AND PROFIT ANALYSIS</a:t>
                  </a:r>
                  <a:endParaRPr sz="1400"/>
                </a:p>
              </xdr:txBody>
            </xdr:sp>
          </xdr:grpSp>
          <xdr:grpSp>
            <xdr:nvGrpSpPr>
              <xdr:cNvPr id="11" name="Shape 11">
                <a:extLst>
                  <a:ext uri="{FF2B5EF4-FFF2-40B4-BE49-F238E27FC236}">
                    <a16:creationId xmlns:a16="http://schemas.microsoft.com/office/drawing/2014/main" id="{00000000-0008-0000-0100-00000B000000}"/>
                  </a:ext>
                </a:extLst>
              </xdr:cNvPr>
              <xdr:cNvGrpSpPr/>
            </xdr:nvGrpSpPr>
            <xdr:grpSpPr>
              <a:xfrm>
                <a:off x="5448301" y="1971675"/>
                <a:ext cx="4305300" cy="2219325"/>
                <a:chOff x="5448301" y="1971675"/>
                <a:chExt cx="4305300" cy="2219325"/>
              </a:xfrm>
            </xdr:grpSpPr>
            <xdr:sp macro="" textlink="">
              <xdr:nvSpPr>
                <xdr:cNvPr id="12" name="Shape 12">
                  <a:extLst>
                    <a:ext uri="{FF2B5EF4-FFF2-40B4-BE49-F238E27FC236}">
                      <a16:creationId xmlns:a16="http://schemas.microsoft.com/office/drawing/2014/main" id="{00000000-0008-0000-0100-00000C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3" name="Shape 13">
                  <a:extLst>
                    <a:ext uri="{FF2B5EF4-FFF2-40B4-BE49-F238E27FC236}">
                      <a16:creationId xmlns:a16="http://schemas.microsoft.com/office/drawing/2014/main" id="{00000000-0008-0000-0100-00000D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4" name="Shape 14">
                <a:extLst>
                  <a:ext uri="{FF2B5EF4-FFF2-40B4-BE49-F238E27FC236}">
                    <a16:creationId xmlns:a16="http://schemas.microsoft.com/office/drawing/2014/main" id="{00000000-0008-0000-0100-00000E000000}"/>
                  </a:ext>
                </a:extLst>
              </xdr:cNvPr>
              <xdr:cNvGrpSpPr/>
            </xdr:nvGrpSpPr>
            <xdr:grpSpPr>
              <a:xfrm>
                <a:off x="9848850" y="1971675"/>
                <a:ext cx="2819400" cy="2228850"/>
                <a:chOff x="9848850" y="1866900"/>
                <a:chExt cx="2819400" cy="2219325"/>
              </a:xfrm>
            </xdr:grpSpPr>
            <xdr:sp macro="" textlink="">
              <xdr:nvSpPr>
                <xdr:cNvPr id="15" name="Shape 15">
                  <a:extLst>
                    <a:ext uri="{FF2B5EF4-FFF2-40B4-BE49-F238E27FC236}">
                      <a16:creationId xmlns:a16="http://schemas.microsoft.com/office/drawing/2014/main" id="{00000000-0008-0000-0100-00000F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6" name="Shape 16">
                  <a:extLst>
                    <a:ext uri="{FF2B5EF4-FFF2-40B4-BE49-F238E27FC236}">
                      <a16:creationId xmlns:a16="http://schemas.microsoft.com/office/drawing/2014/main" id="{00000000-0008-0000-0100-000010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CATEGORY WISE SALES SHARE %</a:t>
                  </a:r>
                  <a:endParaRPr sz="1400"/>
                </a:p>
              </xdr:txBody>
            </xdr:sp>
          </xdr:grpSp>
        </xdr:grpSp>
      </xdr:grpSp>
    </xdr:grpSp>
    <xdr:clientData fLocksWithSheet="0"/>
  </xdr:oneCellAnchor>
  <xdr:oneCellAnchor>
    <xdr:from>
      <xdr:col>0</xdr:col>
      <xdr:colOff>133350</xdr:colOff>
      <xdr:row>22</xdr:row>
      <xdr:rowOff>38100</xdr:rowOff>
    </xdr:from>
    <xdr:ext cx="5000625" cy="2019300"/>
    <xdr:sp macro="" textlink="">
      <xdr:nvSpPr>
        <xdr:cNvPr id="17" name="Shape 17">
          <a:extLst>
            <a:ext uri="{FF2B5EF4-FFF2-40B4-BE49-F238E27FC236}">
              <a16:creationId xmlns:a16="http://schemas.microsoft.com/office/drawing/2014/main" id="{00000000-0008-0000-0100-000011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0</xdr:col>
      <xdr:colOff>219075</xdr:colOff>
      <xdr:row>22</xdr:row>
      <xdr:rowOff>95250</xdr:rowOff>
    </xdr:from>
    <xdr:ext cx="2638425" cy="266700"/>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561975</xdr:colOff>
      <xdr:row>22</xdr:row>
      <xdr:rowOff>47625</xdr:rowOff>
    </xdr:from>
    <xdr:ext cx="3314700" cy="2019300"/>
    <xdr:sp macro="" textlink="">
      <xdr:nvSpPr>
        <xdr:cNvPr id="19" name="Shape 19">
          <a:extLst>
            <a:ext uri="{FF2B5EF4-FFF2-40B4-BE49-F238E27FC236}">
              <a16:creationId xmlns:a16="http://schemas.microsoft.com/office/drawing/2014/main" id="{00000000-0008-0000-0100-000013000000}"/>
            </a:ext>
          </a:extLst>
        </xdr:cNvPr>
        <xdr:cNvSpPr/>
      </xdr:nvSpPr>
      <xdr:spPr>
        <a:xfrm>
          <a:off x="3693413" y="2775113"/>
          <a:ext cx="3305175" cy="2009775"/>
        </a:xfrm>
        <a:prstGeom prst="roundRect">
          <a:avLst>
            <a:gd name="adj" fmla="val 8946"/>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9</xdr:col>
      <xdr:colOff>38100</xdr:colOff>
      <xdr:row>22</xdr:row>
      <xdr:rowOff>85725</xdr:rowOff>
    </xdr:from>
    <xdr:ext cx="2638425" cy="266700"/>
    <xdr:sp macro="" textlink="">
      <xdr:nvSpPr>
        <xdr:cNvPr id="20" name="Shape 20">
          <a:extLst>
            <a:ext uri="{FF2B5EF4-FFF2-40B4-BE49-F238E27FC236}">
              <a16:creationId xmlns:a16="http://schemas.microsoft.com/office/drawing/2014/main" id="{00000000-0008-0000-0100-000014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457200</xdr:colOff>
      <xdr:row>22</xdr:row>
      <xdr:rowOff>47625</xdr:rowOff>
    </xdr:from>
    <xdr:ext cx="3352800" cy="2009775"/>
    <xdr:sp macro="" textlink="">
      <xdr:nvSpPr>
        <xdr:cNvPr id="21" name="Shape 21">
          <a:extLst>
            <a:ext uri="{FF2B5EF4-FFF2-40B4-BE49-F238E27FC236}">
              <a16:creationId xmlns:a16="http://schemas.microsoft.com/office/drawing/2014/main" id="{00000000-0008-0000-0100-000015000000}"/>
            </a:ext>
          </a:extLst>
        </xdr:cNvPr>
        <xdr:cNvSpPr/>
      </xdr:nvSpPr>
      <xdr:spPr>
        <a:xfrm>
          <a:off x="3674363" y="2779875"/>
          <a:ext cx="3343275" cy="2000250"/>
        </a:xfrm>
        <a:prstGeom prst="roundRect">
          <a:avLst>
            <a:gd name="adj" fmla="val 8264"/>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14</xdr:col>
      <xdr:colOff>514350</xdr:colOff>
      <xdr:row>22</xdr:row>
      <xdr:rowOff>85725</xdr:rowOff>
    </xdr:from>
    <xdr:ext cx="1590675" cy="228600"/>
    <xdr:sp macro="" textlink="">
      <xdr:nvSpPr>
        <xdr:cNvPr id="22" name="Shape 22">
          <a:extLst>
            <a:ext uri="{FF2B5EF4-FFF2-40B4-BE49-F238E27FC236}">
              <a16:creationId xmlns:a16="http://schemas.microsoft.com/office/drawing/2014/main" id="{00000000-0008-0000-0100-000016000000}"/>
            </a:ext>
          </a:extLst>
        </xdr:cNvPr>
        <xdr:cNvSpPr/>
      </xdr:nvSpPr>
      <xdr:spPr>
        <a:xfrm>
          <a:off x="4555425" y="3670463"/>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3" name="Shape 2">
          <a:extLst>
            <a:ext uri="{FF2B5EF4-FFF2-40B4-BE49-F238E27FC236}">
              <a16:creationId xmlns:a16="http://schemas.microsoft.com/office/drawing/2014/main" id="{00000000-0008-0000-0100-000017000000}"/>
            </a:ext>
          </a:extLst>
        </xdr:cNvPr>
        <xdr:cNvGrpSpPr/>
      </xdr:nvGrpSpPr>
      <xdr:grpSpPr>
        <a:xfrm>
          <a:off x="142875" y="434788"/>
          <a:ext cx="11801475" cy="1438275"/>
          <a:chOff x="0" y="3060863"/>
          <a:chExt cx="10692000" cy="1438275"/>
        </a:xfrm>
      </xdr:grpSpPr>
      <xdr:grpSp>
        <xdr:nvGrpSpPr>
          <xdr:cNvPr id="24" name="Shape 23">
            <a:extLst>
              <a:ext uri="{FF2B5EF4-FFF2-40B4-BE49-F238E27FC236}">
                <a16:creationId xmlns:a16="http://schemas.microsoft.com/office/drawing/2014/main" id="{00000000-0008-0000-0100-000018000000}"/>
              </a:ext>
            </a:extLst>
          </xdr:cNvPr>
          <xdr:cNvGrpSpPr/>
        </xdr:nvGrpSpPr>
        <xdr:grpSpPr>
          <a:xfrm>
            <a:off x="0" y="3060863"/>
            <a:ext cx="10692000" cy="1438275"/>
            <a:chOff x="0" y="3060863"/>
            <a:chExt cx="10692000" cy="1438275"/>
          </a:xfrm>
        </xdr:grpSpPr>
        <xdr:sp macro="" textlink="">
          <xdr:nvSpPr>
            <xdr:cNvPr id="25" name="Shape 5">
              <a:extLst>
                <a:ext uri="{FF2B5EF4-FFF2-40B4-BE49-F238E27FC236}">
                  <a16:creationId xmlns:a16="http://schemas.microsoft.com/office/drawing/2014/main" id="{00000000-0008-0000-0100-000019000000}"/>
                </a:ext>
              </a:extLst>
            </xdr:cNvPr>
            <xdr:cNvSpPr/>
          </xdr:nvSpPr>
          <xdr:spPr>
            <a:xfrm>
              <a:off x="0" y="3060863"/>
              <a:ext cx="10692000" cy="14382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6" name="Shape 24">
              <a:extLst>
                <a:ext uri="{FF2B5EF4-FFF2-40B4-BE49-F238E27FC236}">
                  <a16:creationId xmlns:a16="http://schemas.microsoft.com/office/drawing/2014/main" id="{00000000-0008-0000-0100-00001A000000}"/>
                </a:ext>
              </a:extLst>
            </xdr:cNvPr>
            <xdr:cNvGrpSpPr/>
          </xdr:nvGrpSpPr>
          <xdr:grpSpPr>
            <a:xfrm>
              <a:off x="0" y="3060863"/>
              <a:ext cx="10692000" cy="1438275"/>
              <a:chOff x="152399" y="453254"/>
              <a:chExt cx="12498639" cy="1383567"/>
            </a:xfrm>
          </xdr:grpSpPr>
          <xdr:sp macro="" textlink="">
            <xdr:nvSpPr>
              <xdr:cNvPr id="27" name="Shape 25">
                <a:extLst>
                  <a:ext uri="{FF2B5EF4-FFF2-40B4-BE49-F238E27FC236}">
                    <a16:creationId xmlns:a16="http://schemas.microsoft.com/office/drawing/2014/main" id="{00000000-0008-0000-0100-00001B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8" name="Shape 26">
                <a:extLst>
                  <a:ext uri="{FF2B5EF4-FFF2-40B4-BE49-F238E27FC236}">
                    <a16:creationId xmlns:a16="http://schemas.microsoft.com/office/drawing/2014/main" id="{00000000-0008-0000-0100-00001C000000}"/>
                  </a:ext>
                </a:extLst>
              </xdr:cNvPr>
              <xdr:cNvGrpSpPr/>
            </xdr:nvGrpSpPr>
            <xdr:grpSpPr>
              <a:xfrm>
                <a:off x="152399" y="453254"/>
                <a:ext cx="2499729" cy="1383567"/>
                <a:chOff x="152399" y="459938"/>
                <a:chExt cx="2667001" cy="1359337"/>
              </a:xfrm>
            </xdr:grpSpPr>
            <xdr:sp macro="" textlink="">
              <xdr:nvSpPr>
                <xdr:cNvPr id="29" name="Shape 27">
                  <a:extLst>
                    <a:ext uri="{FF2B5EF4-FFF2-40B4-BE49-F238E27FC236}">
                      <a16:creationId xmlns:a16="http://schemas.microsoft.com/office/drawing/2014/main" id="{00000000-0008-0000-0100-00001D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0" name="Shape 28">
                  <a:extLst>
                    <a:ext uri="{FF2B5EF4-FFF2-40B4-BE49-F238E27FC236}">
                      <a16:creationId xmlns:a16="http://schemas.microsoft.com/office/drawing/2014/main" id="{00000000-0008-0000-0100-00001E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SALES</a:t>
                  </a:r>
                  <a:endParaRPr sz="1400"/>
                </a:p>
              </xdr:txBody>
            </xdr:sp>
          </xdr:grpSp>
          <xdr:grpSp>
            <xdr:nvGrpSpPr>
              <xdr:cNvPr id="31" name="Shape 29">
                <a:extLst>
                  <a:ext uri="{FF2B5EF4-FFF2-40B4-BE49-F238E27FC236}">
                    <a16:creationId xmlns:a16="http://schemas.microsoft.com/office/drawing/2014/main" id="{00000000-0008-0000-0100-00001F000000}"/>
                  </a:ext>
                </a:extLst>
              </xdr:cNvPr>
              <xdr:cNvGrpSpPr/>
            </xdr:nvGrpSpPr>
            <xdr:grpSpPr>
              <a:xfrm>
                <a:off x="2699752" y="453254"/>
                <a:ext cx="2490203" cy="1383567"/>
                <a:chOff x="152399" y="459938"/>
                <a:chExt cx="2667001" cy="1359337"/>
              </a:xfrm>
            </xdr:grpSpPr>
            <xdr:sp macro="" textlink="">
              <xdr:nvSpPr>
                <xdr:cNvPr id="32" name="Shape 30">
                  <a:extLst>
                    <a:ext uri="{FF2B5EF4-FFF2-40B4-BE49-F238E27FC236}">
                      <a16:creationId xmlns:a16="http://schemas.microsoft.com/office/drawing/2014/main" id="{00000000-0008-0000-0100-000020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3" name="Shape 31">
                  <a:extLst>
                    <a:ext uri="{FF2B5EF4-FFF2-40B4-BE49-F238E27FC236}">
                      <a16:creationId xmlns:a16="http://schemas.microsoft.com/office/drawing/2014/main" id="{00000000-0008-0000-0100-000021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PROFIT</a:t>
                  </a:r>
                  <a:endParaRPr sz="1400"/>
                </a:p>
              </xdr:txBody>
            </xdr:sp>
          </xdr:grpSp>
          <xdr:grpSp>
            <xdr:nvGrpSpPr>
              <xdr:cNvPr id="34" name="Shape 32">
                <a:extLst>
                  <a:ext uri="{FF2B5EF4-FFF2-40B4-BE49-F238E27FC236}">
                    <a16:creationId xmlns:a16="http://schemas.microsoft.com/office/drawing/2014/main" id="{00000000-0008-0000-0100-000022000000}"/>
                  </a:ext>
                </a:extLst>
              </xdr:cNvPr>
              <xdr:cNvGrpSpPr/>
            </xdr:nvGrpSpPr>
            <xdr:grpSpPr>
              <a:xfrm>
                <a:off x="5256629" y="453254"/>
                <a:ext cx="2452104" cy="1383567"/>
                <a:chOff x="152399" y="459938"/>
                <a:chExt cx="2667001" cy="1359337"/>
              </a:xfrm>
            </xdr:grpSpPr>
            <xdr:sp macro="" textlink="">
              <xdr:nvSpPr>
                <xdr:cNvPr id="35" name="Shape 33">
                  <a:extLst>
                    <a:ext uri="{FF2B5EF4-FFF2-40B4-BE49-F238E27FC236}">
                      <a16:creationId xmlns:a16="http://schemas.microsoft.com/office/drawing/2014/main" id="{00000000-0008-0000-0100-000023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6" name="Shape 34">
                  <a:extLst>
                    <a:ext uri="{FF2B5EF4-FFF2-40B4-BE49-F238E27FC236}">
                      <a16:creationId xmlns:a16="http://schemas.microsoft.com/office/drawing/2014/main" id="{00000000-0008-0000-0100-000024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QUANTITY</a:t>
                  </a:r>
                  <a:endParaRPr sz="1400"/>
                </a:p>
              </xdr:txBody>
            </xdr:sp>
          </xdr:grpSp>
          <xdr:grpSp>
            <xdr:nvGrpSpPr>
              <xdr:cNvPr id="37" name="Shape 35">
                <a:extLst>
                  <a:ext uri="{FF2B5EF4-FFF2-40B4-BE49-F238E27FC236}">
                    <a16:creationId xmlns:a16="http://schemas.microsoft.com/office/drawing/2014/main" id="{00000000-0008-0000-0100-000025000000}"/>
                  </a:ext>
                </a:extLst>
              </xdr:cNvPr>
              <xdr:cNvGrpSpPr/>
            </xdr:nvGrpSpPr>
            <xdr:grpSpPr>
              <a:xfrm>
                <a:off x="7756358" y="453254"/>
                <a:ext cx="2394953" cy="1383567"/>
                <a:chOff x="152399" y="459938"/>
                <a:chExt cx="2667001" cy="1359337"/>
              </a:xfrm>
            </xdr:grpSpPr>
            <xdr:sp macro="" textlink="">
              <xdr:nvSpPr>
                <xdr:cNvPr id="38" name="Shape 36">
                  <a:extLst>
                    <a:ext uri="{FF2B5EF4-FFF2-40B4-BE49-F238E27FC236}">
                      <a16:creationId xmlns:a16="http://schemas.microsoft.com/office/drawing/2014/main" id="{00000000-0008-0000-0100-000026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9" name="Shape 37">
                  <a:extLst>
                    <a:ext uri="{FF2B5EF4-FFF2-40B4-BE49-F238E27FC236}">
                      <a16:creationId xmlns:a16="http://schemas.microsoft.com/office/drawing/2014/main" id="{00000000-0008-0000-0100-000027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NO OF ORDERS</a:t>
                  </a:r>
                  <a:endParaRPr sz="1400"/>
                </a:p>
              </xdr:txBody>
            </xdr:sp>
          </xdr:grpSp>
          <xdr:grpSp>
            <xdr:nvGrpSpPr>
              <xdr:cNvPr id="40" name="Shape 38">
                <a:extLst>
                  <a:ext uri="{FF2B5EF4-FFF2-40B4-BE49-F238E27FC236}">
                    <a16:creationId xmlns:a16="http://schemas.microsoft.com/office/drawing/2014/main" id="{00000000-0008-0000-0100-000028000000}"/>
                  </a:ext>
                </a:extLst>
              </xdr:cNvPr>
              <xdr:cNvGrpSpPr/>
            </xdr:nvGrpSpPr>
            <xdr:grpSpPr>
              <a:xfrm>
                <a:off x="10208461" y="453254"/>
                <a:ext cx="2442577" cy="1383567"/>
                <a:chOff x="152399" y="459938"/>
                <a:chExt cx="2667001" cy="1359337"/>
              </a:xfrm>
            </xdr:grpSpPr>
            <xdr:sp macro="" textlink="">
              <xdr:nvSpPr>
                <xdr:cNvPr id="41" name="Shape 39">
                  <a:extLst>
                    <a:ext uri="{FF2B5EF4-FFF2-40B4-BE49-F238E27FC236}">
                      <a16:creationId xmlns:a16="http://schemas.microsoft.com/office/drawing/2014/main" id="{00000000-0008-0000-0100-000029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42" name="Shape 40">
                  <a:extLst>
                    <a:ext uri="{FF2B5EF4-FFF2-40B4-BE49-F238E27FC236}">
                      <a16:creationId xmlns:a16="http://schemas.microsoft.com/office/drawing/2014/main" id="{00000000-0008-0000-0100-00002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PROFIT MARGIN</a:t>
                  </a:r>
                  <a:endParaRPr sz="1400"/>
                </a:p>
              </xdr:txBody>
            </xdr:sp>
          </xdr:grpSp>
        </xdr:grpSp>
      </xdr:grpSp>
    </xdr:grpSp>
    <xdr:clientData fLocksWithSheet="0"/>
  </xdr:oneCellAnchor>
  <xdr:twoCellAnchor>
    <xdr:from>
      <xdr:col>0</xdr:col>
      <xdr:colOff>236220</xdr:colOff>
      <xdr:row>12</xdr:row>
      <xdr:rowOff>78105</xdr:rowOff>
    </xdr:from>
    <xdr:to>
      <xdr:col>8</xdr:col>
      <xdr:colOff>242047</xdr:colOff>
      <xdr:row>21</xdr:row>
      <xdr:rowOff>161365</xdr:rowOff>
    </xdr:to>
    <xdr:graphicFrame macro="">
      <xdr:nvGraphicFramePr>
        <xdr:cNvPr id="44" name="Chart 43">
          <a:extLst>
            <a:ext uri="{FF2B5EF4-FFF2-40B4-BE49-F238E27FC236}">
              <a16:creationId xmlns:a16="http://schemas.microsoft.com/office/drawing/2014/main" id="{B9024E27-B67D-4060-A40B-1583A8B5F2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510540</xdr:colOff>
      <xdr:row>12</xdr:row>
      <xdr:rowOff>100965</xdr:rowOff>
    </xdr:from>
    <xdr:to>
      <xdr:col>15</xdr:col>
      <xdr:colOff>137160</xdr:colOff>
      <xdr:row>21</xdr:row>
      <xdr:rowOff>129540</xdr:rowOff>
    </xdr:to>
    <mc:AlternateContent xmlns:mc="http://schemas.openxmlformats.org/markup-compatibility/2006">
      <mc:Choice xmlns:cx1="http://schemas.microsoft.com/office/drawing/2015/9/8/chartex" Requires="cx1">
        <xdr:graphicFrame macro="">
          <xdr:nvGraphicFramePr>
            <xdr:cNvPr id="46" name="Chart 45">
              <a:extLst>
                <a:ext uri="{FF2B5EF4-FFF2-40B4-BE49-F238E27FC236}">
                  <a16:creationId xmlns:a16="http://schemas.microsoft.com/office/drawing/2014/main" id="{20B0B47C-E09B-443B-8C3F-9D139EC305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265420" y="2204085"/>
              <a:ext cx="3787140" cy="16059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519953</xdr:colOff>
      <xdr:row>12</xdr:row>
      <xdr:rowOff>125506</xdr:rowOff>
    </xdr:from>
    <xdr:to>
      <xdr:col>18</xdr:col>
      <xdr:colOff>851647</xdr:colOff>
      <xdr:row>21</xdr:row>
      <xdr:rowOff>71718</xdr:rowOff>
    </xdr:to>
    <xdr:graphicFrame macro="">
      <xdr:nvGraphicFramePr>
        <xdr:cNvPr id="47" name="Chart 46">
          <a:extLst>
            <a:ext uri="{FF2B5EF4-FFF2-40B4-BE49-F238E27FC236}">
              <a16:creationId xmlns:a16="http://schemas.microsoft.com/office/drawing/2014/main" id="{BE6BEFAA-2297-4B42-9042-C2CD98D8FC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268614</xdr:colOff>
      <xdr:row>24</xdr:row>
      <xdr:rowOff>76736</xdr:rowOff>
    </xdr:from>
    <xdr:to>
      <xdr:col>8</xdr:col>
      <xdr:colOff>268940</xdr:colOff>
      <xdr:row>32</xdr:row>
      <xdr:rowOff>170329</xdr:rowOff>
    </xdr:to>
    <xdr:graphicFrame macro="">
      <xdr:nvGraphicFramePr>
        <xdr:cNvPr id="48" name="Chart 47">
          <a:extLst>
            <a:ext uri="{FF2B5EF4-FFF2-40B4-BE49-F238E27FC236}">
              <a16:creationId xmlns:a16="http://schemas.microsoft.com/office/drawing/2014/main" id="{3CE033E9-33B3-40D3-9FD4-493C0D7FCE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62708</xdr:colOff>
      <xdr:row>24</xdr:row>
      <xdr:rowOff>22948</xdr:rowOff>
    </xdr:from>
    <xdr:to>
      <xdr:col>14</xdr:col>
      <xdr:colOff>268941</xdr:colOff>
      <xdr:row>33</xdr:row>
      <xdr:rowOff>8965</xdr:rowOff>
    </xdr:to>
    <xdr:graphicFrame macro="">
      <xdr:nvGraphicFramePr>
        <xdr:cNvPr id="49" name="Chart 48">
          <a:extLst>
            <a:ext uri="{FF2B5EF4-FFF2-40B4-BE49-F238E27FC236}">
              <a16:creationId xmlns:a16="http://schemas.microsoft.com/office/drawing/2014/main" id="{398A263D-692E-4C4B-93F7-5351E34287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286868</xdr:colOff>
      <xdr:row>4</xdr:row>
      <xdr:rowOff>58270</xdr:rowOff>
    </xdr:from>
    <xdr:to>
      <xdr:col>4</xdr:col>
      <xdr:colOff>44822</xdr:colOff>
      <xdr:row>8</xdr:row>
      <xdr:rowOff>53788</xdr:rowOff>
    </xdr:to>
    <xdr:graphicFrame macro="">
      <xdr:nvGraphicFramePr>
        <xdr:cNvPr id="50" name="Chart 49">
          <a:extLst>
            <a:ext uri="{FF2B5EF4-FFF2-40B4-BE49-F238E27FC236}">
              <a16:creationId xmlns:a16="http://schemas.microsoft.com/office/drawing/2014/main" id="{9E5D8518-AC14-4BF6-8C2D-AA33F332F6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214593</xdr:colOff>
      <xdr:row>4</xdr:row>
      <xdr:rowOff>31377</xdr:rowOff>
    </xdr:from>
    <xdr:to>
      <xdr:col>8</xdr:col>
      <xdr:colOff>88190</xdr:colOff>
      <xdr:row>8</xdr:row>
      <xdr:rowOff>80682</xdr:rowOff>
    </xdr:to>
    <xdr:graphicFrame macro="">
      <xdr:nvGraphicFramePr>
        <xdr:cNvPr id="51" name="Chart 50">
          <a:extLst>
            <a:ext uri="{FF2B5EF4-FFF2-40B4-BE49-F238E27FC236}">
              <a16:creationId xmlns:a16="http://schemas.microsoft.com/office/drawing/2014/main" id="{44591CB4-B0B2-4879-833D-E62361751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295275</xdr:colOff>
      <xdr:row>4</xdr:row>
      <xdr:rowOff>40342</xdr:rowOff>
    </xdr:from>
    <xdr:to>
      <xdr:col>12</xdr:col>
      <xdr:colOff>116541</xdr:colOff>
      <xdr:row>8</xdr:row>
      <xdr:rowOff>80682</xdr:rowOff>
    </xdr:to>
    <xdr:graphicFrame macro="">
      <xdr:nvGraphicFramePr>
        <xdr:cNvPr id="52" name="Chart 51">
          <a:extLst>
            <a:ext uri="{FF2B5EF4-FFF2-40B4-BE49-F238E27FC236}">
              <a16:creationId xmlns:a16="http://schemas.microsoft.com/office/drawing/2014/main" id="{97032903-8430-4C5B-929B-E6AD7EF702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286311</xdr:colOff>
      <xdr:row>4</xdr:row>
      <xdr:rowOff>40342</xdr:rowOff>
    </xdr:from>
    <xdr:to>
      <xdr:col>16</xdr:col>
      <xdr:colOff>62753</xdr:colOff>
      <xdr:row>8</xdr:row>
      <xdr:rowOff>71718</xdr:rowOff>
    </xdr:to>
    <xdr:graphicFrame macro="">
      <xdr:nvGraphicFramePr>
        <xdr:cNvPr id="53" name="Chart 52">
          <a:extLst>
            <a:ext uri="{FF2B5EF4-FFF2-40B4-BE49-F238E27FC236}">
              <a16:creationId xmlns:a16="http://schemas.microsoft.com/office/drawing/2014/main" id="{B967F2A9-F4DE-4BAF-8741-6F87AADCB3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232522</xdr:colOff>
      <xdr:row>4</xdr:row>
      <xdr:rowOff>40341</xdr:rowOff>
    </xdr:from>
    <xdr:to>
      <xdr:col>18</xdr:col>
      <xdr:colOff>806824</xdr:colOff>
      <xdr:row>8</xdr:row>
      <xdr:rowOff>71718</xdr:rowOff>
    </xdr:to>
    <xdr:graphicFrame macro="">
      <xdr:nvGraphicFramePr>
        <xdr:cNvPr id="55" name="Chart 54">
          <a:extLst>
            <a:ext uri="{FF2B5EF4-FFF2-40B4-BE49-F238E27FC236}">
              <a16:creationId xmlns:a16="http://schemas.microsoft.com/office/drawing/2014/main" id="{9FD0C639-1DD4-42A8-9707-D5A637C15D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376518</xdr:colOff>
      <xdr:row>8</xdr:row>
      <xdr:rowOff>143435</xdr:rowOff>
    </xdr:from>
    <xdr:to>
      <xdr:col>3</xdr:col>
      <xdr:colOff>582706</xdr:colOff>
      <xdr:row>10</xdr:row>
      <xdr:rowOff>8965</xdr:rowOff>
    </xdr:to>
    <xdr:sp macro="" textlink="Sheet6!$B$17">
      <xdr:nvSpPr>
        <xdr:cNvPr id="56" name="Rectangle: Rounded Corners 55">
          <a:extLst>
            <a:ext uri="{FF2B5EF4-FFF2-40B4-BE49-F238E27FC236}">
              <a16:creationId xmlns:a16="http://schemas.microsoft.com/office/drawing/2014/main" id="{347FBB9D-DC9F-23EA-9764-15D28FB012E6}"/>
            </a:ext>
          </a:extLst>
        </xdr:cNvPr>
        <xdr:cNvSpPr/>
      </xdr:nvSpPr>
      <xdr:spPr>
        <a:xfrm>
          <a:off x="376518" y="1577788"/>
          <a:ext cx="1981200" cy="22411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14E3841-7CCB-4ECA-A017-03AF075D1529}" type="TxLink">
            <a:rPr lang="en-US" sz="1200" b="1" i="0" u="none" strike="noStrike">
              <a:solidFill>
                <a:schemeClr val="bg1"/>
              </a:solidFill>
              <a:latin typeface="Calibri"/>
              <a:ea typeface="Calibri"/>
              <a:cs typeface="Calibri"/>
            </a:rPr>
            <a:pPr algn="ctr"/>
            <a:t>$2297.20K</a:t>
          </a:fld>
          <a:endParaRPr lang="en-IN" sz="1200" b="1">
            <a:solidFill>
              <a:schemeClr val="bg1"/>
            </a:solidFill>
          </a:endParaRPr>
        </a:p>
      </xdr:txBody>
    </xdr:sp>
    <xdr:clientData/>
  </xdr:twoCellAnchor>
  <xdr:twoCellAnchor>
    <xdr:from>
      <xdr:col>4</xdr:col>
      <xdr:colOff>277906</xdr:colOff>
      <xdr:row>8</xdr:row>
      <xdr:rowOff>161365</xdr:rowOff>
    </xdr:from>
    <xdr:to>
      <xdr:col>8</xdr:col>
      <xdr:colOff>98611</xdr:colOff>
      <xdr:row>10</xdr:row>
      <xdr:rowOff>26894</xdr:rowOff>
    </xdr:to>
    <xdr:sp macro="" textlink="Sheet6!$Q$17">
      <xdr:nvSpPr>
        <xdr:cNvPr id="57" name="Rectangle: Rounded Corners 56">
          <a:extLst>
            <a:ext uri="{FF2B5EF4-FFF2-40B4-BE49-F238E27FC236}">
              <a16:creationId xmlns:a16="http://schemas.microsoft.com/office/drawing/2014/main" id="{E331C26F-28FA-2A53-49D3-A6AF0923CA85}"/>
            </a:ext>
          </a:extLst>
        </xdr:cNvPr>
        <xdr:cNvSpPr/>
      </xdr:nvSpPr>
      <xdr:spPr>
        <a:xfrm>
          <a:off x="2644588" y="1595718"/>
          <a:ext cx="2187388" cy="22411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76C68C5-1ECB-4BCC-A6FA-92C889CF1DB3}" type="TxLink">
            <a:rPr lang="en-US" sz="1200" b="1" i="0" u="none" strike="noStrike">
              <a:solidFill>
                <a:schemeClr val="bg1"/>
              </a:solidFill>
              <a:latin typeface="Calibri"/>
              <a:ea typeface="Calibri"/>
              <a:cs typeface="Calibri"/>
            </a:rPr>
            <a:pPr algn="ctr"/>
            <a:t>$286.40K</a:t>
          </a:fld>
          <a:endParaRPr lang="en-IN" sz="1200" b="1">
            <a:solidFill>
              <a:schemeClr val="bg1"/>
            </a:solidFill>
          </a:endParaRPr>
        </a:p>
      </xdr:txBody>
    </xdr:sp>
    <xdr:clientData/>
  </xdr:twoCellAnchor>
  <xdr:twoCellAnchor>
    <xdr:from>
      <xdr:col>8</xdr:col>
      <xdr:colOff>322729</xdr:colOff>
      <xdr:row>8</xdr:row>
      <xdr:rowOff>161364</xdr:rowOff>
    </xdr:from>
    <xdr:to>
      <xdr:col>12</xdr:col>
      <xdr:colOff>134471</xdr:colOff>
      <xdr:row>10</xdr:row>
      <xdr:rowOff>26894</xdr:rowOff>
    </xdr:to>
    <xdr:sp macro="" textlink="Sheet6!F17">
      <xdr:nvSpPr>
        <xdr:cNvPr id="58" name="Rectangle: Rounded Corners 57">
          <a:extLst>
            <a:ext uri="{FF2B5EF4-FFF2-40B4-BE49-F238E27FC236}">
              <a16:creationId xmlns:a16="http://schemas.microsoft.com/office/drawing/2014/main" id="{5405BC32-BA29-CFD9-5A0C-95C9AB90EEC1}"/>
            </a:ext>
          </a:extLst>
        </xdr:cNvPr>
        <xdr:cNvSpPr/>
      </xdr:nvSpPr>
      <xdr:spPr>
        <a:xfrm>
          <a:off x="5056094" y="1595717"/>
          <a:ext cx="2178424" cy="22411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F5E37A0-A198-4D12-BF2F-E332CB19DF49}" type="TxLink">
            <a:rPr lang="en-US" sz="1200" b="1" i="0" u="none" strike="noStrike">
              <a:solidFill>
                <a:schemeClr val="bg1"/>
              </a:solidFill>
              <a:latin typeface="Calibri"/>
              <a:ea typeface="Calibri"/>
              <a:cs typeface="Calibri"/>
            </a:rPr>
            <a:pPr algn="ctr"/>
            <a:t>37873</a:t>
          </a:fld>
          <a:endParaRPr lang="en-IN" sz="1200" b="1">
            <a:solidFill>
              <a:schemeClr val="bg1"/>
            </a:solidFill>
          </a:endParaRPr>
        </a:p>
      </xdr:txBody>
    </xdr:sp>
    <xdr:clientData/>
  </xdr:twoCellAnchor>
  <xdr:twoCellAnchor>
    <xdr:from>
      <xdr:col>12</xdr:col>
      <xdr:colOff>286871</xdr:colOff>
      <xdr:row>8</xdr:row>
      <xdr:rowOff>161364</xdr:rowOff>
    </xdr:from>
    <xdr:to>
      <xdr:col>16</xdr:col>
      <xdr:colOff>89647</xdr:colOff>
      <xdr:row>10</xdr:row>
      <xdr:rowOff>26894</xdr:rowOff>
    </xdr:to>
    <xdr:sp macro="" textlink="Sheet6!J17">
      <xdr:nvSpPr>
        <xdr:cNvPr id="59" name="Rectangle: Rounded Corners 58">
          <a:extLst>
            <a:ext uri="{FF2B5EF4-FFF2-40B4-BE49-F238E27FC236}">
              <a16:creationId xmlns:a16="http://schemas.microsoft.com/office/drawing/2014/main" id="{4E30B015-8D8C-0E14-BCD7-173943B8B1D4}"/>
            </a:ext>
          </a:extLst>
        </xdr:cNvPr>
        <xdr:cNvSpPr/>
      </xdr:nvSpPr>
      <xdr:spPr>
        <a:xfrm>
          <a:off x="7386918" y="1595717"/>
          <a:ext cx="2169458" cy="22411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18FAF5A-BB34-4348-A2EF-9E104CE659BA}" type="TxLink">
            <a:rPr lang="en-US" sz="1200" b="1" i="0" u="none" strike="noStrike">
              <a:solidFill>
                <a:schemeClr val="bg1"/>
              </a:solidFill>
              <a:latin typeface="Calibri"/>
              <a:ea typeface="Calibri"/>
              <a:cs typeface="Calibri"/>
            </a:rPr>
            <a:pPr algn="ctr"/>
            <a:t>9994</a:t>
          </a:fld>
          <a:endParaRPr lang="en-IN" sz="1200" b="1">
            <a:solidFill>
              <a:schemeClr val="bg1"/>
            </a:solidFill>
          </a:endParaRPr>
        </a:p>
      </xdr:txBody>
    </xdr:sp>
    <xdr:clientData/>
  </xdr:twoCellAnchor>
  <xdr:twoCellAnchor>
    <xdr:from>
      <xdr:col>16</xdr:col>
      <xdr:colOff>224118</xdr:colOff>
      <xdr:row>8</xdr:row>
      <xdr:rowOff>161364</xdr:rowOff>
    </xdr:from>
    <xdr:to>
      <xdr:col>18</xdr:col>
      <xdr:colOff>851647</xdr:colOff>
      <xdr:row>10</xdr:row>
      <xdr:rowOff>35858</xdr:rowOff>
    </xdr:to>
    <xdr:sp macro="" textlink="Sheet6!N17">
      <xdr:nvSpPr>
        <xdr:cNvPr id="60" name="Rectangle: Rounded Corners 59">
          <a:extLst>
            <a:ext uri="{FF2B5EF4-FFF2-40B4-BE49-F238E27FC236}">
              <a16:creationId xmlns:a16="http://schemas.microsoft.com/office/drawing/2014/main" id="{0EB569D9-1115-1BA9-4BD3-F2A1675FAB08}"/>
            </a:ext>
          </a:extLst>
        </xdr:cNvPr>
        <xdr:cNvSpPr/>
      </xdr:nvSpPr>
      <xdr:spPr>
        <a:xfrm>
          <a:off x="9690847" y="1595717"/>
          <a:ext cx="2214282" cy="23308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8BD4093-971F-42AF-9ACD-7921AFE93CE6}" type="TxLink">
            <a:rPr lang="en-US" sz="1200" b="1" i="0" u="none" strike="noStrike">
              <a:solidFill>
                <a:schemeClr val="bg1"/>
              </a:solidFill>
              <a:latin typeface="Calibri"/>
              <a:ea typeface="Calibri"/>
              <a:cs typeface="Calibri"/>
            </a:rPr>
            <a:pPr algn="ctr"/>
            <a:t>100.00%</a:t>
          </a:fld>
          <a:endParaRPr lang="en-IN" sz="1200" b="1">
            <a:solidFill>
              <a:schemeClr val="bg1"/>
            </a:solidFill>
          </a:endParaRPr>
        </a:p>
      </xdr:txBody>
    </xdr:sp>
    <xdr:clientData/>
  </xdr:twoCellAnchor>
  <xdr:twoCellAnchor editAs="oneCell">
    <xdr:from>
      <xdr:col>14</xdr:col>
      <xdr:colOff>518787</xdr:colOff>
      <xdr:row>24</xdr:row>
      <xdr:rowOff>45639</xdr:rowOff>
    </xdr:from>
    <xdr:to>
      <xdr:col>16</xdr:col>
      <xdr:colOff>179295</xdr:colOff>
      <xdr:row>32</xdr:row>
      <xdr:rowOff>53788</xdr:rowOff>
    </xdr:to>
    <mc:AlternateContent xmlns:mc="http://schemas.openxmlformats.org/markup-compatibility/2006">
      <mc:Choice xmlns:a14="http://schemas.microsoft.com/office/drawing/2010/main" Requires="a14">
        <xdr:graphicFrame macro="">
          <xdr:nvGraphicFramePr>
            <xdr:cNvPr id="61" name="Year 1">
              <a:extLst>
                <a:ext uri="{FF2B5EF4-FFF2-40B4-BE49-F238E27FC236}">
                  <a16:creationId xmlns:a16="http://schemas.microsoft.com/office/drawing/2014/main" id="{A33D6CA3-27F0-4F3A-81C7-B4827BA745B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802175" y="4348698"/>
              <a:ext cx="843849" cy="14425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192021</xdr:colOff>
      <xdr:row>24</xdr:row>
      <xdr:rowOff>50569</xdr:rowOff>
    </xdr:from>
    <xdr:to>
      <xdr:col>17</xdr:col>
      <xdr:colOff>528917</xdr:colOff>
      <xdr:row>32</xdr:row>
      <xdr:rowOff>80682</xdr:rowOff>
    </xdr:to>
    <mc:AlternateContent xmlns:mc="http://schemas.openxmlformats.org/markup-compatibility/2006">
      <mc:Choice xmlns:a14="http://schemas.microsoft.com/office/drawing/2010/main" Requires="a14">
        <xdr:graphicFrame macro="">
          <xdr:nvGraphicFramePr>
            <xdr:cNvPr id="62" name="Segment 1">
              <a:extLst>
                <a:ext uri="{FF2B5EF4-FFF2-40B4-BE49-F238E27FC236}">
                  <a16:creationId xmlns:a16="http://schemas.microsoft.com/office/drawing/2014/main" id="{0A13DAAF-4547-4B69-965B-C3465E02217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658750" y="4353628"/>
              <a:ext cx="928567" cy="14644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546578</xdr:colOff>
      <xdr:row>24</xdr:row>
      <xdr:rowOff>46535</xdr:rowOff>
    </xdr:from>
    <xdr:to>
      <xdr:col>18</xdr:col>
      <xdr:colOff>313765</xdr:colOff>
      <xdr:row>32</xdr:row>
      <xdr:rowOff>98612</xdr:rowOff>
    </xdr:to>
    <mc:AlternateContent xmlns:mc="http://schemas.openxmlformats.org/markup-compatibility/2006">
      <mc:Choice xmlns:a14="http://schemas.microsoft.com/office/drawing/2010/main" Requires="a14">
        <xdr:graphicFrame macro="">
          <xdr:nvGraphicFramePr>
            <xdr:cNvPr id="63" name="Region 1">
              <a:extLst>
                <a:ext uri="{FF2B5EF4-FFF2-40B4-BE49-F238E27FC236}">
                  <a16:creationId xmlns:a16="http://schemas.microsoft.com/office/drawing/2014/main" id="{9480AA4E-5926-48D7-99A7-189B6D60472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604978" y="4349594"/>
              <a:ext cx="762269" cy="14864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331695</xdr:colOff>
      <xdr:row>24</xdr:row>
      <xdr:rowOff>60429</xdr:rowOff>
    </xdr:from>
    <xdr:to>
      <xdr:col>19</xdr:col>
      <xdr:colOff>134470</xdr:colOff>
      <xdr:row>32</xdr:row>
      <xdr:rowOff>125506</xdr:rowOff>
    </xdr:to>
    <mc:AlternateContent xmlns:mc="http://schemas.openxmlformats.org/markup-compatibility/2006">
      <mc:Choice xmlns:a14="http://schemas.microsoft.com/office/drawing/2010/main" Requires="a14">
        <xdr:graphicFrame macro="">
          <xdr:nvGraphicFramePr>
            <xdr:cNvPr id="64" name="Category 1">
              <a:extLst>
                <a:ext uri="{FF2B5EF4-FFF2-40B4-BE49-F238E27FC236}">
                  <a16:creationId xmlns:a16="http://schemas.microsoft.com/office/drawing/2014/main" id="{219B63EB-5598-4998-9C54-50038388EEF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1385177" y="4363488"/>
              <a:ext cx="797858" cy="14994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dharth Kamble" refreshedDate="45347.53361875" createdVersion="8" refreshedVersion="8" minRefreshableVersion="3" recordCount="9995" xr:uid="{BA9B9ED2-520C-4293-BFD4-0C3FFC7E4B92}">
  <cacheSource type="worksheet">
    <worksheetSource ref="A1:V1048576" sheet="Data"/>
  </cacheSource>
  <cacheFields count="25">
    <cacheField name="Row ID" numFmtId="0">
      <sharedItems containsString="0" containsBlank="1" containsNumber="1" containsInteger="1" minValue="1" maxValue="9994"/>
    </cacheField>
    <cacheField name="Order ID" numFmtId="0">
      <sharedItems containsBlank="1"/>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4"/>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15772233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r>
    <m/>
    <m/>
    <x v="4"/>
    <x v="1238"/>
    <m/>
    <m/>
    <m/>
    <m/>
    <x v="3"/>
    <m/>
    <m/>
    <x v="49"/>
    <m/>
    <x v="4"/>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5151B2-BC8D-4B52-851E-0F204A95167A}"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8" firstHeaderRow="0" firstDataRow="1" firstDataCol="1"/>
  <pivotFields count="25">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h="1" sd="0" x="0"/>
        <item sd="0" x="1"/>
        <item sd="0" x="2"/>
        <item sd="0" x="3"/>
        <item sd="0" x="4"/>
        <item sd="0" x="5"/>
        <item sd="0" x="6"/>
        <item t="default"/>
      </items>
    </pivotField>
  </pivotFields>
  <rowFields count="1">
    <field x="24"/>
  </rowFields>
  <rowItems count="5">
    <i>
      <x v="1"/>
    </i>
    <i>
      <x v="2"/>
    </i>
    <i>
      <x v="3"/>
    </i>
    <i>
      <x v="4"/>
    </i>
    <i t="grand">
      <x/>
    </i>
  </rowItems>
  <colFields count="1">
    <field x="-2"/>
  </colFields>
  <colItems count="2">
    <i>
      <x/>
    </i>
    <i i="1">
      <x v="1"/>
    </i>
  </colItems>
  <dataFields count="2">
    <dataField name="Sum of Sales" fld="18" baseField="0" baseItem="0"/>
    <dataField name="Sum of Profit" fld="21" baseField="0" baseItem="0"/>
  </dataFields>
  <formats count="2">
    <format dxfId="2770">
      <pivotArea collapsedLevelsAreSubtotals="1" fieldPosition="0">
        <references count="1">
          <reference field="24" count="4">
            <x v="1"/>
            <x v="2"/>
            <x v="3"/>
            <x v="4"/>
          </reference>
        </references>
      </pivotArea>
    </format>
    <format dxfId="2769">
      <pivotArea grandRow="1"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DEBA0B-FEA3-4B5F-8629-DBBA489E2300}"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6" firstHeaderRow="1" firstDataRow="1" firstDataCol="1"/>
  <pivotFields count="25">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x="3"/>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s>
  <rowFields count="1">
    <field x="15"/>
  </rowFields>
  <rowItems count="5">
    <i>
      <x/>
    </i>
    <i>
      <x v="1"/>
    </i>
    <i>
      <x v="2"/>
    </i>
    <i>
      <x v="3"/>
    </i>
    <i t="grand">
      <x/>
    </i>
  </rowItems>
  <colItems count="1">
    <i/>
  </colItems>
  <dataFields count="1">
    <dataField name="Sum of Profit" fld="21" showDataAs="percentOfTotal" baseField="0" baseItem="0" numFmtId="1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42356B-9BC2-4E5E-9200-62743B0CEC3F}"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25">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x="3"/>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5"/>
  </rowFields>
  <rowItems count="5">
    <i>
      <x/>
    </i>
    <i>
      <x v="1"/>
    </i>
    <i>
      <x v="2"/>
    </i>
    <i>
      <x v="3"/>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4D6AB8-12C8-46D8-BF98-B526139735F3}"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axis="axisRow" showAll="0" measureFilter="1" sortType="ascending">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autoSortScope>
        <pivotArea dataOnly="0" outline="0" fieldPosition="0">
          <references count="1">
            <reference field="4294967294" count="1" selected="0">
              <x v="0"/>
            </reference>
          </references>
        </pivotArea>
      </autoSortScope>
    </pivotField>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1"/>
  </rowFields>
  <rowItems count="6">
    <i>
      <x v="36"/>
    </i>
    <i>
      <x v="45"/>
    </i>
    <i>
      <x v="41"/>
    </i>
    <i>
      <x v="30"/>
    </i>
    <i>
      <x v="3"/>
    </i>
    <i t="grand">
      <x/>
    </i>
  </rowItems>
  <colItems count="1">
    <i/>
  </colItems>
  <dataFields count="1">
    <dataField name="Sum of Sales" fld="18" baseField="0" baseItem="0" numFmtId="171"/>
  </dataFields>
  <formats count="1">
    <format dxfId="277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C10CD4-8A62-472A-984F-BAB681245EBE}" name="PivotTable7"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5">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items count="5">
        <item x="0"/>
        <item x="1"/>
        <item x="2"/>
        <item x="3"/>
        <item t="default"/>
      </items>
    </pivotField>
    <pivotField axis="axisRow" showAll="0" measureFilter="1"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6"/>
  </rowFields>
  <rowItems count="6">
    <i>
      <x v="3"/>
    </i>
    <i>
      <x v="16"/>
    </i>
    <i>
      <x v="14"/>
    </i>
    <i>
      <x v="5"/>
    </i>
    <i>
      <x v="13"/>
    </i>
    <i t="grand">
      <x/>
    </i>
  </rowItems>
  <colItems count="1">
    <i/>
  </colItems>
  <dataFields count="1">
    <dataField name="Sum of Sales" fld="18"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5"/>
          </reference>
        </references>
      </pivotArea>
    </chartFormat>
    <chartFormat chart="0" format="2">
      <pivotArea type="data" outline="0" fieldPosition="0">
        <references count="2">
          <reference field="4294967294" count="1" selected="0">
            <x v="0"/>
          </reference>
          <reference field="16" count="1" selected="0">
            <x v="13"/>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6" count="1" selected="0">
            <x v="5"/>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1850B1-0791-4ED0-9C2E-19B5D32559A1}" name="PivotTable1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P3:Q16" firstHeaderRow="1" firstDataRow="1" firstDataCol="1"/>
  <pivotFields count="25">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showAll="0"/>
    <pivotField showAll="0"/>
    <pivotField showAll="0"/>
    <pivotField dataField="1" showAll="0"/>
    <pivotField axis="axisRow" showAll="0" defaultSubtotal="0">
      <items count="14">
        <item h="1"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numFmtId="171"/>
  </dataFields>
  <formats count="13">
    <format dxfId="2708">
      <pivotArea type="all" dataOnly="0" outline="0" fieldPosition="0"/>
    </format>
    <format dxfId="2709">
      <pivotArea outline="0" collapsedLevelsAreSubtotals="1" fieldPosition="0"/>
    </format>
    <format dxfId="2710">
      <pivotArea field="22" type="button" dataOnly="0" labelOnly="1" outline="0" axis="axisRow" fieldPosition="0"/>
    </format>
    <format dxfId="2711">
      <pivotArea dataOnly="0" labelOnly="1" fieldPosition="0">
        <references count="1">
          <reference field="22" count="12">
            <x v="1"/>
            <x v="2"/>
            <x v="3"/>
            <x v="4"/>
            <x v="5"/>
            <x v="6"/>
            <x v="7"/>
            <x v="8"/>
            <x v="9"/>
            <x v="10"/>
            <x v="11"/>
            <x v="12"/>
          </reference>
        </references>
      </pivotArea>
    </format>
    <format dxfId="2712">
      <pivotArea dataOnly="0" labelOnly="1" grandRow="1" outline="0" fieldPosition="0"/>
    </format>
    <format dxfId="2713">
      <pivotArea dataOnly="0" labelOnly="1" outline="0" axis="axisValues" fieldPosition="0"/>
    </format>
    <format dxfId="2714">
      <pivotArea type="all" dataOnly="0" outline="0" fieldPosition="0"/>
    </format>
    <format dxfId="2715">
      <pivotArea outline="0" collapsedLevelsAreSubtotals="1" fieldPosition="0"/>
    </format>
    <format dxfId="2716">
      <pivotArea field="22" type="button" dataOnly="0" labelOnly="1" outline="0" axis="axisRow" fieldPosition="0"/>
    </format>
    <format dxfId="2717">
      <pivotArea dataOnly="0" labelOnly="1" fieldPosition="0">
        <references count="1">
          <reference field="22" count="12">
            <x v="1"/>
            <x v="2"/>
            <x v="3"/>
            <x v="4"/>
            <x v="5"/>
            <x v="6"/>
            <x v="7"/>
            <x v="8"/>
            <x v="9"/>
            <x v="10"/>
            <x v="11"/>
            <x v="12"/>
          </reference>
        </references>
      </pivotArea>
    </format>
    <format dxfId="2718">
      <pivotArea dataOnly="0" labelOnly="1" grandRow="1" outline="0" fieldPosition="0"/>
    </format>
    <format dxfId="2719">
      <pivotArea dataOnly="0" labelOnly="1" outline="0" axis="axisValues" fieldPosition="0"/>
    </format>
    <format dxfId="270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F1AC354-8DB3-4AF5-9F63-A3A0112D8240}" name="PivotTable1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5">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showAll="0"/>
    <pivotField showAll="0"/>
    <pivotField showAll="0"/>
    <pivotField dataField="1" showAll="0"/>
    <pivotField axis="axisRow" showAll="0" defaultSubtotal="0">
      <items count="14">
        <item h="1"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Profit" fld="21" showDataAs="percentOfTotal" baseField="0" baseItem="0" numFmtId="10"/>
  </dataFields>
  <formats count="13">
    <format dxfId="2720">
      <pivotArea type="all" dataOnly="0" outline="0" fieldPosition="0"/>
    </format>
    <format dxfId="2721">
      <pivotArea outline="0" collapsedLevelsAreSubtotals="1" fieldPosition="0"/>
    </format>
    <format dxfId="2722">
      <pivotArea field="22" type="button" dataOnly="0" labelOnly="1" outline="0" axis="axisRow" fieldPosition="0"/>
    </format>
    <format dxfId="2723">
      <pivotArea dataOnly="0" labelOnly="1" fieldPosition="0">
        <references count="1">
          <reference field="22" count="12">
            <x v="1"/>
            <x v="2"/>
            <x v="3"/>
            <x v="4"/>
            <x v="5"/>
            <x v="6"/>
            <x v="7"/>
            <x v="8"/>
            <x v="9"/>
            <x v="10"/>
            <x v="11"/>
            <x v="12"/>
          </reference>
        </references>
      </pivotArea>
    </format>
    <format dxfId="2724">
      <pivotArea dataOnly="0" labelOnly="1" grandRow="1" outline="0" fieldPosition="0"/>
    </format>
    <format dxfId="2725">
      <pivotArea dataOnly="0" labelOnly="1" outline="0" axis="axisValues" fieldPosition="0"/>
    </format>
    <format dxfId="2726">
      <pivotArea type="all" dataOnly="0" outline="0" fieldPosition="0"/>
    </format>
    <format dxfId="2727">
      <pivotArea outline="0" collapsedLevelsAreSubtotals="1" fieldPosition="0"/>
    </format>
    <format dxfId="2728">
      <pivotArea field="22" type="button" dataOnly="0" labelOnly="1" outline="0" axis="axisRow" fieldPosition="0"/>
    </format>
    <format dxfId="2729">
      <pivotArea dataOnly="0" labelOnly="1" fieldPosition="0">
        <references count="1">
          <reference field="22" count="12">
            <x v="1"/>
            <x v="2"/>
            <x v="3"/>
            <x v="4"/>
            <x v="5"/>
            <x v="6"/>
            <x v="7"/>
            <x v="8"/>
            <x v="9"/>
            <x v="10"/>
            <x v="11"/>
            <x v="12"/>
          </reference>
        </references>
      </pivotArea>
    </format>
    <format dxfId="2730">
      <pivotArea dataOnly="0" labelOnly="1" grandRow="1" outline="0" fieldPosition="0"/>
    </format>
    <format dxfId="2731">
      <pivotArea dataOnly="0" labelOnly="1" outline="0" axis="axisValues" fieldPosition="0"/>
    </format>
    <format dxfId="2707">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33C95A-2F86-433F-9FE6-0221C4EB8A3B}" name="PivotTable10"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3:J16" firstHeaderRow="1" firstDataRow="1" firstDataCol="1"/>
  <pivotFields count="25">
    <pivotField showAll="0"/>
    <pivotField dataField="1"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showAll="0"/>
    <pivotField showAll="0"/>
    <pivotField showAll="0"/>
    <pivotField showAll="0"/>
    <pivotField axis="axisRow" showAll="0" defaultSubtotal="0">
      <items count="14">
        <item h="1"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2">
    <format dxfId="2743">
      <pivotArea type="all" dataOnly="0" outline="0" fieldPosition="0"/>
    </format>
    <format dxfId="2742">
      <pivotArea outline="0" collapsedLevelsAreSubtotals="1" fieldPosition="0"/>
    </format>
    <format dxfId="2741">
      <pivotArea field="22" type="button" dataOnly="0" labelOnly="1" outline="0" axis="axisRow" fieldPosition="0"/>
    </format>
    <format dxfId="2740">
      <pivotArea dataOnly="0" labelOnly="1" fieldPosition="0">
        <references count="1">
          <reference field="22" count="12">
            <x v="1"/>
            <x v="2"/>
            <x v="3"/>
            <x v="4"/>
            <x v="5"/>
            <x v="6"/>
            <x v="7"/>
            <x v="8"/>
            <x v="9"/>
            <x v="10"/>
            <x v="11"/>
            <x v="12"/>
          </reference>
        </references>
      </pivotArea>
    </format>
    <format dxfId="2739">
      <pivotArea dataOnly="0" labelOnly="1" grandRow="1" outline="0" fieldPosition="0"/>
    </format>
    <format dxfId="2738">
      <pivotArea dataOnly="0" labelOnly="1" outline="0" axis="axisValues" fieldPosition="0"/>
    </format>
    <format dxfId="2737">
      <pivotArea type="all" dataOnly="0" outline="0" fieldPosition="0"/>
    </format>
    <format dxfId="2736">
      <pivotArea outline="0" collapsedLevelsAreSubtotals="1" fieldPosition="0"/>
    </format>
    <format dxfId="2735">
      <pivotArea field="22" type="button" dataOnly="0" labelOnly="1" outline="0" axis="axisRow" fieldPosition="0"/>
    </format>
    <format dxfId="2734">
      <pivotArea dataOnly="0" labelOnly="1" fieldPosition="0">
        <references count="1">
          <reference field="22" count="12">
            <x v="1"/>
            <x v="2"/>
            <x v="3"/>
            <x v="4"/>
            <x v="5"/>
            <x v="6"/>
            <x v="7"/>
            <x v="8"/>
            <x v="9"/>
            <x v="10"/>
            <x v="11"/>
            <x v="12"/>
          </reference>
        </references>
      </pivotArea>
    </format>
    <format dxfId="2733">
      <pivotArea dataOnly="0" labelOnly="1" grandRow="1" outline="0" fieldPosition="0"/>
    </format>
    <format dxfId="273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06084CB-EF9D-4AD3-B82F-5D109A7D824D}" name="PivotTable9"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3:F16" firstHeaderRow="1" firstDataRow="1" firstDataCol="1"/>
  <pivotFields count="25">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showAll="0"/>
    <pivotField dataField="1" showAll="0"/>
    <pivotField showAll="0"/>
    <pivotField showAll="0"/>
    <pivotField axis="axisRow" showAll="0" defaultSubtotal="0">
      <items count="14">
        <item h="1"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7">
        <item x="0"/>
        <item x="1"/>
        <item x="2"/>
        <item x="3"/>
        <item x="4"/>
        <item x="5"/>
        <item x="6"/>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22" baseItem="1"/>
  </dataFields>
  <formats count="12">
    <format dxfId="2755">
      <pivotArea type="all" dataOnly="0" outline="0" fieldPosition="0"/>
    </format>
    <format dxfId="2754">
      <pivotArea outline="0" collapsedLevelsAreSubtotals="1" fieldPosition="0"/>
    </format>
    <format dxfId="2753">
      <pivotArea field="22" type="button" dataOnly="0" labelOnly="1" outline="0" axis="axisRow" fieldPosition="0"/>
    </format>
    <format dxfId="2752">
      <pivotArea dataOnly="0" labelOnly="1" fieldPosition="0">
        <references count="1">
          <reference field="22" count="12">
            <x v="1"/>
            <x v="2"/>
            <x v="3"/>
            <x v="4"/>
            <x v="5"/>
            <x v="6"/>
            <x v="7"/>
            <x v="8"/>
            <x v="9"/>
            <x v="10"/>
            <x v="11"/>
            <x v="12"/>
          </reference>
        </references>
      </pivotArea>
    </format>
    <format dxfId="2751">
      <pivotArea dataOnly="0" labelOnly="1" grandRow="1" outline="0" fieldPosition="0"/>
    </format>
    <format dxfId="2750">
      <pivotArea dataOnly="0" labelOnly="1" outline="0" axis="axisValues" fieldPosition="0"/>
    </format>
    <format dxfId="2749">
      <pivotArea type="all" dataOnly="0" outline="0" fieldPosition="0"/>
    </format>
    <format dxfId="2748">
      <pivotArea outline="0" collapsedLevelsAreSubtotals="1" fieldPosition="0"/>
    </format>
    <format dxfId="2747">
      <pivotArea field="22" type="button" dataOnly="0" labelOnly="1" outline="0" axis="axisRow" fieldPosition="0"/>
    </format>
    <format dxfId="2746">
      <pivotArea dataOnly="0" labelOnly="1" fieldPosition="0">
        <references count="1">
          <reference field="22" count="12">
            <x v="1"/>
            <x v="2"/>
            <x v="3"/>
            <x v="4"/>
            <x v="5"/>
            <x v="6"/>
            <x v="7"/>
            <x v="8"/>
            <x v="9"/>
            <x v="10"/>
            <x v="11"/>
            <x v="12"/>
          </reference>
        </references>
      </pivotArea>
    </format>
    <format dxfId="2745">
      <pivotArea dataOnly="0" labelOnly="1" grandRow="1" outline="0" fieldPosition="0"/>
    </format>
    <format dxfId="274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6746BDA-47A3-4957-AC03-E903E29C8BE4}" name="PivotTable8"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5">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dataField="1" showAll="0"/>
    <pivotField showAll="0"/>
    <pivotField showAll="0"/>
    <pivotField showAll="0"/>
    <pivotField axis="axisRow" showAll="0" defaultSubtotal="0">
      <items count="14">
        <item h="1"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71"/>
  </dataFields>
  <formats count="13">
    <format dxfId="2768">
      <pivotArea outline="0" collapsedLevelsAreSubtotals="1" fieldPosition="0"/>
    </format>
    <format dxfId="2767">
      <pivotArea type="all" dataOnly="0" outline="0" fieldPosition="0"/>
    </format>
    <format dxfId="2766">
      <pivotArea outline="0" collapsedLevelsAreSubtotals="1" fieldPosition="0"/>
    </format>
    <format dxfId="2765">
      <pivotArea field="22" type="button" dataOnly="0" labelOnly="1" outline="0" axis="axisRow" fieldPosition="0"/>
    </format>
    <format dxfId="2764">
      <pivotArea dataOnly="0" labelOnly="1" fieldPosition="0">
        <references count="1">
          <reference field="22" count="12">
            <x v="1"/>
            <x v="2"/>
            <x v="3"/>
            <x v="4"/>
            <x v="5"/>
            <x v="6"/>
            <x v="7"/>
            <x v="8"/>
            <x v="9"/>
            <x v="10"/>
            <x v="11"/>
            <x v="12"/>
          </reference>
        </references>
      </pivotArea>
    </format>
    <format dxfId="2763">
      <pivotArea dataOnly="0" labelOnly="1" grandRow="1" outline="0" fieldPosition="0"/>
    </format>
    <format dxfId="2762">
      <pivotArea dataOnly="0" labelOnly="1" outline="0" axis="axisValues" fieldPosition="0"/>
    </format>
    <format dxfId="2761">
      <pivotArea type="all" dataOnly="0" outline="0" fieldPosition="0"/>
    </format>
    <format dxfId="2760">
      <pivotArea outline="0" collapsedLevelsAreSubtotals="1" fieldPosition="0"/>
    </format>
    <format dxfId="2759">
      <pivotArea field="22" type="button" dataOnly="0" labelOnly="1" outline="0" axis="axisRow" fieldPosition="0"/>
    </format>
    <format dxfId="2758">
      <pivotArea dataOnly="0" labelOnly="1" fieldPosition="0">
        <references count="1">
          <reference field="22" count="12">
            <x v="1"/>
            <x v="2"/>
            <x v="3"/>
            <x v="4"/>
            <x v="5"/>
            <x v="6"/>
            <x v="7"/>
            <x v="8"/>
            <x v="9"/>
            <x v="10"/>
            <x v="11"/>
            <x v="12"/>
          </reference>
        </references>
      </pivotArea>
    </format>
    <format dxfId="2757">
      <pivotArea dataOnly="0" labelOnly="1" grandRow="1" outline="0" fieldPosition="0"/>
    </format>
    <format dxfId="275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B20E2C0-A2F1-4E7C-9ACF-73C68D877FF8}" sourceName="Year">
  <pivotTables>
    <pivotTable tabId="5" name="PivotTable5"/>
    <pivotTable tabId="6" name="PivotTable6"/>
    <pivotTable tabId="3" name="PivotTable1"/>
    <pivotTable tabId="7" name="PivotTable7"/>
    <pivotTable tabId="8" name="PivotTable10"/>
    <pivotTable tabId="8" name="PivotTable11"/>
    <pivotTable tabId="8" name="PivotTable13"/>
    <pivotTable tabId="8" name="PivotTable8"/>
    <pivotTable tabId="8" name="PivotTable9"/>
    <pivotTable tabId="4" name="PivotTable2"/>
  </pivotTables>
  <data>
    <tabular pivotCacheId="1577223373">
      <items count="5">
        <i x="2" s="1"/>
        <i x="1" s="1"/>
        <i x="0" s="1"/>
        <i x="3"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66A4CEA-7FDC-49FE-9F8C-F2C098765CD1}" sourceName="Segment">
  <pivotTables>
    <pivotTable tabId="5" name="PivotTable5"/>
    <pivotTable tabId="6" name="PivotTable6"/>
    <pivotTable tabId="3" name="PivotTable1"/>
    <pivotTable tabId="7" name="PivotTable7"/>
    <pivotTable tabId="8" name="PivotTable10"/>
    <pivotTable tabId="8" name="PivotTable11"/>
    <pivotTable tabId="8" name="PivotTable13"/>
    <pivotTable tabId="8" name="PivotTable8"/>
    <pivotTable tabId="8" name="PivotTable9"/>
    <pivotTable tabId="4" name="PivotTable2"/>
  </pivotTables>
  <data>
    <tabular pivotCacheId="1577223373">
      <items count="4">
        <i x="0" s="1"/>
        <i x="1" s="1"/>
        <i x="2"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0D6C9FD-DC25-468B-962C-2206BA461D17}" sourceName="Region">
  <pivotTables>
    <pivotTable tabId="5" name="PivotTable5"/>
    <pivotTable tabId="6" name="PivotTable6"/>
    <pivotTable tabId="3" name="PivotTable1"/>
    <pivotTable tabId="7" name="PivotTable7"/>
    <pivotTable tabId="8" name="PivotTable10"/>
    <pivotTable tabId="8" name="PivotTable11"/>
    <pivotTable tabId="8" name="PivotTable13"/>
    <pivotTable tabId="8" name="PivotTable8"/>
    <pivotTable tabId="8" name="PivotTable9"/>
    <pivotTable tabId="4" name="PivotTable2"/>
  </pivotTables>
  <data>
    <tabular pivotCacheId="1577223373">
      <items count="5">
        <i x="2" s="1"/>
        <i x="3" s="1"/>
        <i x="0" s="1"/>
        <i x="1" s="1"/>
        <i x="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3F29EFE-0152-41E7-BACD-8A8288E42514}" sourceName="Category">
  <pivotTables>
    <pivotTable tabId="5" name="PivotTable5"/>
    <pivotTable tabId="6" name="PivotTable6"/>
    <pivotTable tabId="3" name="PivotTable1"/>
    <pivotTable tabId="7" name="PivotTable7"/>
    <pivotTable tabId="8" name="PivotTable10"/>
    <pivotTable tabId="8" name="PivotTable11"/>
    <pivotTable tabId="8" name="PivotTable13"/>
    <pivotTable tabId="8" name="PivotTable8"/>
    <pivotTable tabId="8" name="PivotTable9"/>
    <pivotTable tabId="4" name="PivotTable2"/>
  </pivotTables>
  <data>
    <tabular pivotCacheId="1577223373">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4EA580E-10E4-4E74-85EC-052766A9F013}" cache="Slicer_Year" caption="Year" rowHeight="234950"/>
  <slicer name="Segment" xr10:uid="{1D7622F3-336D-4FF6-AAC3-0EE44BD45F51}" cache="Slicer_Segment" caption="Segment" rowHeight="234950"/>
  <slicer name="Region" xr10:uid="{00596FA6-144E-4164-8D09-E16C3C609F9B}" cache="Slicer_Region" caption="Region" rowHeight="234950"/>
  <slicer name="Category" xr10:uid="{4FF38167-2A1B-4BD0-BE2D-76187F778F31}"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D59BBE0-788B-40F1-9221-465A8BAC8C82}" cache="Slicer_Year" caption="Year" rowHeight="234950"/>
  <slicer name="Segment 1" xr10:uid="{4B88E0A2-7D8D-4A71-BC99-C958F2C6A81B}" cache="Slicer_Segment" caption="Segment" rowHeight="234950"/>
  <slicer name="Region 1" xr10:uid="{04A69CEC-BBF6-4B30-BDA6-1A9C37E75550}" cache="Slicer_Region" caption="Region" startItem="1" rowHeight="234950"/>
  <slicer name="Category 1" xr10:uid="{15AE1480-218F-4335-BC22-642D40FF93D2}"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BFE95-1104-4F00-BA21-C98F0945B5FD}">
  <dimension ref="A3:C8"/>
  <sheetViews>
    <sheetView workbookViewId="0">
      <selection activeCell="O11" sqref="O11"/>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9" t="s">
        <v>10935</v>
      </c>
      <c r="B3" s="5" t="s">
        <v>10933</v>
      </c>
      <c r="C3" s="8" t="s">
        <v>10934</v>
      </c>
    </row>
    <row r="4" spans="1:3" x14ac:dyDescent="0.3">
      <c r="A4" s="12" t="s">
        <v>10938</v>
      </c>
      <c r="B4" s="26">
        <v>484247.49810000096</v>
      </c>
      <c r="C4" s="27">
        <v>49543.974100000007</v>
      </c>
    </row>
    <row r="5" spans="1:3" x14ac:dyDescent="0.3">
      <c r="A5" s="10" t="s">
        <v>10951</v>
      </c>
      <c r="B5" s="22">
        <v>470532.50899999985</v>
      </c>
      <c r="C5" s="23">
        <v>61618.603700000051</v>
      </c>
    </row>
    <row r="6" spans="1:3" x14ac:dyDescent="0.3">
      <c r="A6" s="10" t="s">
        <v>10952</v>
      </c>
      <c r="B6" s="22">
        <v>608473.83000000066</v>
      </c>
      <c r="C6" s="23">
        <v>81726.930800000177</v>
      </c>
    </row>
    <row r="7" spans="1:3" x14ac:dyDescent="0.3">
      <c r="A7" s="10" t="s">
        <v>10953</v>
      </c>
      <c r="B7" s="22">
        <v>733947.0231999997</v>
      </c>
      <c r="C7" s="23">
        <v>93507.513099999967</v>
      </c>
    </row>
    <row r="8" spans="1:3" x14ac:dyDescent="0.3">
      <c r="A8" s="11" t="s">
        <v>10937</v>
      </c>
      <c r="B8" s="24">
        <v>2297200.8603000012</v>
      </c>
      <c r="C8" s="25">
        <v>286397.02170000022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C9AE1-1CFD-4D4E-8D7D-A72104E9D6A9}">
  <dimension ref="A1:E6"/>
  <sheetViews>
    <sheetView workbookViewId="0">
      <selection activeCell="N12" sqref="N12"/>
    </sheetView>
  </sheetViews>
  <sheetFormatPr defaultRowHeight="14.4" x14ac:dyDescent="0.3"/>
  <cols>
    <col min="1" max="1" width="13.109375" bestFit="1" customWidth="1"/>
    <col min="2" max="2" width="11.6640625" bestFit="1" customWidth="1"/>
    <col min="4" max="4" width="13.109375" bestFit="1" customWidth="1"/>
  </cols>
  <sheetData>
    <row r="1" spans="1:5" x14ac:dyDescent="0.3">
      <c r="A1" s="9" t="s">
        <v>10935</v>
      </c>
      <c r="B1" s="6" t="s">
        <v>10934</v>
      </c>
    </row>
    <row r="2" spans="1:5" x14ac:dyDescent="0.3">
      <c r="A2" s="12" t="s">
        <v>32</v>
      </c>
      <c r="B2" s="15">
        <v>6.4425505162297558E-2</v>
      </c>
      <c r="D2" t="str">
        <f>A2</f>
        <v>Furniture</v>
      </c>
      <c r="E2" s="18">
        <f>GETPIVOTDATA("Profit",$A$1,"Category",A2)</f>
        <v>6.4425505162297558E-2</v>
      </c>
    </row>
    <row r="3" spans="1:5" x14ac:dyDescent="0.3">
      <c r="A3" s="10" t="s">
        <v>46</v>
      </c>
      <c r="B3" s="16">
        <v>0.42769579122337686</v>
      </c>
      <c r="D3" t="str">
        <f t="shared" ref="D3:D4" si="0">A3</f>
        <v>Office Supplies</v>
      </c>
      <c r="E3" s="18">
        <f t="shared" ref="E3:E4" si="1">GETPIVOTDATA("Profit",$A$1,"Category",A3)</f>
        <v>0.42769579122337686</v>
      </c>
    </row>
    <row r="4" spans="1:5" x14ac:dyDescent="0.3">
      <c r="A4" s="10" t="s">
        <v>71</v>
      </c>
      <c r="B4" s="16">
        <v>0.50787870361432552</v>
      </c>
      <c r="D4" t="str">
        <f t="shared" si="0"/>
        <v>Technology</v>
      </c>
      <c r="E4" s="18">
        <f t="shared" si="1"/>
        <v>0.50787870361432552</v>
      </c>
    </row>
    <row r="5" spans="1:5" x14ac:dyDescent="0.3">
      <c r="A5" s="10" t="s">
        <v>10936</v>
      </c>
      <c r="B5" s="16">
        <v>0</v>
      </c>
      <c r="D5" t="str">
        <f>A6</f>
        <v>Grand Total</v>
      </c>
      <c r="E5" s="18">
        <f>GETPIVOTDATA("Profit",$A$1)</f>
        <v>1</v>
      </c>
    </row>
    <row r="6" spans="1:5" x14ac:dyDescent="0.3">
      <c r="A6" s="11" t="s">
        <v>10937</v>
      </c>
      <c r="B6" s="17">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13A4B-467F-4A50-A070-11D05CE0003E}">
  <dimension ref="A3:B8"/>
  <sheetViews>
    <sheetView workbookViewId="0">
      <selection activeCell="A4" sqref="A4:B7"/>
    </sheetView>
  </sheetViews>
  <sheetFormatPr defaultRowHeight="14.4" x14ac:dyDescent="0.3"/>
  <cols>
    <col min="1" max="1" width="13.109375" bestFit="1" customWidth="1"/>
    <col min="2" max="2" width="11.21875" bestFit="1" customWidth="1"/>
  </cols>
  <sheetData>
    <row r="3" spans="1:2" x14ac:dyDescent="0.3">
      <c r="A3" s="9" t="s">
        <v>10935</v>
      </c>
      <c r="B3" s="6" t="s">
        <v>10933</v>
      </c>
    </row>
    <row r="4" spans="1:2" x14ac:dyDescent="0.3">
      <c r="A4" s="12" t="s">
        <v>32</v>
      </c>
      <c r="B4" s="15">
        <v>0.32300170530281774</v>
      </c>
    </row>
    <row r="5" spans="1:2" x14ac:dyDescent="0.3">
      <c r="A5" s="10" t="s">
        <v>46</v>
      </c>
      <c r="B5" s="16">
        <v>0.31301008302169103</v>
      </c>
    </row>
    <row r="6" spans="1:2" x14ac:dyDescent="0.3">
      <c r="A6" s="10" t="s">
        <v>71</v>
      </c>
      <c r="B6" s="16">
        <v>0.36398821167549117</v>
      </c>
    </row>
    <row r="7" spans="1:2" x14ac:dyDescent="0.3">
      <c r="A7" s="10" t="s">
        <v>10936</v>
      </c>
      <c r="B7" s="16">
        <v>0</v>
      </c>
    </row>
    <row r="8" spans="1:2" x14ac:dyDescent="0.3">
      <c r="A8" s="11" t="s">
        <v>10937</v>
      </c>
      <c r="B8" s="17">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44E16-2E83-4A1B-B68E-528D78B6EEEC}">
  <dimension ref="A3:B9"/>
  <sheetViews>
    <sheetView workbookViewId="0">
      <selection activeCell="I24" sqref="I24"/>
    </sheetView>
  </sheetViews>
  <sheetFormatPr defaultRowHeight="14.4" x14ac:dyDescent="0.3"/>
  <cols>
    <col min="1" max="1" width="12.44140625" bestFit="1" customWidth="1"/>
    <col min="2" max="2" width="11.21875" bestFit="1" customWidth="1"/>
  </cols>
  <sheetData>
    <row r="3" spans="1:2" x14ac:dyDescent="0.3">
      <c r="A3" s="9" t="s">
        <v>10935</v>
      </c>
      <c r="B3" s="6" t="s">
        <v>10933</v>
      </c>
    </row>
    <row r="4" spans="1:2" x14ac:dyDescent="0.3">
      <c r="A4" s="12" t="s">
        <v>147</v>
      </c>
      <c r="B4" s="19">
        <v>116511.91400000003</v>
      </c>
    </row>
    <row r="5" spans="1:2" x14ac:dyDescent="0.3">
      <c r="A5" s="10" t="s">
        <v>96</v>
      </c>
      <c r="B5" s="20">
        <v>138641.26999999993</v>
      </c>
    </row>
    <row r="6" spans="1:2" x14ac:dyDescent="0.3">
      <c r="A6" s="10" t="s">
        <v>104</v>
      </c>
      <c r="B6" s="20">
        <v>170188.04580000002</v>
      </c>
    </row>
    <row r="7" spans="1:2" x14ac:dyDescent="0.3">
      <c r="A7" s="10" t="s">
        <v>267</v>
      </c>
      <c r="B7" s="20">
        <v>310876.27099999978</v>
      </c>
    </row>
    <row r="8" spans="1:2" x14ac:dyDescent="0.3">
      <c r="A8" s="10" t="s">
        <v>43</v>
      </c>
      <c r="B8" s="20">
        <v>457687.63150000101</v>
      </c>
    </row>
    <row r="9" spans="1:2" x14ac:dyDescent="0.3">
      <c r="A9" s="11" t="s">
        <v>10937</v>
      </c>
      <c r="B9" s="21">
        <v>1193905.1323000009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708F0-A65C-4089-81A3-AFD72194024F}">
  <dimension ref="A3:B9"/>
  <sheetViews>
    <sheetView workbookViewId="0">
      <selection activeCell="P13" sqref="P13"/>
    </sheetView>
  </sheetViews>
  <sheetFormatPr defaultRowHeight="14.4" x14ac:dyDescent="0.3"/>
  <cols>
    <col min="1" max="1" width="12.44140625" bestFit="1" customWidth="1"/>
    <col min="2" max="2" width="11.21875" bestFit="1" customWidth="1"/>
  </cols>
  <sheetData>
    <row r="3" spans="1:2" x14ac:dyDescent="0.3">
      <c r="A3" s="9" t="s">
        <v>10935</v>
      </c>
      <c r="B3" s="6" t="s">
        <v>10933</v>
      </c>
    </row>
    <row r="4" spans="1:2" x14ac:dyDescent="0.3">
      <c r="A4" s="12" t="s">
        <v>75</v>
      </c>
      <c r="B4" s="13">
        <v>203412.73300000009</v>
      </c>
    </row>
    <row r="5" spans="1:2" x14ac:dyDescent="0.3">
      <c r="A5" s="10" t="s">
        <v>56</v>
      </c>
      <c r="B5" s="14">
        <v>206965.53200000009</v>
      </c>
    </row>
    <row r="6" spans="1:2" x14ac:dyDescent="0.3">
      <c r="A6" s="10" t="s">
        <v>59</v>
      </c>
      <c r="B6" s="14">
        <v>223843.60800000012</v>
      </c>
    </row>
    <row r="7" spans="1:2" x14ac:dyDescent="0.3">
      <c r="A7" s="10" t="s">
        <v>36</v>
      </c>
      <c r="B7" s="14">
        <v>328449.1030000007</v>
      </c>
    </row>
    <row r="8" spans="1:2" x14ac:dyDescent="0.3">
      <c r="A8" s="10" t="s">
        <v>72</v>
      </c>
      <c r="B8" s="14">
        <v>330007.05400000012</v>
      </c>
    </row>
    <row r="9" spans="1:2" x14ac:dyDescent="0.3">
      <c r="A9" s="11" t="s">
        <v>10937</v>
      </c>
      <c r="B9" s="7">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DCD58-AC64-4732-8E5F-4448C2472961}">
  <dimension ref="A3:Q17"/>
  <sheetViews>
    <sheetView workbookViewId="0">
      <selection activeCell="F17" sqref="F17"/>
    </sheetView>
  </sheetViews>
  <sheetFormatPr defaultRowHeight="14.4" x14ac:dyDescent="0.3"/>
  <cols>
    <col min="1" max="1" width="14.6640625" bestFit="1" customWidth="1"/>
    <col min="2" max="2" width="11.21875" bestFit="1" customWidth="1"/>
    <col min="5" max="5" width="14.6640625" bestFit="1" customWidth="1"/>
    <col min="6" max="6" width="14.21875" bestFit="1" customWidth="1"/>
    <col min="7" max="7" width="15.21875" bestFit="1" customWidth="1"/>
    <col min="9" max="9" width="14.6640625" bestFit="1" customWidth="1"/>
    <col min="10" max="11" width="15.5546875" bestFit="1" customWidth="1"/>
    <col min="13" max="13" width="14.6640625" bestFit="1" customWidth="1"/>
    <col min="14" max="14" width="11.6640625" bestFit="1" customWidth="1"/>
    <col min="15" max="15" width="12" bestFit="1" customWidth="1"/>
    <col min="16" max="16" width="14.6640625" bestFit="1" customWidth="1"/>
    <col min="17" max="17" width="11.6640625" bestFit="1" customWidth="1"/>
  </cols>
  <sheetData>
    <row r="3" spans="1:17" x14ac:dyDescent="0.3">
      <c r="A3" s="28" t="s">
        <v>10935</v>
      </c>
      <c r="B3" s="29" t="s">
        <v>10933</v>
      </c>
      <c r="E3" s="28" t="s">
        <v>10935</v>
      </c>
      <c r="F3" s="29" t="s">
        <v>10954</v>
      </c>
      <c r="I3" s="28" t="s">
        <v>10935</v>
      </c>
      <c r="J3" s="29" t="s">
        <v>10955</v>
      </c>
      <c r="M3" s="28" t="s">
        <v>10935</v>
      </c>
      <c r="N3" s="29" t="s">
        <v>10934</v>
      </c>
      <c r="P3" s="28" t="s">
        <v>10935</v>
      </c>
      <c r="Q3" s="29" t="s">
        <v>10934</v>
      </c>
    </row>
    <row r="4" spans="1:17" x14ac:dyDescent="0.3">
      <c r="A4" s="30" t="s">
        <v>10939</v>
      </c>
      <c r="B4" s="31">
        <v>95365.937600000019</v>
      </c>
      <c r="E4" s="30" t="s">
        <v>10939</v>
      </c>
      <c r="F4" s="36">
        <v>1500</v>
      </c>
      <c r="I4" s="30" t="s">
        <v>10939</v>
      </c>
      <c r="J4" s="36">
        <v>387</v>
      </c>
      <c r="M4" s="30" t="s">
        <v>10939</v>
      </c>
      <c r="N4" s="39">
        <v>3.2120690171269332E-2</v>
      </c>
      <c r="P4" s="30" t="s">
        <v>10939</v>
      </c>
      <c r="Q4" s="31">
        <v>9199.2699999999986</v>
      </c>
    </row>
    <row r="5" spans="1:17" x14ac:dyDescent="0.3">
      <c r="A5" s="32" t="s">
        <v>10940</v>
      </c>
      <c r="B5" s="33">
        <v>60172.649400000024</v>
      </c>
      <c r="E5" s="32" t="s">
        <v>10940</v>
      </c>
      <c r="F5" s="37">
        <v>1068</v>
      </c>
      <c r="I5" s="32" t="s">
        <v>10940</v>
      </c>
      <c r="J5" s="37">
        <v>301</v>
      </c>
      <c r="M5" s="32" t="s">
        <v>10940</v>
      </c>
      <c r="N5" s="40">
        <v>3.5925299218989716E-2</v>
      </c>
      <c r="P5" s="32" t="s">
        <v>10940</v>
      </c>
      <c r="Q5" s="33">
        <v>10288.898699999991</v>
      </c>
    </row>
    <row r="6" spans="1:17" x14ac:dyDescent="0.3">
      <c r="A6" s="32" t="s">
        <v>10941</v>
      </c>
      <c r="B6" s="33">
        <v>199252.98399999991</v>
      </c>
      <c r="E6" s="32" t="s">
        <v>10941</v>
      </c>
      <c r="F6" s="37">
        <v>2491</v>
      </c>
      <c r="I6" s="32" t="s">
        <v>10941</v>
      </c>
      <c r="J6" s="37">
        <v>680</v>
      </c>
      <c r="M6" s="32" t="s">
        <v>10941</v>
      </c>
      <c r="N6" s="40">
        <v>9.3599345205760631E-2</v>
      </c>
      <c r="P6" s="32" t="s">
        <v>10941</v>
      </c>
      <c r="Q6" s="33">
        <v>26806.573700000015</v>
      </c>
    </row>
    <row r="7" spans="1:17" x14ac:dyDescent="0.3">
      <c r="A7" s="32" t="s">
        <v>10942</v>
      </c>
      <c r="B7" s="33">
        <v>141851.5674</v>
      </c>
      <c r="E7" s="32" t="s">
        <v>10942</v>
      </c>
      <c r="F7" s="37">
        <v>2441</v>
      </c>
      <c r="I7" s="32" t="s">
        <v>10942</v>
      </c>
      <c r="J7" s="37">
        <v>663</v>
      </c>
      <c r="M7" s="32" t="s">
        <v>10942</v>
      </c>
      <c r="N7" s="40">
        <v>4.692020440797761E-2</v>
      </c>
      <c r="P7" s="32" t="s">
        <v>10942</v>
      </c>
      <c r="Q7" s="33">
        <v>13437.806799999998</v>
      </c>
    </row>
    <row r="8" spans="1:17" x14ac:dyDescent="0.3">
      <c r="A8" s="32" t="s">
        <v>10943</v>
      </c>
      <c r="B8" s="33">
        <v>156122.28669999994</v>
      </c>
      <c r="E8" s="32" t="s">
        <v>10943</v>
      </c>
      <c r="F8" s="37">
        <v>2850</v>
      </c>
      <c r="I8" s="32" t="s">
        <v>10943</v>
      </c>
      <c r="J8" s="37">
        <v>750</v>
      </c>
      <c r="M8" s="32" t="s">
        <v>10943</v>
      </c>
      <c r="N8" s="40">
        <v>7.7893661978678294E-2</v>
      </c>
      <c r="P8" s="32" t="s">
        <v>10943</v>
      </c>
      <c r="Q8" s="33">
        <v>22308.51279999999</v>
      </c>
    </row>
    <row r="9" spans="1:17" x14ac:dyDescent="0.3">
      <c r="A9" s="32" t="s">
        <v>10944</v>
      </c>
      <c r="B9" s="33">
        <v>147082.61130000011</v>
      </c>
      <c r="E9" s="32" t="s">
        <v>10944</v>
      </c>
      <c r="F9" s="37">
        <v>2644</v>
      </c>
      <c r="I9" s="32" t="s">
        <v>10944</v>
      </c>
      <c r="J9" s="37">
        <v>709</v>
      </c>
      <c r="M9" s="32" t="s">
        <v>10944</v>
      </c>
      <c r="N9" s="40">
        <v>7.2973295518037898E-2</v>
      </c>
      <c r="P9" s="32" t="s">
        <v>10944</v>
      </c>
      <c r="Q9" s="33">
        <v>20899.334500000012</v>
      </c>
    </row>
    <row r="10" spans="1:17" x14ac:dyDescent="0.3">
      <c r="A10" s="32" t="s">
        <v>10945</v>
      </c>
      <c r="B10" s="33">
        <v>149580.83800000031</v>
      </c>
      <c r="E10" s="32" t="s">
        <v>10945</v>
      </c>
      <c r="F10" s="37">
        <v>2705</v>
      </c>
      <c r="I10" s="32" t="s">
        <v>10945</v>
      </c>
      <c r="J10" s="37">
        <v>708</v>
      </c>
      <c r="M10" s="32" t="s">
        <v>10945</v>
      </c>
      <c r="N10" s="40">
        <v>4.7260906973321297E-2</v>
      </c>
      <c r="P10" s="32" t="s">
        <v>10945</v>
      </c>
      <c r="Q10" s="33">
        <v>13535.38299999998</v>
      </c>
    </row>
    <row r="11" spans="1:17" x14ac:dyDescent="0.3">
      <c r="A11" s="32" t="s">
        <v>10946</v>
      </c>
      <c r="B11" s="33">
        <v>159589.45099999988</v>
      </c>
      <c r="E11" s="32" t="s">
        <v>10946</v>
      </c>
      <c r="F11" s="37">
        <v>2796</v>
      </c>
      <c r="I11" s="32" t="s">
        <v>10946</v>
      </c>
      <c r="J11" s="37">
        <v>710</v>
      </c>
      <c r="M11" s="32" t="s">
        <v>10946</v>
      </c>
      <c r="N11" s="40">
        <v>7.645580694249228E-2</v>
      </c>
      <c r="P11" s="32" t="s">
        <v>10946</v>
      </c>
      <c r="Q11" s="33">
        <v>21896.715399999972</v>
      </c>
    </row>
    <row r="12" spans="1:17" x14ac:dyDescent="0.3">
      <c r="A12" s="32" t="s">
        <v>10947</v>
      </c>
      <c r="B12" s="33">
        <v>309770.09970000025</v>
      </c>
      <c r="E12" s="32" t="s">
        <v>10947</v>
      </c>
      <c r="F12" s="37">
        <v>5073</v>
      </c>
      <c r="I12" s="32" t="s">
        <v>10947</v>
      </c>
      <c r="J12" s="37">
        <v>1386</v>
      </c>
      <c r="M12" s="32" t="s">
        <v>10947</v>
      </c>
      <c r="N12" s="40">
        <v>0.13021501508163216</v>
      </c>
      <c r="P12" s="32" t="s">
        <v>10947</v>
      </c>
      <c r="Q12" s="33">
        <v>37293.192500000034</v>
      </c>
    </row>
    <row r="13" spans="1:17" x14ac:dyDescent="0.3">
      <c r="A13" s="32" t="s">
        <v>10948</v>
      </c>
      <c r="B13" s="33">
        <v>197115.20170000009</v>
      </c>
      <c r="E13" s="32" t="s">
        <v>10948</v>
      </c>
      <c r="F13" s="37">
        <v>3095</v>
      </c>
      <c r="I13" s="32" t="s">
        <v>10948</v>
      </c>
      <c r="J13" s="37">
        <v>817</v>
      </c>
      <c r="M13" s="32" t="s">
        <v>10948</v>
      </c>
      <c r="N13" s="40">
        <v>0.10988125369880561</v>
      </c>
      <c r="P13" s="32" t="s">
        <v>10948</v>
      </c>
      <c r="Q13" s="33">
        <v>31469.663800000035</v>
      </c>
    </row>
    <row r="14" spans="1:17" x14ac:dyDescent="0.3">
      <c r="A14" s="32" t="s">
        <v>10949</v>
      </c>
      <c r="B14" s="33">
        <v>349120.07400000008</v>
      </c>
      <c r="E14" s="32" t="s">
        <v>10949</v>
      </c>
      <c r="F14" s="37">
        <v>5741</v>
      </c>
      <c r="I14" s="32" t="s">
        <v>10949</v>
      </c>
      <c r="J14" s="37">
        <v>1462</v>
      </c>
      <c r="M14" s="32" t="s">
        <v>10949</v>
      </c>
      <c r="N14" s="40">
        <v>0.12509046493342052</v>
      </c>
      <c r="P14" s="32" t="s">
        <v>10949</v>
      </c>
      <c r="Q14" s="33">
        <v>35825.536599999927</v>
      </c>
    </row>
    <row r="15" spans="1:17" x14ac:dyDescent="0.3">
      <c r="A15" s="32" t="s">
        <v>10950</v>
      </c>
      <c r="B15" s="33">
        <v>332177.15950000001</v>
      </c>
      <c r="E15" s="32" t="s">
        <v>10950</v>
      </c>
      <c r="F15" s="37">
        <v>5469</v>
      </c>
      <c r="I15" s="32" t="s">
        <v>10950</v>
      </c>
      <c r="J15" s="37">
        <v>1421</v>
      </c>
      <c r="M15" s="32" t="s">
        <v>10950</v>
      </c>
      <c r="N15" s="40">
        <v>0.15166405586961462</v>
      </c>
      <c r="P15" s="32" t="s">
        <v>10950</v>
      </c>
      <c r="Q15" s="33">
        <v>43436.13390000003</v>
      </c>
    </row>
    <row r="16" spans="1:17" x14ac:dyDescent="0.3">
      <c r="A16" s="34" t="s">
        <v>10937</v>
      </c>
      <c r="B16" s="35">
        <v>2297200.8603000008</v>
      </c>
      <c r="E16" s="34" t="s">
        <v>10937</v>
      </c>
      <c r="F16" s="38">
        <v>37873</v>
      </c>
      <c r="I16" s="34" t="s">
        <v>10937</v>
      </c>
      <c r="J16" s="38">
        <v>9994</v>
      </c>
      <c r="M16" s="34" t="s">
        <v>10937</v>
      </c>
      <c r="N16" s="41">
        <v>1</v>
      </c>
      <c r="P16" s="34" t="s">
        <v>10937</v>
      </c>
      <c r="Q16" s="35">
        <v>286397.02169999998</v>
      </c>
    </row>
    <row r="17" spans="2:17" x14ac:dyDescent="0.3">
      <c r="B17" s="35">
        <f>GETPIVOTDATA("Sales",$A$3)</f>
        <v>2297200.8603000008</v>
      </c>
      <c r="F17">
        <f>GETPIVOTDATA("Quantity",$E$3)</f>
        <v>37873</v>
      </c>
      <c r="J17">
        <f>GETPIVOTDATA("Order ID",$I$3)</f>
        <v>9994</v>
      </c>
      <c r="N17" s="18">
        <f>GETPIVOTDATA("Profit",$M$3)</f>
        <v>1</v>
      </c>
      <c r="Q17" s="35">
        <f>GETPIVOTDATA("Profit",$P$3)</f>
        <v>286397.02169999998</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sqref="A1:XFD1048576"/>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85" zoomScaleNormal="85" workbookViewId="0">
      <selection activeCell="U29" sqref="U29"/>
    </sheetView>
  </sheetViews>
  <sheetFormatPr defaultColWidth="14.44140625" defaultRowHeight="15" customHeight="1" x14ac:dyDescent="0.3"/>
  <cols>
    <col min="1" max="17"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Combo Chart</vt:lpstr>
      <vt:lpstr>Waterfall</vt:lpstr>
      <vt:lpstr>Donut</vt:lpstr>
      <vt:lpstr>Bar Chart</vt:lpstr>
      <vt:lpstr>Sheet5</vt:lpstr>
      <vt:lpstr>Sheet6</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Siddharth Kamble</cp:lastModifiedBy>
  <dcterms:modified xsi:type="dcterms:W3CDTF">2024-02-25T09:37:05Z</dcterms:modified>
</cp:coreProperties>
</file>